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EER2014\"/>
    </mc:Choice>
  </mc:AlternateContent>
  <bookViews>
    <workbookView xWindow="0" yWindow="0" windowWidth="23040" windowHeight="10848"/>
  </bookViews>
  <sheets>
    <sheet name="Summary" sheetId="5" r:id="rId1"/>
    <sheet name="2014 EUL table mods" sheetId="1" r:id="rId2"/>
    <sheet name="Simplified EUL records" sheetId="2" r:id="rId3"/>
    <sheet name="Updated 2014 EUL table" sheetId="3" r:id="rId4"/>
    <sheet name="Orig 2014 EUL table" sheetId="4" r:id="rId5"/>
  </sheets>
  <definedNames>
    <definedName name="_xlnm._FilterDatabase" localSheetId="1" hidden="1">'2014 EUL table mods'!$B$11:$V$524</definedName>
    <definedName name="_xlnm._FilterDatabase" localSheetId="3" hidden="1">'Updated 2014 EUL table'!$B$6:$V$628</definedName>
  </definedNames>
  <calcPr calcId="152511"/>
</workbook>
</file>

<file path=xl/calcChain.xml><?xml version="1.0" encoding="utf-8"?>
<calcChain xmlns="http://schemas.openxmlformats.org/spreadsheetml/2006/main">
  <c r="AB599" i="3" l="1"/>
  <c r="AC599" i="3" s="1"/>
  <c r="AB597" i="3"/>
  <c r="AC597" i="3" s="1"/>
  <c r="AB591" i="3"/>
  <c r="AC591" i="3" s="1"/>
  <c r="AB583" i="3"/>
  <c r="AC583" i="3" s="1"/>
  <c r="E583" i="3" s="1"/>
  <c r="AB551" i="3"/>
  <c r="AC551" i="3" s="1"/>
  <c r="AB550" i="3"/>
  <c r="AC550" i="3" s="1"/>
  <c r="AB542" i="3"/>
  <c r="AC542" i="3" s="1"/>
  <c r="E542" i="3" s="1"/>
  <c r="AB535" i="3"/>
  <c r="AC535" i="3" s="1"/>
  <c r="AB511" i="3"/>
  <c r="AC511" i="3" s="1"/>
  <c r="E511" i="3" s="1"/>
  <c r="AB510" i="3"/>
  <c r="AC510" i="3" s="1"/>
  <c r="AB502" i="3"/>
  <c r="AC502" i="3" s="1"/>
  <c r="AB495" i="3"/>
  <c r="AC495" i="3" s="1"/>
  <c r="AB479" i="3"/>
  <c r="AC479" i="3" s="1"/>
  <c r="E479" i="3" s="1"/>
  <c r="AB471" i="3"/>
  <c r="AC471" i="3" s="1"/>
  <c r="AB463" i="3"/>
  <c r="AC463" i="3" s="1"/>
  <c r="E463" i="3" s="1"/>
  <c r="AB461" i="3"/>
  <c r="AC461" i="3" s="1"/>
  <c r="AB439" i="3"/>
  <c r="AC439" i="3" s="1"/>
  <c r="AB431" i="3"/>
  <c r="AC431" i="3" s="1"/>
  <c r="AB423" i="3"/>
  <c r="AC423" i="3" s="1"/>
  <c r="AB421" i="3"/>
  <c r="AC421" i="3" s="1"/>
  <c r="E421" i="3" s="1"/>
  <c r="AB383" i="3"/>
  <c r="AC383" i="3" s="1"/>
  <c r="AB381" i="3"/>
  <c r="AC381" i="3" s="1"/>
  <c r="AB375" i="3"/>
  <c r="AC375" i="3" s="1"/>
  <c r="AB351" i="3"/>
  <c r="AC351" i="3" s="1"/>
  <c r="AB342" i="3"/>
  <c r="AC342" i="3" s="1"/>
  <c r="AB341" i="3"/>
  <c r="AC341" i="3" s="1"/>
  <c r="AB326" i="3"/>
  <c r="AC326" i="3" s="1"/>
  <c r="AB295" i="3"/>
  <c r="AC295" i="3" s="1"/>
  <c r="AB293" i="3"/>
  <c r="AC293" i="3" s="1"/>
  <c r="AB286" i="3"/>
  <c r="AC286" i="3" s="1"/>
  <c r="AB255" i="3"/>
  <c r="AC255" i="3" s="1"/>
  <c r="AB253" i="3"/>
  <c r="AC253" i="3" s="1"/>
  <c r="E253" i="3" s="1"/>
  <c r="AB246" i="3"/>
  <c r="AC246" i="3" s="1"/>
  <c r="AB245" i="3"/>
  <c r="AC245" i="3" s="1"/>
  <c r="AB207" i="3"/>
  <c r="AC207" i="3" s="1"/>
  <c r="AB206" i="3"/>
  <c r="AC206" i="3" s="1"/>
  <c r="E206" i="3" s="1"/>
  <c r="AB198" i="3"/>
  <c r="AC198" i="3" s="1"/>
  <c r="AB190" i="3"/>
  <c r="AC190" i="3" s="1"/>
  <c r="E190" i="3" s="1"/>
  <c r="AB189" i="3"/>
  <c r="AC189" i="3" s="1"/>
  <c r="AB142" i="3"/>
  <c r="AC142" i="3" s="1"/>
  <c r="AB135" i="3"/>
  <c r="AC135" i="3" s="1"/>
  <c r="E135" i="3" s="1"/>
  <c r="AB133" i="3"/>
  <c r="AC133" i="3" s="1"/>
  <c r="E133" i="3" s="1"/>
  <c r="AB129" i="3"/>
  <c r="AC129" i="3" s="1"/>
  <c r="AB95" i="3"/>
  <c r="AC95" i="3" s="1"/>
  <c r="AB94" i="3"/>
  <c r="AC94" i="3" s="1"/>
  <c r="AB86" i="3"/>
  <c r="AC86" i="3" s="1"/>
  <c r="AB79" i="3"/>
  <c r="AC79" i="3" s="1"/>
  <c r="AB55" i="3"/>
  <c r="AC55" i="3" s="1"/>
  <c r="AB54" i="3"/>
  <c r="AC54" i="3" s="1"/>
  <c r="AB46" i="3"/>
  <c r="AC46" i="3" s="1"/>
  <c r="AB39" i="3"/>
  <c r="AC39" i="3" s="1"/>
  <c r="E39" i="3" s="1"/>
  <c r="AB38" i="3"/>
  <c r="AC38" i="3" s="1"/>
  <c r="AB15" i="3"/>
  <c r="AC15" i="3" s="1"/>
  <c r="AB7" i="3"/>
  <c r="AC7" i="3" s="1"/>
  <c r="E7" i="3" s="1"/>
  <c r="W544" i="4"/>
  <c r="W543" i="4"/>
  <c r="M542" i="4"/>
  <c r="W542" i="4"/>
  <c r="M541" i="4"/>
  <c r="W541" i="4"/>
  <c r="M540" i="4"/>
  <c r="W540" i="4"/>
  <c r="M539" i="4"/>
  <c r="W539" i="4"/>
  <c r="M538" i="4"/>
  <c r="W538" i="4"/>
  <c r="M537" i="4"/>
  <c r="W537" i="4"/>
  <c r="M536" i="4"/>
  <c r="W536" i="4"/>
  <c r="M535" i="4"/>
  <c r="W535" i="4"/>
  <c r="M534" i="4"/>
  <c r="W534" i="4"/>
  <c r="M533" i="4"/>
  <c r="W533" i="4"/>
  <c r="M532" i="4"/>
  <c r="W532" i="4"/>
  <c r="M531" i="4"/>
  <c r="W531" i="4"/>
  <c r="M530" i="4"/>
  <c r="W530" i="4"/>
  <c r="W529" i="4"/>
  <c r="W528" i="4"/>
  <c r="W527" i="4"/>
  <c r="W526" i="4"/>
  <c r="W525" i="4"/>
  <c r="W524" i="4"/>
  <c r="W523" i="4"/>
  <c r="W522" i="4"/>
  <c r="W521" i="4"/>
  <c r="W520" i="4"/>
  <c r="W519" i="4"/>
  <c r="W518" i="4"/>
  <c r="W517" i="4"/>
  <c r="W516" i="4"/>
  <c r="W515" i="4"/>
  <c r="W514" i="4"/>
  <c r="W513" i="4"/>
  <c r="W512" i="4"/>
  <c r="W511" i="4"/>
  <c r="W510" i="4"/>
  <c r="W509" i="4"/>
  <c r="W508" i="4"/>
  <c r="W507" i="4"/>
  <c r="W506" i="4"/>
  <c r="W505" i="4"/>
  <c r="W504" i="4"/>
  <c r="W503" i="4"/>
  <c r="W502" i="4"/>
  <c r="W501" i="4"/>
  <c r="W500" i="4"/>
  <c r="W499" i="4"/>
  <c r="W498" i="4"/>
  <c r="W497" i="4"/>
  <c r="W496" i="4"/>
  <c r="W495" i="4"/>
  <c r="W494" i="4"/>
  <c r="W493" i="4"/>
  <c r="W492" i="4"/>
  <c r="W491" i="4"/>
  <c r="W490" i="4"/>
  <c r="W489" i="4"/>
  <c r="W488" i="4"/>
  <c r="W487" i="4"/>
  <c r="W486" i="4"/>
  <c r="W485" i="4"/>
  <c r="W484" i="4"/>
  <c r="W483" i="4"/>
  <c r="W482" i="4"/>
  <c r="W481" i="4"/>
  <c r="W480" i="4"/>
  <c r="W479" i="4"/>
  <c r="W478" i="4"/>
  <c r="W477" i="4"/>
  <c r="W476" i="4"/>
  <c r="W475" i="4"/>
  <c r="W474" i="4"/>
  <c r="W473" i="4"/>
  <c r="W472" i="4"/>
  <c r="W471" i="4"/>
  <c r="W470" i="4"/>
  <c r="W469" i="4"/>
  <c r="W468" i="4"/>
  <c r="W467" i="4"/>
  <c r="W466" i="4"/>
  <c r="W465" i="4"/>
  <c r="W464" i="4"/>
  <c r="W463" i="4"/>
  <c r="W462" i="4"/>
  <c r="W461" i="4"/>
  <c r="W460" i="4"/>
  <c r="W459" i="4"/>
  <c r="W458" i="4"/>
  <c r="W457" i="4"/>
  <c r="W456" i="4"/>
  <c r="W455" i="4"/>
  <c r="W454" i="4"/>
  <c r="W453" i="4"/>
  <c r="W452" i="4"/>
  <c r="W451" i="4"/>
  <c r="W450" i="4"/>
  <c r="W449" i="4"/>
  <c r="W448" i="4"/>
  <c r="W447" i="4"/>
  <c r="W446" i="4"/>
  <c r="W445" i="4"/>
  <c r="W444" i="4"/>
  <c r="W443" i="4"/>
  <c r="W442" i="4"/>
  <c r="W441" i="4"/>
  <c r="W440" i="4"/>
  <c r="W439" i="4"/>
  <c r="W438" i="4"/>
  <c r="W437" i="4"/>
  <c r="W436" i="4"/>
  <c r="W435" i="4"/>
  <c r="W434" i="4"/>
  <c r="W433" i="4"/>
  <c r="W432" i="4"/>
  <c r="W431" i="4"/>
  <c r="W430" i="4"/>
  <c r="W429" i="4"/>
  <c r="W428" i="4"/>
  <c r="W427" i="4"/>
  <c r="W426" i="4"/>
  <c r="W425" i="4"/>
  <c r="W424" i="4"/>
  <c r="W423" i="4"/>
  <c r="W422" i="4"/>
  <c r="W421" i="4"/>
  <c r="W420" i="4"/>
  <c r="W419" i="4"/>
  <c r="W418" i="4"/>
  <c r="W417" i="4"/>
  <c r="W416" i="4"/>
  <c r="W415" i="4"/>
  <c r="W414" i="4"/>
  <c r="W413" i="4"/>
  <c r="W412" i="4"/>
  <c r="W411" i="4"/>
  <c r="W410" i="4"/>
  <c r="W409" i="4"/>
  <c r="W408" i="4"/>
  <c r="W407" i="4"/>
  <c r="W406" i="4"/>
  <c r="W405" i="4"/>
  <c r="W404" i="4"/>
  <c r="W403" i="4"/>
  <c r="W402" i="4"/>
  <c r="W401" i="4"/>
  <c r="W400" i="4"/>
  <c r="W399" i="4"/>
  <c r="W398" i="4"/>
  <c r="W397" i="4"/>
  <c r="W396" i="4"/>
  <c r="W395" i="4"/>
  <c r="W394" i="4"/>
  <c r="W393" i="4"/>
  <c r="W392" i="4"/>
  <c r="W391" i="4"/>
  <c r="W390" i="4"/>
  <c r="W389" i="4"/>
  <c r="W388" i="4"/>
  <c r="W387" i="4"/>
  <c r="W386" i="4"/>
  <c r="W385" i="4"/>
  <c r="W384" i="4"/>
  <c r="W383" i="4"/>
  <c r="W382" i="4"/>
  <c r="W381" i="4"/>
  <c r="W380" i="4"/>
  <c r="W379" i="4"/>
  <c r="W378" i="4"/>
  <c r="W377" i="4"/>
  <c r="W376" i="4"/>
  <c r="W375" i="4"/>
  <c r="W374" i="4"/>
  <c r="W373" i="4"/>
  <c r="W372" i="4"/>
  <c r="W371" i="4"/>
  <c r="W370" i="4"/>
  <c r="W369" i="4"/>
  <c r="W368" i="4"/>
  <c r="W367" i="4"/>
  <c r="W366" i="4"/>
  <c r="W365" i="4"/>
  <c r="W364" i="4"/>
  <c r="W363" i="4"/>
  <c r="W362" i="4"/>
  <c r="W361" i="4"/>
  <c r="W360" i="4"/>
  <c r="W359" i="4"/>
  <c r="W358" i="4"/>
  <c r="W357" i="4"/>
  <c r="W356" i="4"/>
  <c r="W355" i="4"/>
  <c r="W354" i="4"/>
  <c r="W353" i="4"/>
  <c r="W352" i="4"/>
  <c r="W351" i="4"/>
  <c r="W350" i="4"/>
  <c r="W349" i="4"/>
  <c r="W348" i="4"/>
  <c r="W347" i="4"/>
  <c r="W346" i="4"/>
  <c r="W345" i="4"/>
  <c r="W344" i="4"/>
  <c r="W343" i="4"/>
  <c r="W342" i="4"/>
  <c r="W341" i="4"/>
  <c r="W340" i="4"/>
  <c r="W339" i="4"/>
  <c r="W338" i="4"/>
  <c r="W337" i="4"/>
  <c r="W336" i="4"/>
  <c r="W335" i="4"/>
  <c r="W334" i="4"/>
  <c r="W333" i="4"/>
  <c r="W332" i="4"/>
  <c r="W331" i="4"/>
  <c r="W330" i="4"/>
  <c r="W329" i="4"/>
  <c r="W328" i="4"/>
  <c r="W327" i="4"/>
  <c r="W326" i="4"/>
  <c r="W325" i="4"/>
  <c r="W324" i="4"/>
  <c r="W323" i="4"/>
  <c r="W322" i="4"/>
  <c r="W321" i="4"/>
  <c r="W320" i="4"/>
  <c r="W319" i="4"/>
  <c r="W318" i="4"/>
  <c r="W317" i="4"/>
  <c r="W316" i="4"/>
  <c r="W315" i="4"/>
  <c r="W314" i="4"/>
  <c r="W313" i="4"/>
  <c r="W312" i="4"/>
  <c r="W311" i="4"/>
  <c r="W310" i="4"/>
  <c r="W309" i="4"/>
  <c r="W308" i="4"/>
  <c r="W307" i="4"/>
  <c r="W306" i="4"/>
  <c r="W305" i="4"/>
  <c r="W304" i="4"/>
  <c r="W303" i="4"/>
  <c r="W302" i="4"/>
  <c r="W301" i="4"/>
  <c r="W300" i="4"/>
  <c r="W299" i="4"/>
  <c r="W298" i="4"/>
  <c r="W297" i="4"/>
  <c r="W296" i="4"/>
  <c r="W295" i="4"/>
  <c r="W294" i="4"/>
  <c r="W293" i="4"/>
  <c r="W292" i="4"/>
  <c r="W291" i="4"/>
  <c r="W290" i="4"/>
  <c r="W289" i="4"/>
  <c r="W288" i="4"/>
  <c r="W287" i="4"/>
  <c r="W286" i="4"/>
  <c r="W285" i="4"/>
  <c r="W284" i="4"/>
  <c r="W283" i="4"/>
  <c r="W282" i="4"/>
  <c r="W281" i="4"/>
  <c r="W280" i="4"/>
  <c r="W279" i="4"/>
  <c r="W278" i="4"/>
  <c r="W277" i="4"/>
  <c r="W276" i="4"/>
  <c r="W275" i="4"/>
  <c r="W274" i="4"/>
  <c r="W273" i="4"/>
  <c r="W272" i="4"/>
  <c r="W271" i="4"/>
  <c r="W270" i="4"/>
  <c r="W269" i="4"/>
  <c r="W268" i="4"/>
  <c r="W267" i="4"/>
  <c r="W266" i="4"/>
  <c r="W265" i="4"/>
  <c r="W264" i="4"/>
  <c r="W263" i="4"/>
  <c r="W262" i="4"/>
  <c r="W261" i="4"/>
  <c r="W260" i="4"/>
  <c r="W259" i="4"/>
  <c r="W258" i="4"/>
  <c r="W257" i="4"/>
  <c r="W256" i="4"/>
  <c r="W255" i="4"/>
  <c r="W254" i="4"/>
  <c r="W253" i="4"/>
  <c r="W252" i="4"/>
  <c r="W251" i="4"/>
  <c r="W250" i="4"/>
  <c r="W249" i="4"/>
  <c r="W248" i="4"/>
  <c r="W247" i="4"/>
  <c r="W246" i="4"/>
  <c r="W245" i="4"/>
  <c r="W244" i="4"/>
  <c r="W243" i="4"/>
  <c r="W242" i="4"/>
  <c r="W241" i="4"/>
  <c r="W240" i="4"/>
  <c r="W239" i="4"/>
  <c r="W238" i="4"/>
  <c r="W237" i="4"/>
  <c r="W236" i="4"/>
  <c r="W235" i="4"/>
  <c r="W234" i="4"/>
  <c r="W233" i="4"/>
  <c r="W232" i="4"/>
  <c r="W231" i="4"/>
  <c r="W230" i="4"/>
  <c r="W229" i="4"/>
  <c r="W228" i="4"/>
  <c r="W227" i="4"/>
  <c r="W226" i="4"/>
  <c r="W225" i="4"/>
  <c r="W224" i="4"/>
  <c r="W223" i="4"/>
  <c r="W222" i="4"/>
  <c r="W221" i="4"/>
  <c r="W220" i="4"/>
  <c r="W219" i="4"/>
  <c r="W218" i="4"/>
  <c r="W217" i="4"/>
  <c r="W216" i="4"/>
  <c r="W215" i="4"/>
  <c r="W214" i="4"/>
  <c r="W213" i="4"/>
  <c r="W212" i="4"/>
  <c r="W211" i="4"/>
  <c r="W210" i="4"/>
  <c r="W209" i="4"/>
  <c r="W208" i="4"/>
  <c r="W207" i="4"/>
  <c r="W206" i="4"/>
  <c r="W205" i="4"/>
  <c r="W204" i="4"/>
  <c r="W203" i="4"/>
  <c r="W202" i="4"/>
  <c r="W201" i="4"/>
  <c r="W200" i="4"/>
  <c r="W199" i="4"/>
  <c r="W198" i="4"/>
  <c r="W197" i="4"/>
  <c r="W196" i="4"/>
  <c r="W195" i="4"/>
  <c r="W194" i="4"/>
  <c r="W193" i="4"/>
  <c r="W192" i="4"/>
  <c r="W191" i="4"/>
  <c r="W190" i="4"/>
  <c r="W189" i="4"/>
  <c r="W188" i="4"/>
  <c r="W187" i="4"/>
  <c r="W186" i="4"/>
  <c r="W185" i="4"/>
  <c r="W184" i="4"/>
  <c r="W183" i="4"/>
  <c r="W182" i="4"/>
  <c r="W181" i="4"/>
  <c r="W180" i="4"/>
  <c r="W179" i="4"/>
  <c r="W178" i="4"/>
  <c r="W177" i="4"/>
  <c r="W176" i="4"/>
  <c r="W175" i="4"/>
  <c r="W174" i="4"/>
  <c r="W173" i="4"/>
  <c r="W172" i="4"/>
  <c r="W171" i="4"/>
  <c r="W170" i="4"/>
  <c r="W169" i="4"/>
  <c r="W168" i="4"/>
  <c r="W167" i="4"/>
  <c r="W166" i="4"/>
  <c r="W165" i="4"/>
  <c r="W164" i="4"/>
  <c r="W163" i="4"/>
  <c r="W162" i="4"/>
  <c r="W161" i="4"/>
  <c r="W160" i="4"/>
  <c r="W159" i="4"/>
  <c r="W158" i="4"/>
  <c r="W157" i="4"/>
  <c r="W156" i="4"/>
  <c r="W155" i="4"/>
  <c r="W154" i="4"/>
  <c r="W153" i="4"/>
  <c r="W152" i="4"/>
  <c r="W151" i="4"/>
  <c r="W150" i="4"/>
  <c r="W149" i="4"/>
  <c r="W148" i="4"/>
  <c r="W147" i="4"/>
  <c r="W146" i="4"/>
  <c r="W145" i="4"/>
  <c r="W144" i="4"/>
  <c r="W143" i="4"/>
  <c r="W142" i="4"/>
  <c r="W141" i="4"/>
  <c r="W140" i="4"/>
  <c r="W139" i="4"/>
  <c r="W138" i="4"/>
  <c r="W137" i="4"/>
  <c r="W136" i="4"/>
  <c r="W135" i="4"/>
  <c r="W134" i="4"/>
  <c r="W133" i="4"/>
  <c r="W132" i="4"/>
  <c r="W131" i="4"/>
  <c r="W130" i="4"/>
  <c r="W129" i="4"/>
  <c r="W128" i="4"/>
  <c r="W127" i="4"/>
  <c r="W126" i="4"/>
  <c r="W125" i="4"/>
  <c r="W124" i="4"/>
  <c r="W123" i="4"/>
  <c r="W122" i="4"/>
  <c r="W121" i="4"/>
  <c r="W120" i="4"/>
  <c r="W119" i="4"/>
  <c r="W118" i="4"/>
  <c r="W117" i="4"/>
  <c r="W116" i="4"/>
  <c r="W115" i="4"/>
  <c r="W114" i="4"/>
  <c r="W113" i="4"/>
  <c r="W112" i="4"/>
  <c r="W111" i="4"/>
  <c r="W110" i="4"/>
  <c r="W109" i="4"/>
  <c r="W108" i="4"/>
  <c r="W107" i="4"/>
  <c r="W106" i="4"/>
  <c r="W105" i="4"/>
  <c r="W104" i="4"/>
  <c r="W103" i="4"/>
  <c r="W102" i="4"/>
  <c r="W101" i="4"/>
  <c r="W100" i="4"/>
  <c r="W99" i="4"/>
  <c r="W98" i="4"/>
  <c r="W97" i="4"/>
  <c r="W96" i="4"/>
  <c r="W95" i="4"/>
  <c r="W94" i="4"/>
  <c r="W93" i="4"/>
  <c r="W92" i="4"/>
  <c r="W91" i="4"/>
  <c r="W90" i="4"/>
  <c r="W89" i="4"/>
  <c r="W88" i="4"/>
  <c r="W87" i="4"/>
  <c r="W86" i="4"/>
  <c r="W85" i="4"/>
  <c r="W84" i="4"/>
  <c r="W83" i="4"/>
  <c r="W82" i="4"/>
  <c r="W81" i="4"/>
  <c r="W80" i="4"/>
  <c r="W79" i="4"/>
  <c r="W78" i="4"/>
  <c r="W77" i="4"/>
  <c r="W76" i="4"/>
  <c r="W75" i="4"/>
  <c r="W74" i="4"/>
  <c r="W73" i="4"/>
  <c r="W72" i="4"/>
  <c r="W71" i="4"/>
  <c r="W70" i="4"/>
  <c r="W69" i="4"/>
  <c r="W68" i="4"/>
  <c r="W67" i="4"/>
  <c r="W66" i="4"/>
  <c r="W65" i="4"/>
  <c r="W64" i="4"/>
  <c r="W63" i="4"/>
  <c r="W62" i="4"/>
  <c r="W61" i="4"/>
  <c r="W60" i="4"/>
  <c r="W59" i="4"/>
  <c r="W58" i="4"/>
  <c r="W57" i="4"/>
  <c r="W56" i="4"/>
  <c r="W55" i="4"/>
  <c r="W54" i="4"/>
  <c r="W53" i="4"/>
  <c r="W52" i="4"/>
  <c r="W51" i="4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AA628" i="3"/>
  <c r="AB628" i="3" s="1"/>
  <c r="AC628" i="3" s="1"/>
  <c r="AA627" i="3"/>
  <c r="AB627" i="3" s="1"/>
  <c r="AC627" i="3" s="1"/>
  <c r="AA626" i="3"/>
  <c r="AB626" i="3" s="1"/>
  <c r="AC626" i="3" s="1"/>
  <c r="AA625" i="3"/>
  <c r="AB625" i="3" s="1"/>
  <c r="AC625" i="3" s="1"/>
  <c r="AA624" i="3"/>
  <c r="AB624" i="3" s="1"/>
  <c r="AC624" i="3" s="1"/>
  <c r="AA623" i="3"/>
  <c r="AB623" i="3" s="1"/>
  <c r="AC623" i="3" s="1"/>
  <c r="E623" i="3" s="1"/>
  <c r="AA622" i="3"/>
  <c r="AB622" i="3" s="1"/>
  <c r="AC622" i="3" s="1"/>
  <c r="AA621" i="3"/>
  <c r="AB621" i="3" s="1"/>
  <c r="AC621" i="3" s="1"/>
  <c r="AA620" i="3"/>
  <c r="AB620" i="3" s="1"/>
  <c r="AC620" i="3" s="1"/>
  <c r="AA619" i="3"/>
  <c r="AB619" i="3" s="1"/>
  <c r="AC619" i="3" s="1"/>
  <c r="AA618" i="3"/>
  <c r="AB618" i="3" s="1"/>
  <c r="AC618" i="3" s="1"/>
  <c r="AA617" i="3"/>
  <c r="AB617" i="3" s="1"/>
  <c r="AC617" i="3" s="1"/>
  <c r="AA616" i="3"/>
  <c r="AB616" i="3" s="1"/>
  <c r="AC616" i="3" s="1"/>
  <c r="AA615" i="3"/>
  <c r="AB615" i="3" s="1"/>
  <c r="AC615" i="3" s="1"/>
  <c r="E615" i="3" s="1"/>
  <c r="AA614" i="3"/>
  <c r="AB614" i="3" s="1"/>
  <c r="AC614" i="3" s="1"/>
  <c r="AA613" i="3"/>
  <c r="AB613" i="3" s="1"/>
  <c r="AC613" i="3" s="1"/>
  <c r="E613" i="3" s="1"/>
  <c r="AA612" i="3"/>
  <c r="AB612" i="3" s="1"/>
  <c r="AC612" i="3" s="1"/>
  <c r="AA611" i="3"/>
  <c r="AB611" i="3" s="1"/>
  <c r="AC611" i="3" s="1"/>
  <c r="AA610" i="3"/>
  <c r="AB610" i="3" s="1"/>
  <c r="AC610" i="3" s="1"/>
  <c r="E610" i="3" s="1"/>
  <c r="AA609" i="3"/>
  <c r="AB609" i="3" s="1"/>
  <c r="AC609" i="3" s="1"/>
  <c r="AA608" i="3"/>
  <c r="AB608" i="3" s="1"/>
  <c r="AC608" i="3" s="1"/>
  <c r="AA607" i="3"/>
  <c r="AB607" i="3" s="1"/>
  <c r="AC607" i="3" s="1"/>
  <c r="AA606" i="3"/>
  <c r="AB606" i="3" s="1"/>
  <c r="AC606" i="3" s="1"/>
  <c r="AA605" i="3"/>
  <c r="AB605" i="3" s="1"/>
  <c r="AC605" i="3" s="1"/>
  <c r="E605" i="3" s="1"/>
  <c r="AA604" i="3"/>
  <c r="AB604" i="3" s="1"/>
  <c r="AC604" i="3" s="1"/>
  <c r="AA603" i="3"/>
  <c r="AB603" i="3" s="1"/>
  <c r="AC603" i="3" s="1"/>
  <c r="AA602" i="3"/>
  <c r="AB602" i="3" s="1"/>
  <c r="AC602" i="3" s="1"/>
  <c r="AA601" i="3"/>
  <c r="AB601" i="3" s="1"/>
  <c r="AC601" i="3" s="1"/>
  <c r="AA600" i="3"/>
  <c r="AB600" i="3" s="1"/>
  <c r="AC600" i="3" s="1"/>
  <c r="AA599" i="3"/>
  <c r="AA598" i="3"/>
  <c r="AB598" i="3" s="1"/>
  <c r="AC598" i="3" s="1"/>
  <c r="AA597" i="3"/>
  <c r="AA596" i="3"/>
  <c r="AB596" i="3" s="1"/>
  <c r="AC596" i="3" s="1"/>
  <c r="AA595" i="3"/>
  <c r="AB595" i="3" s="1"/>
  <c r="AC595" i="3" s="1"/>
  <c r="AA594" i="3"/>
  <c r="AB594" i="3" s="1"/>
  <c r="AC594" i="3" s="1"/>
  <c r="AA593" i="3"/>
  <c r="AB593" i="3" s="1"/>
  <c r="AC593" i="3" s="1"/>
  <c r="AA592" i="3"/>
  <c r="AB592" i="3" s="1"/>
  <c r="AC592" i="3" s="1"/>
  <c r="AA591" i="3"/>
  <c r="AA590" i="3"/>
  <c r="AB590" i="3" s="1"/>
  <c r="AC590" i="3" s="1"/>
  <c r="D590" i="3" s="1"/>
  <c r="AA589" i="3"/>
  <c r="AB589" i="3" s="1"/>
  <c r="AC589" i="3" s="1"/>
  <c r="AA588" i="3"/>
  <c r="AB588" i="3" s="1"/>
  <c r="AC588" i="3" s="1"/>
  <c r="AA587" i="3"/>
  <c r="AB587" i="3" s="1"/>
  <c r="AC587" i="3" s="1"/>
  <c r="AA586" i="3"/>
  <c r="AB586" i="3" s="1"/>
  <c r="AC586" i="3" s="1"/>
  <c r="E586" i="3" s="1"/>
  <c r="AA585" i="3"/>
  <c r="AB585" i="3" s="1"/>
  <c r="AC585" i="3" s="1"/>
  <c r="AA584" i="3"/>
  <c r="AB584" i="3" s="1"/>
  <c r="AC584" i="3" s="1"/>
  <c r="AA583" i="3"/>
  <c r="AA582" i="3"/>
  <c r="AB582" i="3" s="1"/>
  <c r="AC582" i="3" s="1"/>
  <c r="AA581" i="3"/>
  <c r="AB581" i="3" s="1"/>
  <c r="AC581" i="3" s="1"/>
  <c r="AA580" i="3"/>
  <c r="AB580" i="3" s="1"/>
  <c r="AC580" i="3" s="1"/>
  <c r="AA579" i="3"/>
  <c r="AB579" i="3" s="1"/>
  <c r="AC579" i="3" s="1"/>
  <c r="AA578" i="3"/>
  <c r="AB578" i="3" s="1"/>
  <c r="AC578" i="3" s="1"/>
  <c r="E578" i="3" s="1"/>
  <c r="AA577" i="3"/>
  <c r="AB577" i="3" s="1"/>
  <c r="AC577" i="3" s="1"/>
  <c r="AA576" i="3"/>
  <c r="AB576" i="3" s="1"/>
  <c r="AC576" i="3" s="1"/>
  <c r="AA575" i="3"/>
  <c r="AB575" i="3" s="1"/>
  <c r="AC575" i="3" s="1"/>
  <c r="AA574" i="3"/>
  <c r="AB574" i="3" s="1"/>
  <c r="AC574" i="3" s="1"/>
  <c r="E574" i="3" s="1"/>
  <c r="AA573" i="3"/>
  <c r="AB573" i="3" s="1"/>
  <c r="AC573" i="3" s="1"/>
  <c r="E573" i="3" s="1"/>
  <c r="AA572" i="3"/>
  <c r="AB572" i="3" s="1"/>
  <c r="AC572" i="3" s="1"/>
  <c r="AA571" i="3"/>
  <c r="AB571" i="3" s="1"/>
  <c r="AC571" i="3" s="1"/>
  <c r="AA570" i="3"/>
  <c r="AB570" i="3" s="1"/>
  <c r="AC570" i="3" s="1"/>
  <c r="AA569" i="3"/>
  <c r="AB569" i="3" s="1"/>
  <c r="AC569" i="3" s="1"/>
  <c r="AA568" i="3"/>
  <c r="AB568" i="3" s="1"/>
  <c r="AC568" i="3" s="1"/>
  <c r="AA567" i="3"/>
  <c r="AB567" i="3" s="1"/>
  <c r="AC567" i="3" s="1"/>
  <c r="E567" i="3" s="1"/>
  <c r="AA566" i="3"/>
  <c r="AB566" i="3" s="1"/>
  <c r="AC566" i="3" s="1"/>
  <c r="AA565" i="3"/>
  <c r="AB565" i="3" s="1"/>
  <c r="AC565" i="3" s="1"/>
  <c r="AA564" i="3"/>
  <c r="AB564" i="3" s="1"/>
  <c r="AC564" i="3" s="1"/>
  <c r="AA563" i="3"/>
  <c r="AB563" i="3" s="1"/>
  <c r="AC563" i="3" s="1"/>
  <c r="AA562" i="3"/>
  <c r="AB562" i="3" s="1"/>
  <c r="AC562" i="3" s="1"/>
  <c r="AA561" i="3"/>
  <c r="AB561" i="3" s="1"/>
  <c r="AC561" i="3" s="1"/>
  <c r="AA560" i="3"/>
  <c r="AB560" i="3" s="1"/>
  <c r="AC560" i="3" s="1"/>
  <c r="AA559" i="3"/>
  <c r="AB559" i="3" s="1"/>
  <c r="AC559" i="3" s="1"/>
  <c r="AA558" i="3"/>
  <c r="AB558" i="3" s="1"/>
  <c r="AC558" i="3" s="1"/>
  <c r="AA557" i="3"/>
  <c r="AB557" i="3" s="1"/>
  <c r="AC557" i="3" s="1"/>
  <c r="AA556" i="3"/>
  <c r="AB556" i="3" s="1"/>
  <c r="AC556" i="3" s="1"/>
  <c r="AA555" i="3"/>
  <c r="AB555" i="3" s="1"/>
  <c r="AC555" i="3" s="1"/>
  <c r="AA554" i="3"/>
  <c r="AB554" i="3" s="1"/>
  <c r="AC554" i="3" s="1"/>
  <c r="AA553" i="3"/>
  <c r="AB553" i="3" s="1"/>
  <c r="AC553" i="3" s="1"/>
  <c r="AA552" i="3"/>
  <c r="AB552" i="3" s="1"/>
  <c r="AC552" i="3" s="1"/>
  <c r="AA551" i="3"/>
  <c r="AA550" i="3"/>
  <c r="AA549" i="3"/>
  <c r="AB549" i="3" s="1"/>
  <c r="AC549" i="3" s="1"/>
  <c r="AA548" i="3"/>
  <c r="AB548" i="3" s="1"/>
  <c r="AC548" i="3" s="1"/>
  <c r="AA547" i="3"/>
  <c r="AB547" i="3" s="1"/>
  <c r="AC547" i="3" s="1"/>
  <c r="E547" i="3" s="1"/>
  <c r="AA546" i="3"/>
  <c r="AB546" i="3" s="1"/>
  <c r="AC546" i="3" s="1"/>
  <c r="E546" i="3" s="1"/>
  <c r="AA545" i="3"/>
  <c r="AB545" i="3" s="1"/>
  <c r="AC545" i="3" s="1"/>
  <c r="AA544" i="3"/>
  <c r="AB544" i="3" s="1"/>
  <c r="AC544" i="3" s="1"/>
  <c r="AA543" i="3"/>
  <c r="AB543" i="3" s="1"/>
  <c r="AC543" i="3" s="1"/>
  <c r="AA542" i="3"/>
  <c r="AA541" i="3"/>
  <c r="AB541" i="3" s="1"/>
  <c r="AC541" i="3" s="1"/>
  <c r="AA540" i="3"/>
  <c r="AB540" i="3" s="1"/>
  <c r="AC540" i="3" s="1"/>
  <c r="AA539" i="3"/>
  <c r="AB539" i="3" s="1"/>
  <c r="AC539" i="3" s="1"/>
  <c r="AA538" i="3"/>
  <c r="AB538" i="3" s="1"/>
  <c r="AC538" i="3" s="1"/>
  <c r="AA537" i="3"/>
  <c r="AB537" i="3" s="1"/>
  <c r="AC537" i="3" s="1"/>
  <c r="AA536" i="3"/>
  <c r="AB536" i="3" s="1"/>
  <c r="AC536" i="3" s="1"/>
  <c r="AA535" i="3"/>
  <c r="AA534" i="3"/>
  <c r="AB534" i="3" s="1"/>
  <c r="AC534" i="3" s="1"/>
  <c r="AA533" i="3"/>
  <c r="AB533" i="3" s="1"/>
  <c r="AC533" i="3" s="1"/>
  <c r="E533" i="3" s="1"/>
  <c r="AA532" i="3"/>
  <c r="AB532" i="3" s="1"/>
  <c r="AC532" i="3" s="1"/>
  <c r="AA531" i="3"/>
  <c r="AB531" i="3" s="1"/>
  <c r="AC531" i="3" s="1"/>
  <c r="AA530" i="3"/>
  <c r="AB530" i="3" s="1"/>
  <c r="AC530" i="3" s="1"/>
  <c r="AA529" i="3"/>
  <c r="AB529" i="3" s="1"/>
  <c r="AC529" i="3" s="1"/>
  <c r="E529" i="3" s="1"/>
  <c r="AA528" i="3"/>
  <c r="AB528" i="3" s="1"/>
  <c r="AC528" i="3" s="1"/>
  <c r="AA527" i="3"/>
  <c r="AB527" i="3" s="1"/>
  <c r="AC527" i="3" s="1"/>
  <c r="E527" i="3" s="1"/>
  <c r="AA526" i="3"/>
  <c r="AB526" i="3" s="1"/>
  <c r="AC526" i="3" s="1"/>
  <c r="D526" i="3" s="1"/>
  <c r="AA525" i="3"/>
  <c r="AB525" i="3" s="1"/>
  <c r="AC525" i="3" s="1"/>
  <c r="AA524" i="3"/>
  <c r="AB524" i="3" s="1"/>
  <c r="AC524" i="3" s="1"/>
  <c r="AA523" i="3"/>
  <c r="AB523" i="3" s="1"/>
  <c r="AC523" i="3" s="1"/>
  <c r="AA522" i="3"/>
  <c r="AB522" i="3" s="1"/>
  <c r="AC522" i="3" s="1"/>
  <c r="AA521" i="3"/>
  <c r="AB521" i="3" s="1"/>
  <c r="AC521" i="3" s="1"/>
  <c r="AA520" i="3"/>
  <c r="AB520" i="3" s="1"/>
  <c r="AC520" i="3" s="1"/>
  <c r="AA519" i="3"/>
  <c r="AB519" i="3" s="1"/>
  <c r="AC519" i="3" s="1"/>
  <c r="AA518" i="3"/>
  <c r="AB518" i="3" s="1"/>
  <c r="AC518" i="3" s="1"/>
  <c r="AA517" i="3"/>
  <c r="AB517" i="3" s="1"/>
  <c r="AC517" i="3" s="1"/>
  <c r="AA516" i="3"/>
  <c r="AB516" i="3" s="1"/>
  <c r="AC516" i="3" s="1"/>
  <c r="AA515" i="3"/>
  <c r="AB515" i="3" s="1"/>
  <c r="AC515" i="3" s="1"/>
  <c r="AA514" i="3"/>
  <c r="AB514" i="3" s="1"/>
  <c r="AC514" i="3" s="1"/>
  <c r="AA513" i="3"/>
  <c r="AB513" i="3" s="1"/>
  <c r="AC513" i="3" s="1"/>
  <c r="AA512" i="3"/>
  <c r="AB512" i="3" s="1"/>
  <c r="AC512" i="3" s="1"/>
  <c r="AA511" i="3"/>
  <c r="AA510" i="3"/>
  <c r="AA509" i="3"/>
  <c r="AB509" i="3" s="1"/>
  <c r="AC509" i="3" s="1"/>
  <c r="AA508" i="3"/>
  <c r="AB508" i="3" s="1"/>
  <c r="AC508" i="3" s="1"/>
  <c r="AA507" i="3"/>
  <c r="AB507" i="3" s="1"/>
  <c r="AC507" i="3" s="1"/>
  <c r="AA506" i="3"/>
  <c r="AB506" i="3" s="1"/>
  <c r="AC506" i="3" s="1"/>
  <c r="AA505" i="3"/>
  <c r="AB505" i="3" s="1"/>
  <c r="AC505" i="3" s="1"/>
  <c r="AA504" i="3"/>
  <c r="AB504" i="3" s="1"/>
  <c r="AC504" i="3" s="1"/>
  <c r="AA503" i="3"/>
  <c r="AB503" i="3" s="1"/>
  <c r="AC503" i="3" s="1"/>
  <c r="AA502" i="3"/>
  <c r="AA501" i="3"/>
  <c r="AB501" i="3" s="1"/>
  <c r="AC501" i="3" s="1"/>
  <c r="AA500" i="3"/>
  <c r="AB500" i="3" s="1"/>
  <c r="AC500" i="3" s="1"/>
  <c r="AA499" i="3"/>
  <c r="AB499" i="3" s="1"/>
  <c r="AC499" i="3" s="1"/>
  <c r="D499" i="3" s="1"/>
  <c r="AA498" i="3"/>
  <c r="AB498" i="3" s="1"/>
  <c r="AC498" i="3" s="1"/>
  <c r="AA497" i="3"/>
  <c r="AB497" i="3" s="1"/>
  <c r="AC497" i="3" s="1"/>
  <c r="AA496" i="3"/>
  <c r="AB496" i="3" s="1"/>
  <c r="AC496" i="3" s="1"/>
  <c r="AA495" i="3"/>
  <c r="AA494" i="3"/>
  <c r="AB494" i="3" s="1"/>
  <c r="AC494" i="3" s="1"/>
  <c r="AA493" i="3"/>
  <c r="AB493" i="3" s="1"/>
  <c r="AC493" i="3" s="1"/>
  <c r="AA492" i="3"/>
  <c r="AB492" i="3" s="1"/>
  <c r="AC492" i="3" s="1"/>
  <c r="AA491" i="3"/>
  <c r="AB491" i="3" s="1"/>
  <c r="AC491" i="3" s="1"/>
  <c r="AA490" i="3"/>
  <c r="AB490" i="3" s="1"/>
  <c r="AC490" i="3" s="1"/>
  <c r="D490" i="3" s="1"/>
  <c r="AA489" i="3"/>
  <c r="AB489" i="3" s="1"/>
  <c r="AC489" i="3" s="1"/>
  <c r="AA488" i="3"/>
  <c r="AB488" i="3" s="1"/>
  <c r="AC488" i="3" s="1"/>
  <c r="AA487" i="3"/>
  <c r="AB487" i="3" s="1"/>
  <c r="AC487" i="3" s="1"/>
  <c r="AA486" i="3"/>
  <c r="AB486" i="3" s="1"/>
  <c r="AC486" i="3" s="1"/>
  <c r="AA485" i="3"/>
  <c r="AB485" i="3" s="1"/>
  <c r="AC485" i="3" s="1"/>
  <c r="AA484" i="3"/>
  <c r="AB484" i="3" s="1"/>
  <c r="AC484" i="3" s="1"/>
  <c r="AA483" i="3"/>
  <c r="AB483" i="3" s="1"/>
  <c r="AC483" i="3" s="1"/>
  <c r="AA482" i="3"/>
  <c r="AB482" i="3" s="1"/>
  <c r="AC482" i="3" s="1"/>
  <c r="AA481" i="3"/>
  <c r="AB481" i="3" s="1"/>
  <c r="AC481" i="3" s="1"/>
  <c r="AA480" i="3"/>
  <c r="AB480" i="3" s="1"/>
  <c r="AC480" i="3" s="1"/>
  <c r="AA479" i="3"/>
  <c r="AA478" i="3"/>
  <c r="AB478" i="3" s="1"/>
  <c r="AC478" i="3" s="1"/>
  <c r="E478" i="3" s="1"/>
  <c r="AA477" i="3"/>
  <c r="AB477" i="3" s="1"/>
  <c r="AC477" i="3" s="1"/>
  <c r="AA476" i="3"/>
  <c r="AB476" i="3" s="1"/>
  <c r="AC476" i="3" s="1"/>
  <c r="AA475" i="3"/>
  <c r="AB475" i="3" s="1"/>
  <c r="AC475" i="3" s="1"/>
  <c r="AA474" i="3"/>
  <c r="AB474" i="3" s="1"/>
  <c r="AC474" i="3" s="1"/>
  <c r="AA473" i="3"/>
  <c r="AB473" i="3" s="1"/>
  <c r="AC473" i="3" s="1"/>
  <c r="AA472" i="3"/>
  <c r="AB472" i="3" s="1"/>
  <c r="AC472" i="3" s="1"/>
  <c r="AA471" i="3"/>
  <c r="AA470" i="3"/>
  <c r="AB470" i="3" s="1"/>
  <c r="AC470" i="3" s="1"/>
  <c r="E470" i="3" s="1"/>
  <c r="AA469" i="3"/>
  <c r="AB469" i="3" s="1"/>
  <c r="AC469" i="3" s="1"/>
  <c r="AA468" i="3"/>
  <c r="AB468" i="3" s="1"/>
  <c r="AC468" i="3" s="1"/>
  <c r="AA467" i="3"/>
  <c r="AB467" i="3" s="1"/>
  <c r="AC467" i="3" s="1"/>
  <c r="AA466" i="3"/>
  <c r="AB466" i="3" s="1"/>
  <c r="AC466" i="3" s="1"/>
  <c r="AA465" i="3"/>
  <c r="AB465" i="3" s="1"/>
  <c r="AC465" i="3" s="1"/>
  <c r="AA464" i="3"/>
  <c r="AB464" i="3" s="1"/>
  <c r="AC464" i="3" s="1"/>
  <c r="AA463" i="3"/>
  <c r="AA462" i="3"/>
  <c r="AB462" i="3" s="1"/>
  <c r="AC462" i="3" s="1"/>
  <c r="AA461" i="3"/>
  <c r="AA460" i="3"/>
  <c r="AB460" i="3" s="1"/>
  <c r="AC460" i="3" s="1"/>
  <c r="AA459" i="3"/>
  <c r="AB459" i="3" s="1"/>
  <c r="AC459" i="3" s="1"/>
  <c r="AA458" i="3"/>
  <c r="AB458" i="3" s="1"/>
  <c r="AC458" i="3" s="1"/>
  <c r="E458" i="3" s="1"/>
  <c r="AA457" i="3"/>
  <c r="AB457" i="3" s="1"/>
  <c r="AC457" i="3" s="1"/>
  <c r="D457" i="3" s="1"/>
  <c r="AA456" i="3"/>
  <c r="AB456" i="3" s="1"/>
  <c r="AC456" i="3" s="1"/>
  <c r="AA455" i="3"/>
  <c r="AB455" i="3" s="1"/>
  <c r="AC455" i="3" s="1"/>
  <c r="AA454" i="3"/>
  <c r="AB454" i="3" s="1"/>
  <c r="AC454" i="3" s="1"/>
  <c r="E454" i="3" s="1"/>
  <c r="AA453" i="3"/>
  <c r="AB453" i="3" s="1"/>
  <c r="AC453" i="3" s="1"/>
  <c r="AA452" i="3"/>
  <c r="AB452" i="3" s="1"/>
  <c r="AC452" i="3" s="1"/>
  <c r="AA451" i="3"/>
  <c r="AB451" i="3" s="1"/>
  <c r="AC451" i="3" s="1"/>
  <c r="AA450" i="3"/>
  <c r="AB450" i="3" s="1"/>
  <c r="AC450" i="3" s="1"/>
  <c r="AA449" i="3"/>
  <c r="AB449" i="3" s="1"/>
  <c r="AC449" i="3" s="1"/>
  <c r="AA448" i="3"/>
  <c r="AB448" i="3" s="1"/>
  <c r="AC448" i="3" s="1"/>
  <c r="AA447" i="3"/>
  <c r="AB447" i="3" s="1"/>
  <c r="AC447" i="3" s="1"/>
  <c r="AA446" i="3"/>
  <c r="AB446" i="3" s="1"/>
  <c r="AC446" i="3" s="1"/>
  <c r="E446" i="3" s="1"/>
  <c r="AA445" i="3"/>
  <c r="AB445" i="3" s="1"/>
  <c r="AC445" i="3" s="1"/>
  <c r="AA444" i="3"/>
  <c r="AB444" i="3" s="1"/>
  <c r="AC444" i="3" s="1"/>
  <c r="AA443" i="3"/>
  <c r="AB443" i="3" s="1"/>
  <c r="AC443" i="3" s="1"/>
  <c r="AA442" i="3"/>
  <c r="AB442" i="3" s="1"/>
  <c r="AC442" i="3" s="1"/>
  <c r="E442" i="3" s="1"/>
  <c r="AA441" i="3"/>
  <c r="AB441" i="3" s="1"/>
  <c r="AC441" i="3" s="1"/>
  <c r="E441" i="3" s="1"/>
  <c r="AA440" i="3"/>
  <c r="AB440" i="3" s="1"/>
  <c r="AC440" i="3" s="1"/>
  <c r="AA439" i="3"/>
  <c r="AA438" i="3"/>
  <c r="AB438" i="3" s="1"/>
  <c r="AC438" i="3" s="1"/>
  <c r="E438" i="3" s="1"/>
  <c r="AA437" i="3"/>
  <c r="AB437" i="3" s="1"/>
  <c r="AC437" i="3" s="1"/>
  <c r="E437" i="3" s="1"/>
  <c r="AA436" i="3"/>
  <c r="AB436" i="3" s="1"/>
  <c r="AC436" i="3" s="1"/>
  <c r="AA435" i="3"/>
  <c r="AB435" i="3" s="1"/>
  <c r="AC435" i="3" s="1"/>
  <c r="AA434" i="3"/>
  <c r="AB434" i="3" s="1"/>
  <c r="AC434" i="3" s="1"/>
  <c r="AA433" i="3"/>
  <c r="AB433" i="3" s="1"/>
  <c r="AC433" i="3" s="1"/>
  <c r="AA432" i="3"/>
  <c r="AB432" i="3" s="1"/>
  <c r="AC432" i="3" s="1"/>
  <c r="AA431" i="3"/>
  <c r="AA430" i="3"/>
  <c r="AB430" i="3" s="1"/>
  <c r="AC430" i="3" s="1"/>
  <c r="E430" i="3" s="1"/>
  <c r="AA429" i="3"/>
  <c r="AB429" i="3" s="1"/>
  <c r="AC429" i="3" s="1"/>
  <c r="AA428" i="3"/>
  <c r="AB428" i="3" s="1"/>
  <c r="AC428" i="3" s="1"/>
  <c r="AA427" i="3"/>
  <c r="AB427" i="3" s="1"/>
  <c r="AC427" i="3" s="1"/>
  <c r="AA426" i="3"/>
  <c r="AB426" i="3" s="1"/>
  <c r="AC426" i="3" s="1"/>
  <c r="E426" i="3" s="1"/>
  <c r="AA425" i="3"/>
  <c r="AB425" i="3" s="1"/>
  <c r="AC425" i="3" s="1"/>
  <c r="E425" i="3" s="1"/>
  <c r="AA424" i="3"/>
  <c r="AB424" i="3" s="1"/>
  <c r="AC424" i="3" s="1"/>
  <c r="AA423" i="3"/>
  <c r="AA422" i="3"/>
  <c r="AB422" i="3" s="1"/>
  <c r="AC422" i="3" s="1"/>
  <c r="AA421" i="3"/>
  <c r="AA420" i="3"/>
  <c r="AB420" i="3" s="1"/>
  <c r="AC420" i="3" s="1"/>
  <c r="AA419" i="3"/>
  <c r="AB419" i="3" s="1"/>
  <c r="AC419" i="3" s="1"/>
  <c r="AA418" i="3"/>
  <c r="AB418" i="3" s="1"/>
  <c r="AC418" i="3" s="1"/>
  <c r="AA417" i="3"/>
  <c r="AB417" i="3" s="1"/>
  <c r="AC417" i="3" s="1"/>
  <c r="E417" i="3" s="1"/>
  <c r="AA416" i="3"/>
  <c r="AB416" i="3" s="1"/>
  <c r="AC416" i="3" s="1"/>
  <c r="AA415" i="3"/>
  <c r="AB415" i="3" s="1"/>
  <c r="AC415" i="3" s="1"/>
  <c r="AA414" i="3"/>
  <c r="AB414" i="3" s="1"/>
  <c r="AC414" i="3" s="1"/>
  <c r="D414" i="3" s="1"/>
  <c r="AA413" i="3"/>
  <c r="AB413" i="3" s="1"/>
  <c r="AC413" i="3" s="1"/>
  <c r="AA412" i="3"/>
  <c r="AB412" i="3" s="1"/>
  <c r="AC412" i="3" s="1"/>
  <c r="AA411" i="3"/>
  <c r="AB411" i="3" s="1"/>
  <c r="AC411" i="3" s="1"/>
  <c r="AA410" i="3"/>
  <c r="AB410" i="3" s="1"/>
  <c r="AC410" i="3" s="1"/>
  <c r="AA409" i="3"/>
  <c r="AB409" i="3" s="1"/>
  <c r="AC409" i="3" s="1"/>
  <c r="E409" i="3" s="1"/>
  <c r="AA408" i="3"/>
  <c r="AB408" i="3" s="1"/>
  <c r="AC408" i="3" s="1"/>
  <c r="AA407" i="3"/>
  <c r="AB407" i="3" s="1"/>
  <c r="AC407" i="3" s="1"/>
  <c r="AA406" i="3"/>
  <c r="AB406" i="3" s="1"/>
  <c r="AC406" i="3" s="1"/>
  <c r="AA405" i="3"/>
  <c r="AB405" i="3" s="1"/>
  <c r="AC405" i="3" s="1"/>
  <c r="AA404" i="3"/>
  <c r="AB404" i="3" s="1"/>
  <c r="AC404" i="3" s="1"/>
  <c r="AA403" i="3"/>
  <c r="AB403" i="3" s="1"/>
  <c r="AC403" i="3" s="1"/>
  <c r="AA402" i="3"/>
  <c r="AB402" i="3" s="1"/>
  <c r="AC402" i="3" s="1"/>
  <c r="AA401" i="3"/>
  <c r="AB401" i="3" s="1"/>
  <c r="AC401" i="3" s="1"/>
  <c r="AA400" i="3"/>
  <c r="AB400" i="3" s="1"/>
  <c r="AC400" i="3" s="1"/>
  <c r="AA399" i="3"/>
  <c r="AB399" i="3" s="1"/>
  <c r="AC399" i="3" s="1"/>
  <c r="AA398" i="3"/>
  <c r="AB398" i="3" s="1"/>
  <c r="AC398" i="3" s="1"/>
  <c r="AA397" i="3"/>
  <c r="AB397" i="3" s="1"/>
  <c r="AC397" i="3" s="1"/>
  <c r="AA396" i="3"/>
  <c r="AB396" i="3" s="1"/>
  <c r="AC396" i="3" s="1"/>
  <c r="AA395" i="3"/>
  <c r="AB395" i="3" s="1"/>
  <c r="AC395" i="3" s="1"/>
  <c r="AA394" i="3"/>
  <c r="AB394" i="3" s="1"/>
  <c r="AC394" i="3" s="1"/>
  <c r="AA393" i="3"/>
  <c r="AB393" i="3" s="1"/>
  <c r="AC393" i="3" s="1"/>
  <c r="AA392" i="3"/>
  <c r="AB392" i="3" s="1"/>
  <c r="AC392" i="3" s="1"/>
  <c r="AA391" i="3"/>
  <c r="AB391" i="3" s="1"/>
  <c r="AC391" i="3" s="1"/>
  <c r="AA390" i="3"/>
  <c r="AB390" i="3" s="1"/>
  <c r="AC390" i="3" s="1"/>
  <c r="AA389" i="3"/>
  <c r="AB389" i="3" s="1"/>
  <c r="AC389" i="3" s="1"/>
  <c r="AA388" i="3"/>
  <c r="AB388" i="3" s="1"/>
  <c r="AC388" i="3" s="1"/>
  <c r="AA387" i="3"/>
  <c r="AB387" i="3" s="1"/>
  <c r="AC387" i="3" s="1"/>
  <c r="AA386" i="3"/>
  <c r="AB386" i="3" s="1"/>
  <c r="AC386" i="3" s="1"/>
  <c r="AA385" i="3"/>
  <c r="AB385" i="3" s="1"/>
  <c r="AC385" i="3" s="1"/>
  <c r="AA384" i="3"/>
  <c r="AB384" i="3" s="1"/>
  <c r="AA383" i="3"/>
  <c r="AA382" i="3"/>
  <c r="AB382" i="3" s="1"/>
  <c r="AC382" i="3" s="1"/>
  <c r="E382" i="3" s="1"/>
  <c r="AA381" i="3"/>
  <c r="AA380" i="3"/>
  <c r="AB380" i="3" s="1"/>
  <c r="AC380" i="3" s="1"/>
  <c r="AA379" i="3"/>
  <c r="AB379" i="3" s="1"/>
  <c r="AC379" i="3" s="1"/>
  <c r="E379" i="3" s="1"/>
  <c r="AA378" i="3"/>
  <c r="AB378" i="3" s="1"/>
  <c r="AC378" i="3" s="1"/>
  <c r="AA377" i="3"/>
  <c r="AB377" i="3" s="1"/>
  <c r="AC377" i="3" s="1"/>
  <c r="AA376" i="3"/>
  <c r="AB376" i="3" s="1"/>
  <c r="AC376" i="3" s="1"/>
  <c r="AA375" i="3"/>
  <c r="AA374" i="3"/>
  <c r="AB374" i="3" s="1"/>
  <c r="AC374" i="3" s="1"/>
  <c r="AA373" i="3"/>
  <c r="AB373" i="3" s="1"/>
  <c r="AC373" i="3" s="1"/>
  <c r="E373" i="3" s="1"/>
  <c r="AA372" i="3"/>
  <c r="AB372" i="3" s="1"/>
  <c r="AC372" i="3" s="1"/>
  <c r="AA371" i="3"/>
  <c r="AB371" i="3" s="1"/>
  <c r="AC371" i="3" s="1"/>
  <c r="D371" i="3" s="1"/>
  <c r="AA370" i="3"/>
  <c r="AB370" i="3" s="1"/>
  <c r="AC370" i="3" s="1"/>
  <c r="AA369" i="3"/>
  <c r="AB369" i="3" s="1"/>
  <c r="AC369" i="3" s="1"/>
  <c r="AA368" i="3"/>
  <c r="AB368" i="3" s="1"/>
  <c r="AC368" i="3" s="1"/>
  <c r="AA367" i="3"/>
  <c r="AB367" i="3" s="1"/>
  <c r="AC367" i="3" s="1"/>
  <c r="AA366" i="3"/>
  <c r="AB366" i="3" s="1"/>
  <c r="AC366" i="3" s="1"/>
  <c r="AA365" i="3"/>
  <c r="AB365" i="3" s="1"/>
  <c r="AC365" i="3" s="1"/>
  <c r="AA364" i="3"/>
  <c r="AB364" i="3" s="1"/>
  <c r="AC364" i="3" s="1"/>
  <c r="AA363" i="3"/>
  <c r="AB363" i="3" s="1"/>
  <c r="AC363" i="3" s="1"/>
  <c r="E363" i="3" s="1"/>
  <c r="AA362" i="3"/>
  <c r="AB362" i="3" s="1"/>
  <c r="AC362" i="3" s="1"/>
  <c r="D362" i="3" s="1"/>
  <c r="AA361" i="3"/>
  <c r="AB361" i="3" s="1"/>
  <c r="AC361" i="3" s="1"/>
  <c r="AA360" i="3"/>
  <c r="AB360" i="3" s="1"/>
  <c r="AC360" i="3" s="1"/>
  <c r="AA359" i="3"/>
  <c r="AB359" i="3" s="1"/>
  <c r="AC359" i="3" s="1"/>
  <c r="AA358" i="3"/>
  <c r="AB358" i="3" s="1"/>
  <c r="AC358" i="3" s="1"/>
  <c r="AA357" i="3"/>
  <c r="AB357" i="3" s="1"/>
  <c r="AC357" i="3" s="1"/>
  <c r="AA356" i="3"/>
  <c r="AB356" i="3" s="1"/>
  <c r="AC356" i="3" s="1"/>
  <c r="AA355" i="3"/>
  <c r="AB355" i="3" s="1"/>
  <c r="AC355" i="3" s="1"/>
  <c r="AA354" i="3"/>
  <c r="AB354" i="3" s="1"/>
  <c r="AC354" i="3" s="1"/>
  <c r="AA353" i="3"/>
  <c r="AB353" i="3" s="1"/>
  <c r="AC353" i="3" s="1"/>
  <c r="AA352" i="3"/>
  <c r="AB352" i="3" s="1"/>
  <c r="AC352" i="3" s="1"/>
  <c r="AA351" i="3"/>
  <c r="AA350" i="3"/>
  <c r="AB350" i="3" s="1"/>
  <c r="AC350" i="3" s="1"/>
  <c r="AA349" i="3"/>
  <c r="AB349" i="3" s="1"/>
  <c r="AC349" i="3" s="1"/>
  <c r="AA348" i="3"/>
  <c r="AB348" i="3" s="1"/>
  <c r="AC348" i="3" s="1"/>
  <c r="AA347" i="3"/>
  <c r="AB347" i="3" s="1"/>
  <c r="AC347" i="3" s="1"/>
  <c r="AA346" i="3"/>
  <c r="AB346" i="3" s="1"/>
  <c r="AC346" i="3" s="1"/>
  <c r="AA345" i="3"/>
  <c r="AB345" i="3" s="1"/>
  <c r="AC345" i="3" s="1"/>
  <c r="AA344" i="3"/>
  <c r="AB344" i="3" s="1"/>
  <c r="AC344" i="3" s="1"/>
  <c r="AA343" i="3"/>
  <c r="AB343" i="3" s="1"/>
  <c r="AC343" i="3" s="1"/>
  <c r="AA342" i="3"/>
  <c r="AA341" i="3"/>
  <c r="AA340" i="3"/>
  <c r="AB340" i="3" s="1"/>
  <c r="AC340" i="3" s="1"/>
  <c r="AA339" i="3"/>
  <c r="AB339" i="3" s="1"/>
  <c r="AC339" i="3" s="1"/>
  <c r="AA338" i="3"/>
  <c r="AB338" i="3" s="1"/>
  <c r="AC338" i="3" s="1"/>
  <c r="AA337" i="3"/>
  <c r="AB337" i="3" s="1"/>
  <c r="AC337" i="3" s="1"/>
  <c r="AA336" i="3"/>
  <c r="AB336" i="3" s="1"/>
  <c r="AC336" i="3" s="1"/>
  <c r="AA335" i="3"/>
  <c r="AB335" i="3" s="1"/>
  <c r="AC335" i="3" s="1"/>
  <c r="AA334" i="3"/>
  <c r="AB334" i="3" s="1"/>
  <c r="AC334" i="3" s="1"/>
  <c r="AA333" i="3"/>
  <c r="AB333" i="3" s="1"/>
  <c r="AC333" i="3" s="1"/>
  <c r="AA332" i="3"/>
  <c r="AB332" i="3" s="1"/>
  <c r="AC332" i="3" s="1"/>
  <c r="AA331" i="3"/>
  <c r="AB331" i="3" s="1"/>
  <c r="AC331" i="3" s="1"/>
  <c r="AA330" i="3"/>
  <c r="AB330" i="3" s="1"/>
  <c r="AC330" i="3" s="1"/>
  <c r="AA329" i="3"/>
  <c r="AB329" i="3" s="1"/>
  <c r="AC329" i="3" s="1"/>
  <c r="AA328" i="3"/>
  <c r="AB328" i="3" s="1"/>
  <c r="AC328" i="3" s="1"/>
  <c r="AA327" i="3"/>
  <c r="AB327" i="3" s="1"/>
  <c r="AC327" i="3" s="1"/>
  <c r="AA326" i="3"/>
  <c r="AA325" i="3"/>
  <c r="AB325" i="3" s="1"/>
  <c r="AC325" i="3" s="1"/>
  <c r="AA324" i="3"/>
  <c r="AB324" i="3" s="1"/>
  <c r="AC324" i="3" s="1"/>
  <c r="AA323" i="3"/>
  <c r="AB323" i="3" s="1"/>
  <c r="AC323" i="3" s="1"/>
  <c r="AA322" i="3"/>
  <c r="AB322" i="3" s="1"/>
  <c r="AC322" i="3" s="1"/>
  <c r="AA321" i="3"/>
  <c r="AB321" i="3" s="1"/>
  <c r="AC321" i="3" s="1"/>
  <c r="AA320" i="3"/>
  <c r="AB320" i="3" s="1"/>
  <c r="AC320" i="3" s="1"/>
  <c r="AA319" i="3"/>
  <c r="AB319" i="3" s="1"/>
  <c r="AC319" i="3" s="1"/>
  <c r="AA318" i="3"/>
  <c r="AB318" i="3" s="1"/>
  <c r="AC318" i="3" s="1"/>
  <c r="AA317" i="3"/>
  <c r="AB317" i="3" s="1"/>
  <c r="AC317" i="3" s="1"/>
  <c r="AA316" i="3"/>
  <c r="AB316" i="3" s="1"/>
  <c r="AC316" i="3" s="1"/>
  <c r="AA315" i="3"/>
  <c r="AB315" i="3" s="1"/>
  <c r="AC315" i="3" s="1"/>
  <c r="AA314" i="3"/>
  <c r="AB314" i="3" s="1"/>
  <c r="AC314" i="3" s="1"/>
  <c r="AA313" i="3"/>
  <c r="AB313" i="3" s="1"/>
  <c r="AC313" i="3" s="1"/>
  <c r="AA312" i="3"/>
  <c r="AB312" i="3" s="1"/>
  <c r="AC312" i="3" s="1"/>
  <c r="AA311" i="3"/>
  <c r="AB311" i="3" s="1"/>
  <c r="AC311" i="3" s="1"/>
  <c r="AA310" i="3"/>
  <c r="AB310" i="3" s="1"/>
  <c r="AC310" i="3" s="1"/>
  <c r="AA309" i="3"/>
  <c r="AB309" i="3" s="1"/>
  <c r="AC309" i="3" s="1"/>
  <c r="AA308" i="3"/>
  <c r="AB308" i="3" s="1"/>
  <c r="AC308" i="3" s="1"/>
  <c r="AA307" i="3"/>
  <c r="AB307" i="3" s="1"/>
  <c r="AC307" i="3" s="1"/>
  <c r="AA306" i="3"/>
  <c r="AB306" i="3" s="1"/>
  <c r="AC306" i="3" s="1"/>
  <c r="AA305" i="3"/>
  <c r="AB305" i="3" s="1"/>
  <c r="AC305" i="3" s="1"/>
  <c r="AA304" i="3"/>
  <c r="AB304" i="3" s="1"/>
  <c r="AC304" i="3" s="1"/>
  <c r="AA303" i="3"/>
  <c r="AB303" i="3" s="1"/>
  <c r="AC303" i="3" s="1"/>
  <c r="AA302" i="3"/>
  <c r="AB302" i="3" s="1"/>
  <c r="AC302" i="3" s="1"/>
  <c r="AA301" i="3"/>
  <c r="AB301" i="3" s="1"/>
  <c r="AC301" i="3" s="1"/>
  <c r="AA300" i="3"/>
  <c r="AB300" i="3" s="1"/>
  <c r="AC300" i="3" s="1"/>
  <c r="AA299" i="3"/>
  <c r="AB299" i="3" s="1"/>
  <c r="AC299" i="3" s="1"/>
  <c r="AA298" i="3"/>
  <c r="AB298" i="3" s="1"/>
  <c r="AC298" i="3" s="1"/>
  <c r="AA297" i="3"/>
  <c r="AB297" i="3" s="1"/>
  <c r="AC297" i="3" s="1"/>
  <c r="AA296" i="3"/>
  <c r="AB296" i="3" s="1"/>
  <c r="AC296" i="3" s="1"/>
  <c r="AA295" i="3"/>
  <c r="AA294" i="3"/>
  <c r="AB294" i="3" s="1"/>
  <c r="AC294" i="3" s="1"/>
  <c r="AA293" i="3"/>
  <c r="AA292" i="3"/>
  <c r="AB292" i="3" s="1"/>
  <c r="AC292" i="3" s="1"/>
  <c r="AA291" i="3"/>
  <c r="AB291" i="3" s="1"/>
  <c r="AC291" i="3" s="1"/>
  <c r="AA290" i="3"/>
  <c r="AB290" i="3" s="1"/>
  <c r="AC290" i="3" s="1"/>
  <c r="AA289" i="3"/>
  <c r="AB289" i="3" s="1"/>
  <c r="AC289" i="3" s="1"/>
  <c r="AA288" i="3"/>
  <c r="AB288" i="3" s="1"/>
  <c r="AC288" i="3" s="1"/>
  <c r="E288" i="3" s="1"/>
  <c r="AA287" i="3"/>
  <c r="AB287" i="3" s="1"/>
  <c r="AC287" i="3" s="1"/>
  <c r="AA286" i="3"/>
  <c r="AA285" i="3"/>
  <c r="AB285" i="3" s="1"/>
  <c r="AC285" i="3" s="1"/>
  <c r="E285" i="3" s="1"/>
  <c r="AA284" i="3"/>
  <c r="AB284" i="3" s="1"/>
  <c r="AC284" i="3" s="1"/>
  <c r="D284" i="3" s="1"/>
  <c r="AA283" i="3"/>
  <c r="AB283" i="3" s="1"/>
  <c r="AC283" i="3" s="1"/>
  <c r="D283" i="3" s="1"/>
  <c r="AA282" i="3"/>
  <c r="AB282" i="3" s="1"/>
  <c r="AC282" i="3" s="1"/>
  <c r="AA281" i="3"/>
  <c r="AB281" i="3" s="1"/>
  <c r="AC281" i="3" s="1"/>
  <c r="E281" i="3" s="1"/>
  <c r="AA280" i="3"/>
  <c r="AB280" i="3" s="1"/>
  <c r="AC280" i="3" s="1"/>
  <c r="D280" i="3" s="1"/>
  <c r="AA279" i="3"/>
  <c r="AB279" i="3" s="1"/>
  <c r="AC279" i="3" s="1"/>
  <c r="E279" i="3" s="1"/>
  <c r="AA278" i="3"/>
  <c r="AB278" i="3" s="1"/>
  <c r="AC278" i="3" s="1"/>
  <c r="AA277" i="3"/>
  <c r="AB277" i="3" s="1"/>
  <c r="AC277" i="3" s="1"/>
  <c r="AA276" i="3"/>
  <c r="AB276" i="3" s="1"/>
  <c r="AC276" i="3" s="1"/>
  <c r="AA275" i="3"/>
  <c r="AB275" i="3" s="1"/>
  <c r="AC275" i="3" s="1"/>
  <c r="AA274" i="3"/>
  <c r="AB274" i="3" s="1"/>
  <c r="AC274" i="3" s="1"/>
  <c r="AA273" i="3"/>
  <c r="AB273" i="3" s="1"/>
  <c r="AC273" i="3" s="1"/>
  <c r="AA272" i="3"/>
  <c r="AB272" i="3" s="1"/>
  <c r="AC272" i="3" s="1"/>
  <c r="AA271" i="3"/>
  <c r="AB271" i="3" s="1"/>
  <c r="AC271" i="3" s="1"/>
  <c r="AA270" i="3"/>
  <c r="AB270" i="3" s="1"/>
  <c r="AC270" i="3" s="1"/>
  <c r="AA269" i="3"/>
  <c r="AB269" i="3" s="1"/>
  <c r="AC269" i="3" s="1"/>
  <c r="AA268" i="3"/>
  <c r="AB268" i="3" s="1"/>
  <c r="AC268" i="3" s="1"/>
  <c r="AA267" i="3"/>
  <c r="AB267" i="3" s="1"/>
  <c r="AC267" i="3" s="1"/>
  <c r="AA266" i="3"/>
  <c r="AB266" i="3" s="1"/>
  <c r="AC266" i="3" s="1"/>
  <c r="AA265" i="3"/>
  <c r="AB265" i="3" s="1"/>
  <c r="AC265" i="3" s="1"/>
  <c r="AA264" i="3"/>
  <c r="AB264" i="3" s="1"/>
  <c r="AC264" i="3" s="1"/>
  <c r="E264" i="3" s="1"/>
  <c r="AA263" i="3"/>
  <c r="AB263" i="3" s="1"/>
  <c r="AC263" i="3" s="1"/>
  <c r="AA262" i="3"/>
  <c r="AB262" i="3" s="1"/>
  <c r="AC262" i="3" s="1"/>
  <c r="AA261" i="3"/>
  <c r="AB261" i="3" s="1"/>
  <c r="AC261" i="3" s="1"/>
  <c r="AA260" i="3"/>
  <c r="AB260" i="3" s="1"/>
  <c r="AC260" i="3" s="1"/>
  <c r="E260" i="3" s="1"/>
  <c r="AA259" i="3"/>
  <c r="AB259" i="3" s="1"/>
  <c r="AC259" i="3" s="1"/>
  <c r="AA258" i="3"/>
  <c r="AB258" i="3" s="1"/>
  <c r="AC258" i="3" s="1"/>
  <c r="AA257" i="3"/>
  <c r="AB257" i="3" s="1"/>
  <c r="AC257" i="3" s="1"/>
  <c r="AA256" i="3"/>
  <c r="AB256" i="3" s="1"/>
  <c r="AC256" i="3" s="1"/>
  <c r="AA255" i="3"/>
  <c r="AA254" i="3"/>
  <c r="AB254" i="3" s="1"/>
  <c r="AC254" i="3" s="1"/>
  <c r="AA253" i="3"/>
  <c r="AA252" i="3"/>
  <c r="AB252" i="3" s="1"/>
  <c r="AC252" i="3" s="1"/>
  <c r="D252" i="3" s="1"/>
  <c r="AA251" i="3"/>
  <c r="AB251" i="3" s="1"/>
  <c r="AC251" i="3" s="1"/>
  <c r="E251" i="3" s="1"/>
  <c r="AA250" i="3"/>
  <c r="AB250" i="3" s="1"/>
  <c r="AC250" i="3" s="1"/>
  <c r="AA249" i="3"/>
  <c r="AB249" i="3" s="1"/>
  <c r="AC249" i="3" s="1"/>
  <c r="E249" i="3" s="1"/>
  <c r="AA248" i="3"/>
  <c r="AB248" i="3" s="1"/>
  <c r="AC248" i="3" s="1"/>
  <c r="AA247" i="3"/>
  <c r="AB247" i="3" s="1"/>
  <c r="AC247" i="3" s="1"/>
  <c r="E247" i="3" s="1"/>
  <c r="AA246" i="3"/>
  <c r="AA245" i="3"/>
  <c r="AA244" i="3"/>
  <c r="AB244" i="3" s="1"/>
  <c r="AC244" i="3" s="1"/>
  <c r="E244" i="3" s="1"/>
  <c r="AA243" i="3"/>
  <c r="AB243" i="3" s="1"/>
  <c r="AC243" i="3" s="1"/>
  <c r="E243" i="3" s="1"/>
  <c r="AA242" i="3"/>
  <c r="AB242" i="3" s="1"/>
  <c r="AC242" i="3" s="1"/>
  <c r="AA241" i="3"/>
  <c r="AB241" i="3" s="1"/>
  <c r="AC241" i="3" s="1"/>
  <c r="AA240" i="3"/>
  <c r="AB240" i="3" s="1"/>
  <c r="AC240" i="3" s="1"/>
  <c r="AA239" i="3"/>
  <c r="AB239" i="3" s="1"/>
  <c r="AC239" i="3" s="1"/>
  <c r="AA238" i="3"/>
  <c r="AB238" i="3" s="1"/>
  <c r="AC238" i="3" s="1"/>
  <c r="AA237" i="3"/>
  <c r="AB237" i="3" s="1"/>
  <c r="AC237" i="3" s="1"/>
  <c r="E237" i="3" s="1"/>
  <c r="AA236" i="3"/>
  <c r="AB236" i="3" s="1"/>
  <c r="AC236" i="3" s="1"/>
  <c r="AA235" i="3"/>
  <c r="AB235" i="3" s="1"/>
  <c r="AC235" i="3" s="1"/>
  <c r="AA234" i="3"/>
  <c r="AB234" i="3" s="1"/>
  <c r="AC234" i="3" s="1"/>
  <c r="AA233" i="3"/>
  <c r="AB233" i="3" s="1"/>
  <c r="AC233" i="3" s="1"/>
  <c r="AA232" i="3"/>
  <c r="AB232" i="3" s="1"/>
  <c r="AC232" i="3" s="1"/>
  <c r="D232" i="3" s="1"/>
  <c r="AA231" i="3"/>
  <c r="AB231" i="3" s="1"/>
  <c r="AC231" i="3" s="1"/>
  <c r="AA230" i="3"/>
  <c r="AB230" i="3" s="1"/>
  <c r="AC230" i="3" s="1"/>
  <c r="AA229" i="3"/>
  <c r="AB229" i="3" s="1"/>
  <c r="AC229" i="3" s="1"/>
  <c r="AA228" i="3"/>
  <c r="AB228" i="3" s="1"/>
  <c r="AC228" i="3" s="1"/>
  <c r="E228" i="3" s="1"/>
  <c r="AA227" i="3"/>
  <c r="AB227" i="3" s="1"/>
  <c r="AC227" i="3" s="1"/>
  <c r="AA226" i="3"/>
  <c r="AB226" i="3" s="1"/>
  <c r="AC226" i="3" s="1"/>
  <c r="AA225" i="3"/>
  <c r="AB225" i="3" s="1"/>
  <c r="AC225" i="3" s="1"/>
  <c r="AA224" i="3"/>
  <c r="AB224" i="3" s="1"/>
  <c r="AC224" i="3" s="1"/>
  <c r="E224" i="3" s="1"/>
  <c r="AA223" i="3"/>
  <c r="AB223" i="3" s="1"/>
  <c r="AC223" i="3" s="1"/>
  <c r="AA222" i="3"/>
  <c r="AB222" i="3" s="1"/>
  <c r="AC222" i="3" s="1"/>
  <c r="E222" i="3" s="1"/>
  <c r="AA221" i="3"/>
  <c r="AB221" i="3" s="1"/>
  <c r="AC221" i="3" s="1"/>
  <c r="E221" i="3" s="1"/>
  <c r="AA220" i="3"/>
  <c r="AB220" i="3" s="1"/>
  <c r="AC220" i="3" s="1"/>
  <c r="AA219" i="3"/>
  <c r="AB219" i="3" s="1"/>
  <c r="AC219" i="3" s="1"/>
  <c r="E219" i="3" s="1"/>
  <c r="AA218" i="3"/>
  <c r="AB218" i="3" s="1"/>
  <c r="AC218" i="3" s="1"/>
  <c r="E218" i="3" s="1"/>
  <c r="AA217" i="3"/>
  <c r="AB217" i="3" s="1"/>
  <c r="AC217" i="3" s="1"/>
  <c r="AA216" i="3"/>
  <c r="AB216" i="3" s="1"/>
  <c r="AC216" i="3" s="1"/>
  <c r="AA215" i="3"/>
  <c r="AB215" i="3" s="1"/>
  <c r="AC215" i="3" s="1"/>
  <c r="AA214" i="3"/>
  <c r="AB214" i="3" s="1"/>
  <c r="AC214" i="3" s="1"/>
  <c r="AA213" i="3"/>
  <c r="AB213" i="3" s="1"/>
  <c r="AC213" i="3" s="1"/>
  <c r="E213" i="3" s="1"/>
  <c r="AA212" i="3"/>
  <c r="AB212" i="3" s="1"/>
  <c r="AC212" i="3" s="1"/>
  <c r="AA211" i="3"/>
  <c r="AB211" i="3" s="1"/>
  <c r="AC211" i="3" s="1"/>
  <c r="AA210" i="3"/>
  <c r="AB210" i="3" s="1"/>
  <c r="AC210" i="3" s="1"/>
  <c r="AA209" i="3"/>
  <c r="AB209" i="3" s="1"/>
  <c r="AC209" i="3" s="1"/>
  <c r="E209" i="3" s="1"/>
  <c r="AA208" i="3"/>
  <c r="AB208" i="3" s="1"/>
  <c r="AC208" i="3" s="1"/>
  <c r="E208" i="3" s="1"/>
  <c r="AA207" i="3"/>
  <c r="AA206" i="3"/>
  <c r="AA205" i="3"/>
  <c r="AB205" i="3" s="1"/>
  <c r="AC205" i="3" s="1"/>
  <c r="E205" i="3" s="1"/>
  <c r="AA204" i="3"/>
  <c r="AB204" i="3" s="1"/>
  <c r="AC204" i="3" s="1"/>
  <c r="E204" i="3" s="1"/>
  <c r="AA203" i="3"/>
  <c r="AB203" i="3" s="1"/>
  <c r="AC203" i="3" s="1"/>
  <c r="AA202" i="3"/>
  <c r="AB202" i="3" s="1"/>
  <c r="AC202" i="3" s="1"/>
  <c r="AA201" i="3"/>
  <c r="AB201" i="3" s="1"/>
  <c r="AC201" i="3" s="1"/>
  <c r="AA200" i="3"/>
  <c r="AB200" i="3" s="1"/>
  <c r="AC200" i="3" s="1"/>
  <c r="AA199" i="3"/>
  <c r="AB199" i="3" s="1"/>
  <c r="AC199" i="3" s="1"/>
  <c r="E199" i="3" s="1"/>
  <c r="AA198" i="3"/>
  <c r="AA197" i="3"/>
  <c r="AB197" i="3" s="1"/>
  <c r="AC197" i="3" s="1"/>
  <c r="AA196" i="3"/>
  <c r="AB196" i="3" s="1"/>
  <c r="AC196" i="3" s="1"/>
  <c r="AA195" i="3"/>
  <c r="AB195" i="3" s="1"/>
  <c r="AC195" i="3" s="1"/>
  <c r="AA194" i="3"/>
  <c r="AB194" i="3" s="1"/>
  <c r="AC194" i="3" s="1"/>
  <c r="AA193" i="3"/>
  <c r="AB193" i="3" s="1"/>
  <c r="AC193" i="3" s="1"/>
  <c r="AA192" i="3"/>
  <c r="AB192" i="3" s="1"/>
  <c r="AC192" i="3" s="1"/>
  <c r="AA191" i="3"/>
  <c r="AB191" i="3" s="1"/>
  <c r="AC191" i="3" s="1"/>
  <c r="AA190" i="3"/>
  <c r="AA189" i="3"/>
  <c r="AA188" i="3"/>
  <c r="AB188" i="3" s="1"/>
  <c r="AC188" i="3" s="1"/>
  <c r="AA187" i="3"/>
  <c r="AB187" i="3" s="1"/>
  <c r="AC187" i="3" s="1"/>
  <c r="D187" i="3" s="1"/>
  <c r="AA186" i="3"/>
  <c r="AB186" i="3" s="1"/>
  <c r="AC186" i="3" s="1"/>
  <c r="AA185" i="3"/>
  <c r="AB185" i="3" s="1"/>
  <c r="AC185" i="3" s="1"/>
  <c r="AA184" i="3"/>
  <c r="AB184" i="3" s="1"/>
  <c r="AC184" i="3" s="1"/>
  <c r="AA183" i="3"/>
  <c r="AB183" i="3" s="1"/>
  <c r="AC183" i="3" s="1"/>
  <c r="D183" i="3" s="1"/>
  <c r="AA182" i="3"/>
  <c r="AB182" i="3" s="1"/>
  <c r="AC182" i="3" s="1"/>
  <c r="AA181" i="3"/>
  <c r="AB181" i="3" s="1"/>
  <c r="AC181" i="3" s="1"/>
  <c r="E181" i="3" s="1"/>
  <c r="AA180" i="3"/>
  <c r="AB180" i="3" s="1"/>
  <c r="AC180" i="3" s="1"/>
  <c r="D180" i="3" s="1"/>
  <c r="AA179" i="3"/>
  <c r="AB179" i="3" s="1"/>
  <c r="AC179" i="3" s="1"/>
  <c r="E179" i="3" s="1"/>
  <c r="AA178" i="3"/>
  <c r="AB178" i="3" s="1"/>
  <c r="AC178" i="3" s="1"/>
  <c r="AA177" i="3"/>
  <c r="AB177" i="3" s="1"/>
  <c r="AC177" i="3" s="1"/>
  <c r="AA176" i="3"/>
  <c r="AB176" i="3" s="1"/>
  <c r="AC176" i="3" s="1"/>
  <c r="AA175" i="3"/>
  <c r="AB175" i="3" s="1"/>
  <c r="AC175" i="3" s="1"/>
  <c r="AA174" i="3"/>
  <c r="AB174" i="3" s="1"/>
  <c r="AC174" i="3" s="1"/>
  <c r="AA173" i="3"/>
  <c r="AB173" i="3" s="1"/>
  <c r="AC173" i="3" s="1"/>
  <c r="AA172" i="3"/>
  <c r="AB172" i="3" s="1"/>
  <c r="AC172" i="3" s="1"/>
  <c r="E172" i="3" s="1"/>
  <c r="AA171" i="3"/>
  <c r="AB171" i="3" s="1"/>
  <c r="AC171" i="3" s="1"/>
  <c r="AA170" i="3"/>
  <c r="AB170" i="3" s="1"/>
  <c r="AC170" i="3" s="1"/>
  <c r="E170" i="3" s="1"/>
  <c r="AA169" i="3"/>
  <c r="AB169" i="3" s="1"/>
  <c r="AC169" i="3" s="1"/>
  <c r="AA168" i="3"/>
  <c r="AB168" i="3" s="1"/>
  <c r="AC168" i="3" s="1"/>
  <c r="E168" i="3" s="1"/>
  <c r="AA167" i="3"/>
  <c r="AB167" i="3" s="1"/>
  <c r="AC167" i="3" s="1"/>
  <c r="E167" i="3" s="1"/>
  <c r="AA166" i="3"/>
  <c r="AB166" i="3" s="1"/>
  <c r="AC166" i="3" s="1"/>
  <c r="AA165" i="3"/>
  <c r="AB165" i="3" s="1"/>
  <c r="AC165" i="3" s="1"/>
  <c r="AA164" i="3"/>
  <c r="AB164" i="3" s="1"/>
  <c r="AC164" i="3" s="1"/>
  <c r="AA163" i="3"/>
  <c r="AB163" i="3" s="1"/>
  <c r="AC163" i="3" s="1"/>
  <c r="AA162" i="3"/>
  <c r="AB162" i="3" s="1"/>
  <c r="AC162" i="3" s="1"/>
  <c r="AA161" i="3"/>
  <c r="AB161" i="3" s="1"/>
  <c r="AC161" i="3" s="1"/>
  <c r="E161" i="3" s="1"/>
  <c r="AA160" i="3"/>
  <c r="AB160" i="3" s="1"/>
  <c r="AC160" i="3" s="1"/>
  <c r="AA159" i="3"/>
  <c r="AB159" i="3" s="1"/>
  <c r="AC159" i="3" s="1"/>
  <c r="AA158" i="3"/>
  <c r="AB158" i="3" s="1"/>
  <c r="AC158" i="3" s="1"/>
  <c r="E158" i="3" s="1"/>
  <c r="AA157" i="3"/>
  <c r="AB157" i="3" s="1"/>
  <c r="AC157" i="3" s="1"/>
  <c r="AA156" i="3"/>
  <c r="AB156" i="3" s="1"/>
  <c r="AC156" i="3" s="1"/>
  <c r="AA155" i="3"/>
  <c r="AB155" i="3" s="1"/>
  <c r="AC155" i="3" s="1"/>
  <c r="AA154" i="3"/>
  <c r="AB154" i="3" s="1"/>
  <c r="AC154" i="3" s="1"/>
  <c r="AA153" i="3"/>
  <c r="AB153" i="3" s="1"/>
  <c r="AC153" i="3" s="1"/>
  <c r="AA152" i="3"/>
  <c r="AB152" i="3" s="1"/>
  <c r="AC152" i="3" s="1"/>
  <c r="AA151" i="3"/>
  <c r="AB151" i="3" s="1"/>
  <c r="AC151" i="3" s="1"/>
  <c r="AA150" i="3"/>
  <c r="AB150" i="3" s="1"/>
  <c r="AC150" i="3" s="1"/>
  <c r="AA149" i="3"/>
  <c r="AB149" i="3" s="1"/>
  <c r="AC149" i="3" s="1"/>
  <c r="E149" i="3" s="1"/>
  <c r="AA148" i="3"/>
  <c r="AB148" i="3" s="1"/>
  <c r="AC148" i="3" s="1"/>
  <c r="D148" i="3" s="1"/>
  <c r="AA147" i="3"/>
  <c r="AB147" i="3" s="1"/>
  <c r="AC147" i="3" s="1"/>
  <c r="E147" i="3" s="1"/>
  <c r="AA146" i="3"/>
  <c r="AB146" i="3" s="1"/>
  <c r="AC146" i="3" s="1"/>
  <c r="E146" i="3" s="1"/>
  <c r="AA145" i="3"/>
  <c r="AB145" i="3" s="1"/>
  <c r="AC145" i="3" s="1"/>
  <c r="AA144" i="3"/>
  <c r="AB144" i="3" s="1"/>
  <c r="AC144" i="3" s="1"/>
  <c r="AA143" i="3"/>
  <c r="AB143" i="3" s="1"/>
  <c r="AC143" i="3" s="1"/>
  <c r="AA142" i="3"/>
  <c r="AA141" i="3"/>
  <c r="AB141" i="3" s="1"/>
  <c r="AC141" i="3" s="1"/>
  <c r="E141" i="3" s="1"/>
  <c r="AA140" i="3"/>
  <c r="AB140" i="3" s="1"/>
  <c r="AC140" i="3" s="1"/>
  <c r="D140" i="3" s="1"/>
  <c r="AA139" i="3"/>
  <c r="AB139" i="3" s="1"/>
  <c r="AC139" i="3" s="1"/>
  <c r="E139" i="3" s="1"/>
  <c r="AA138" i="3"/>
  <c r="AB138" i="3" s="1"/>
  <c r="AC138" i="3" s="1"/>
  <c r="E138" i="3" s="1"/>
  <c r="AA137" i="3"/>
  <c r="AB137" i="3" s="1"/>
  <c r="AC137" i="3" s="1"/>
  <c r="AA136" i="3"/>
  <c r="AB136" i="3" s="1"/>
  <c r="AC136" i="3" s="1"/>
  <c r="AA135" i="3"/>
  <c r="AA134" i="3"/>
  <c r="AB134" i="3" s="1"/>
  <c r="AC134" i="3" s="1"/>
  <c r="AA133" i="3"/>
  <c r="AA132" i="3"/>
  <c r="AB132" i="3" s="1"/>
  <c r="AC132" i="3" s="1"/>
  <c r="D132" i="3" s="1"/>
  <c r="AA131" i="3"/>
  <c r="AB131" i="3" s="1"/>
  <c r="AC131" i="3" s="1"/>
  <c r="E131" i="3" s="1"/>
  <c r="AA130" i="3"/>
  <c r="AB130" i="3" s="1"/>
  <c r="AC130" i="3" s="1"/>
  <c r="D130" i="3" s="1"/>
  <c r="AA129" i="3"/>
  <c r="AA128" i="3"/>
  <c r="AB128" i="3" s="1"/>
  <c r="AC128" i="3" s="1"/>
  <c r="AA127" i="3"/>
  <c r="AB127" i="3" s="1"/>
  <c r="AC127" i="3" s="1"/>
  <c r="AA126" i="3"/>
  <c r="AB126" i="3" s="1"/>
  <c r="AC126" i="3" s="1"/>
  <c r="AA125" i="3"/>
  <c r="AB125" i="3" s="1"/>
  <c r="AC125" i="3" s="1"/>
  <c r="E125" i="3" s="1"/>
  <c r="AA124" i="3"/>
  <c r="AB124" i="3" s="1"/>
  <c r="AC124" i="3" s="1"/>
  <c r="D124" i="3" s="1"/>
  <c r="AA123" i="3"/>
  <c r="AB123" i="3" s="1"/>
  <c r="AC123" i="3" s="1"/>
  <c r="E123" i="3" s="1"/>
  <c r="AA122" i="3"/>
  <c r="AB122" i="3" s="1"/>
  <c r="AC122" i="3" s="1"/>
  <c r="E122" i="3" s="1"/>
  <c r="AA121" i="3"/>
  <c r="AB121" i="3" s="1"/>
  <c r="AC121" i="3" s="1"/>
  <c r="AA120" i="3"/>
  <c r="AB120" i="3" s="1"/>
  <c r="AC120" i="3" s="1"/>
  <c r="AA119" i="3"/>
  <c r="AB119" i="3" s="1"/>
  <c r="AC119" i="3" s="1"/>
  <c r="AA118" i="3"/>
  <c r="AB118" i="3" s="1"/>
  <c r="AC118" i="3" s="1"/>
  <c r="AA117" i="3"/>
  <c r="AB117" i="3" s="1"/>
  <c r="AC117" i="3" s="1"/>
  <c r="E117" i="3" s="1"/>
  <c r="AA116" i="3"/>
  <c r="AB116" i="3" s="1"/>
  <c r="AC116" i="3" s="1"/>
  <c r="E116" i="3" s="1"/>
  <c r="AA115" i="3"/>
  <c r="AB115" i="3" s="1"/>
  <c r="AC115" i="3" s="1"/>
  <c r="E115" i="3" s="1"/>
  <c r="AA114" i="3"/>
  <c r="AB114" i="3" s="1"/>
  <c r="AC114" i="3" s="1"/>
  <c r="AA113" i="3"/>
  <c r="AB113" i="3" s="1"/>
  <c r="AC113" i="3" s="1"/>
  <c r="AA112" i="3"/>
  <c r="AB112" i="3" s="1"/>
  <c r="AC112" i="3" s="1"/>
  <c r="AA111" i="3"/>
  <c r="AB111" i="3" s="1"/>
  <c r="AC111" i="3" s="1"/>
  <c r="D111" i="3" s="1"/>
  <c r="AA110" i="3"/>
  <c r="AB110" i="3" s="1"/>
  <c r="AC110" i="3" s="1"/>
  <c r="D110" i="3" s="1"/>
  <c r="AA109" i="3"/>
  <c r="AB109" i="3" s="1"/>
  <c r="AC109" i="3" s="1"/>
  <c r="E109" i="3" s="1"/>
  <c r="AA108" i="3"/>
  <c r="AB108" i="3" s="1"/>
  <c r="AC108" i="3" s="1"/>
  <c r="E108" i="3" s="1"/>
  <c r="AA107" i="3"/>
  <c r="AB107" i="3" s="1"/>
  <c r="AC107" i="3" s="1"/>
  <c r="E107" i="3" s="1"/>
  <c r="AA106" i="3"/>
  <c r="AB106" i="3" s="1"/>
  <c r="AC106" i="3" s="1"/>
  <c r="E106" i="3" s="1"/>
  <c r="AA105" i="3"/>
  <c r="AB105" i="3" s="1"/>
  <c r="AC105" i="3" s="1"/>
  <c r="AA104" i="3"/>
  <c r="AB104" i="3" s="1"/>
  <c r="AC104" i="3" s="1"/>
  <c r="AA103" i="3"/>
  <c r="AB103" i="3" s="1"/>
  <c r="AC103" i="3" s="1"/>
  <c r="E103" i="3" s="1"/>
  <c r="AA102" i="3"/>
  <c r="AB102" i="3" s="1"/>
  <c r="AC102" i="3" s="1"/>
  <c r="AA101" i="3"/>
  <c r="AB101" i="3" s="1"/>
  <c r="AC101" i="3" s="1"/>
  <c r="E101" i="3" s="1"/>
  <c r="AA100" i="3"/>
  <c r="AB100" i="3" s="1"/>
  <c r="AC100" i="3" s="1"/>
  <c r="D100" i="3" s="1"/>
  <c r="AA99" i="3"/>
  <c r="AB99" i="3" s="1"/>
  <c r="AC99" i="3" s="1"/>
  <c r="E99" i="3" s="1"/>
  <c r="AA98" i="3"/>
  <c r="AB98" i="3" s="1"/>
  <c r="AC98" i="3" s="1"/>
  <c r="AA97" i="3"/>
  <c r="AB97" i="3" s="1"/>
  <c r="AC97" i="3" s="1"/>
  <c r="AA96" i="3"/>
  <c r="AB96" i="3" s="1"/>
  <c r="AC96" i="3" s="1"/>
  <c r="AA95" i="3"/>
  <c r="AA94" i="3"/>
  <c r="AA93" i="3"/>
  <c r="AB93" i="3" s="1"/>
  <c r="AC93" i="3" s="1"/>
  <c r="E93" i="3" s="1"/>
  <c r="AA92" i="3"/>
  <c r="AB92" i="3" s="1"/>
  <c r="AC92" i="3" s="1"/>
  <c r="D92" i="3" s="1"/>
  <c r="AA91" i="3"/>
  <c r="AB91" i="3" s="1"/>
  <c r="AC91" i="3" s="1"/>
  <c r="E91" i="3" s="1"/>
  <c r="AA90" i="3"/>
  <c r="AB90" i="3" s="1"/>
  <c r="AC90" i="3" s="1"/>
  <c r="E90" i="3" s="1"/>
  <c r="AA89" i="3"/>
  <c r="AB89" i="3" s="1"/>
  <c r="AC89" i="3" s="1"/>
  <c r="AA88" i="3"/>
  <c r="AB88" i="3" s="1"/>
  <c r="AC88" i="3" s="1"/>
  <c r="AA87" i="3"/>
  <c r="AB87" i="3" s="1"/>
  <c r="AC87" i="3" s="1"/>
  <c r="D87" i="3" s="1"/>
  <c r="AA86" i="3"/>
  <c r="AA85" i="3"/>
  <c r="AB85" i="3" s="1"/>
  <c r="AC85" i="3" s="1"/>
  <c r="AA84" i="3"/>
  <c r="AB84" i="3" s="1"/>
  <c r="AC84" i="3" s="1"/>
  <c r="E84" i="3" s="1"/>
  <c r="AA83" i="3"/>
  <c r="AB83" i="3" s="1"/>
  <c r="AC83" i="3" s="1"/>
  <c r="E83" i="3" s="1"/>
  <c r="AA82" i="3"/>
  <c r="AB82" i="3" s="1"/>
  <c r="AC82" i="3" s="1"/>
  <c r="AA81" i="3"/>
  <c r="AB81" i="3" s="1"/>
  <c r="AC81" i="3" s="1"/>
  <c r="AA80" i="3"/>
  <c r="AB80" i="3" s="1"/>
  <c r="AC80" i="3" s="1"/>
  <c r="AA79" i="3"/>
  <c r="AA78" i="3"/>
  <c r="AB78" i="3" s="1"/>
  <c r="AC78" i="3" s="1"/>
  <c r="E78" i="3" s="1"/>
  <c r="AA77" i="3"/>
  <c r="AB77" i="3" s="1"/>
  <c r="AC77" i="3" s="1"/>
  <c r="AA76" i="3"/>
  <c r="AB76" i="3" s="1"/>
  <c r="AC76" i="3" s="1"/>
  <c r="E76" i="3" s="1"/>
  <c r="AA75" i="3"/>
  <c r="AB75" i="3" s="1"/>
  <c r="AC75" i="3" s="1"/>
  <c r="AA74" i="3"/>
  <c r="AB74" i="3" s="1"/>
  <c r="AC74" i="3" s="1"/>
  <c r="E74" i="3" s="1"/>
  <c r="AA73" i="3"/>
  <c r="AB73" i="3" s="1"/>
  <c r="AC73" i="3" s="1"/>
  <c r="E73" i="3" s="1"/>
  <c r="AA72" i="3"/>
  <c r="AB72" i="3" s="1"/>
  <c r="AC72" i="3" s="1"/>
  <c r="AA71" i="3"/>
  <c r="AB71" i="3" s="1"/>
  <c r="AC71" i="3" s="1"/>
  <c r="AA70" i="3"/>
  <c r="AB70" i="3" s="1"/>
  <c r="AC70" i="3" s="1"/>
  <c r="AA69" i="3"/>
  <c r="AB69" i="3" s="1"/>
  <c r="AC69" i="3" s="1"/>
  <c r="AA68" i="3"/>
  <c r="AB68" i="3" s="1"/>
  <c r="AC68" i="3" s="1"/>
  <c r="E68" i="3" s="1"/>
  <c r="AA67" i="3"/>
  <c r="AB67" i="3" s="1"/>
  <c r="AC67" i="3" s="1"/>
  <c r="AA66" i="3"/>
  <c r="AB66" i="3" s="1"/>
  <c r="AC66" i="3" s="1"/>
  <c r="E66" i="3" s="1"/>
  <c r="AA65" i="3"/>
  <c r="AB65" i="3" s="1"/>
  <c r="AC65" i="3" s="1"/>
  <c r="AA64" i="3"/>
  <c r="AB64" i="3" s="1"/>
  <c r="AC64" i="3" s="1"/>
  <c r="AA63" i="3"/>
  <c r="AB63" i="3" s="1"/>
  <c r="AC63" i="3" s="1"/>
  <c r="AA62" i="3"/>
  <c r="AB62" i="3" s="1"/>
  <c r="AC62" i="3" s="1"/>
  <c r="AA61" i="3"/>
  <c r="AB61" i="3" s="1"/>
  <c r="AC61" i="3" s="1"/>
  <c r="AA60" i="3"/>
  <c r="AB60" i="3" s="1"/>
  <c r="AC60" i="3" s="1"/>
  <c r="E60" i="3" s="1"/>
  <c r="AA59" i="3"/>
  <c r="AB59" i="3" s="1"/>
  <c r="AC59" i="3" s="1"/>
  <c r="AA58" i="3"/>
  <c r="AB58" i="3" s="1"/>
  <c r="AC58" i="3" s="1"/>
  <c r="AA57" i="3"/>
  <c r="AB57" i="3" s="1"/>
  <c r="AC57" i="3" s="1"/>
  <c r="D57" i="3" s="1"/>
  <c r="AA56" i="3"/>
  <c r="AB56" i="3" s="1"/>
  <c r="AC56" i="3" s="1"/>
  <c r="AA55" i="3"/>
  <c r="AA54" i="3"/>
  <c r="AA53" i="3"/>
  <c r="AB53" i="3" s="1"/>
  <c r="AC53" i="3" s="1"/>
  <c r="AA52" i="3"/>
  <c r="AB52" i="3" s="1"/>
  <c r="AC52" i="3" s="1"/>
  <c r="E52" i="3" s="1"/>
  <c r="AA51" i="3"/>
  <c r="AB51" i="3" s="1"/>
  <c r="AC51" i="3" s="1"/>
  <c r="AA50" i="3"/>
  <c r="AB50" i="3" s="1"/>
  <c r="AC50" i="3" s="1"/>
  <c r="AA49" i="3"/>
  <c r="AB49" i="3" s="1"/>
  <c r="AC49" i="3" s="1"/>
  <c r="AA48" i="3"/>
  <c r="AB48" i="3" s="1"/>
  <c r="AC48" i="3" s="1"/>
  <c r="AA47" i="3"/>
  <c r="AB47" i="3" s="1"/>
  <c r="AC47" i="3" s="1"/>
  <c r="AA46" i="3"/>
  <c r="AA45" i="3"/>
  <c r="AB45" i="3" s="1"/>
  <c r="AC45" i="3" s="1"/>
  <c r="AA44" i="3"/>
  <c r="AB44" i="3" s="1"/>
  <c r="AC44" i="3" s="1"/>
  <c r="E44" i="3" s="1"/>
  <c r="AA43" i="3"/>
  <c r="AB43" i="3" s="1"/>
  <c r="AC43" i="3" s="1"/>
  <c r="AA42" i="3"/>
  <c r="AB42" i="3" s="1"/>
  <c r="AC42" i="3" s="1"/>
  <c r="E42" i="3" s="1"/>
  <c r="AA41" i="3"/>
  <c r="AB41" i="3" s="1"/>
  <c r="AC41" i="3" s="1"/>
  <c r="AA40" i="3"/>
  <c r="AB40" i="3" s="1"/>
  <c r="AC40" i="3" s="1"/>
  <c r="AA39" i="3"/>
  <c r="AA38" i="3"/>
  <c r="AA37" i="3"/>
  <c r="AB37" i="3" s="1"/>
  <c r="AC37" i="3" s="1"/>
  <c r="AA36" i="3"/>
  <c r="AB36" i="3" s="1"/>
  <c r="AC36" i="3" s="1"/>
  <c r="E36" i="3" s="1"/>
  <c r="AA35" i="3"/>
  <c r="AB35" i="3" s="1"/>
  <c r="AC35" i="3" s="1"/>
  <c r="E35" i="3" s="1"/>
  <c r="AA34" i="3"/>
  <c r="AB34" i="3" s="1"/>
  <c r="AC34" i="3" s="1"/>
  <c r="E34" i="3" s="1"/>
  <c r="AA33" i="3"/>
  <c r="AB33" i="3" s="1"/>
  <c r="AC33" i="3" s="1"/>
  <c r="E33" i="3" s="1"/>
  <c r="AA32" i="3"/>
  <c r="AB32" i="3" s="1"/>
  <c r="AC32" i="3" s="1"/>
  <c r="AA31" i="3"/>
  <c r="AB31" i="3" s="1"/>
  <c r="AC31" i="3" s="1"/>
  <c r="AA30" i="3"/>
  <c r="AB30" i="3" s="1"/>
  <c r="AC30" i="3" s="1"/>
  <c r="AA29" i="3"/>
  <c r="AB29" i="3" s="1"/>
  <c r="AC29" i="3" s="1"/>
  <c r="AA28" i="3"/>
  <c r="AB28" i="3" s="1"/>
  <c r="AC28" i="3" s="1"/>
  <c r="E28" i="3" s="1"/>
  <c r="AA27" i="3"/>
  <c r="AB27" i="3" s="1"/>
  <c r="AC27" i="3" s="1"/>
  <c r="E27" i="3" s="1"/>
  <c r="AA26" i="3"/>
  <c r="AB26" i="3" s="1"/>
  <c r="AC26" i="3" s="1"/>
  <c r="AA25" i="3"/>
  <c r="AB25" i="3" s="1"/>
  <c r="AC25" i="3" s="1"/>
  <c r="E25" i="3" s="1"/>
  <c r="AA24" i="3"/>
  <c r="AB24" i="3" s="1"/>
  <c r="AC24" i="3" s="1"/>
  <c r="AA23" i="3"/>
  <c r="AB23" i="3" s="1"/>
  <c r="AC23" i="3" s="1"/>
  <c r="AA22" i="3"/>
  <c r="AB22" i="3" s="1"/>
  <c r="AC22" i="3" s="1"/>
  <c r="E22" i="3" s="1"/>
  <c r="AA21" i="3"/>
  <c r="AB21" i="3" s="1"/>
  <c r="AC21" i="3" s="1"/>
  <c r="D21" i="3" s="1"/>
  <c r="AA20" i="3"/>
  <c r="AB20" i="3" s="1"/>
  <c r="AC20" i="3" s="1"/>
  <c r="E20" i="3" s="1"/>
  <c r="AA19" i="3"/>
  <c r="AB19" i="3" s="1"/>
  <c r="AC19" i="3" s="1"/>
  <c r="E19" i="3" s="1"/>
  <c r="AA18" i="3"/>
  <c r="AB18" i="3" s="1"/>
  <c r="AC18" i="3" s="1"/>
  <c r="AA17" i="3"/>
  <c r="AB17" i="3" s="1"/>
  <c r="AC17" i="3" s="1"/>
  <c r="E17" i="3" s="1"/>
  <c r="AA16" i="3"/>
  <c r="AB16" i="3" s="1"/>
  <c r="AC16" i="3" s="1"/>
  <c r="AA15" i="3"/>
  <c r="AA14" i="3"/>
  <c r="AB14" i="3" s="1"/>
  <c r="AC14" i="3" s="1"/>
  <c r="AA13" i="3"/>
  <c r="AB13" i="3" s="1"/>
  <c r="AC13" i="3" s="1"/>
  <c r="AA12" i="3"/>
  <c r="AB12" i="3" s="1"/>
  <c r="AC12" i="3" s="1"/>
  <c r="E12" i="3" s="1"/>
  <c r="AA11" i="3"/>
  <c r="AB11" i="3" s="1"/>
  <c r="AC11" i="3" s="1"/>
  <c r="E11" i="3" s="1"/>
  <c r="AA10" i="3"/>
  <c r="AB10" i="3" s="1"/>
  <c r="AC10" i="3" s="1"/>
  <c r="AA9" i="3"/>
  <c r="AB9" i="3" s="1"/>
  <c r="AC9" i="3" s="1"/>
  <c r="AA8" i="3"/>
  <c r="AB8" i="3" s="1"/>
  <c r="AC8" i="3" s="1"/>
  <c r="AA7" i="3"/>
  <c r="D50" i="3" l="1"/>
  <c r="E50" i="3"/>
  <c r="D66" i="3"/>
  <c r="D78" i="3"/>
  <c r="D179" i="3"/>
  <c r="D249" i="3"/>
  <c r="E280" i="3"/>
  <c r="D106" i="3"/>
  <c r="E130" i="3"/>
  <c r="E414" i="3"/>
  <c r="D135" i="3"/>
  <c r="D441" i="3"/>
  <c r="D39" i="3"/>
  <c r="D138" i="3"/>
  <c r="D511" i="3"/>
  <c r="E43" i="3"/>
  <c r="D43" i="3"/>
  <c r="E14" i="3"/>
  <c r="D14" i="3"/>
  <c r="D46" i="3"/>
  <c r="E46" i="3"/>
  <c r="D70" i="3"/>
  <c r="E70" i="3"/>
  <c r="E118" i="3"/>
  <c r="D118" i="3"/>
  <c r="D142" i="3"/>
  <c r="E142" i="3"/>
  <c r="E214" i="3"/>
  <c r="D214" i="3"/>
  <c r="E518" i="3"/>
  <c r="D518" i="3"/>
  <c r="D81" i="3"/>
  <c r="E81" i="3"/>
  <c r="E51" i="3"/>
  <c r="D51" i="3"/>
  <c r="E75" i="3"/>
  <c r="D75" i="3"/>
  <c r="E475" i="3"/>
  <c r="D475" i="3"/>
  <c r="E539" i="3"/>
  <c r="D539" i="3"/>
  <c r="E156" i="3"/>
  <c r="D156" i="3"/>
  <c r="D196" i="3"/>
  <c r="E196" i="3"/>
  <c r="E268" i="3"/>
  <c r="D268" i="3"/>
  <c r="D37" i="3"/>
  <c r="E37" i="3"/>
  <c r="D45" i="3"/>
  <c r="E45" i="3"/>
  <c r="D53" i="3"/>
  <c r="E53" i="3"/>
  <c r="D61" i="3"/>
  <c r="E61" i="3"/>
  <c r="D85" i="3"/>
  <c r="E85" i="3"/>
  <c r="E157" i="3"/>
  <c r="D157" i="3"/>
  <c r="D165" i="3"/>
  <c r="E165" i="3"/>
  <c r="E189" i="3"/>
  <c r="D189" i="3"/>
  <c r="E229" i="3"/>
  <c r="D229" i="3"/>
  <c r="E245" i="3"/>
  <c r="D245" i="3"/>
  <c r="E269" i="3"/>
  <c r="D269" i="3"/>
  <c r="E54" i="3"/>
  <c r="D54" i="3"/>
  <c r="E94" i="3"/>
  <c r="D94" i="3"/>
  <c r="E166" i="3"/>
  <c r="D166" i="3"/>
  <c r="E182" i="3"/>
  <c r="D182" i="3"/>
  <c r="E374" i="3"/>
  <c r="D374" i="3"/>
  <c r="E435" i="3"/>
  <c r="D435" i="3"/>
  <c r="E459" i="3"/>
  <c r="D459" i="3"/>
  <c r="E62" i="3"/>
  <c r="D62" i="3"/>
  <c r="E86" i="3"/>
  <c r="D86" i="3"/>
  <c r="E126" i="3"/>
  <c r="D126" i="3"/>
  <c r="E150" i="3"/>
  <c r="D150" i="3"/>
  <c r="E15" i="3"/>
  <c r="D15" i="3"/>
  <c r="E55" i="3"/>
  <c r="D55" i="3"/>
  <c r="E63" i="3"/>
  <c r="D63" i="3"/>
  <c r="E71" i="3"/>
  <c r="D71" i="3"/>
  <c r="E95" i="3"/>
  <c r="D95" i="3"/>
  <c r="E127" i="3"/>
  <c r="D127" i="3"/>
  <c r="E143" i="3"/>
  <c r="D143" i="3"/>
  <c r="E151" i="3"/>
  <c r="D151" i="3"/>
  <c r="E175" i="3"/>
  <c r="D175" i="3"/>
  <c r="D191" i="3"/>
  <c r="E191" i="3"/>
  <c r="D207" i="3"/>
  <c r="E207" i="3"/>
  <c r="E215" i="3"/>
  <c r="D215" i="3"/>
  <c r="E231" i="3"/>
  <c r="D231" i="3"/>
  <c r="E239" i="3"/>
  <c r="D239" i="3"/>
  <c r="D255" i="3"/>
  <c r="E255" i="3"/>
  <c r="D271" i="3"/>
  <c r="E271" i="3"/>
  <c r="E197" i="3"/>
  <c r="D197" i="3"/>
  <c r="D13" i="3"/>
  <c r="E13" i="3"/>
  <c r="D69" i="3"/>
  <c r="E69" i="3"/>
  <c r="E277" i="3"/>
  <c r="D277" i="3"/>
  <c r="E453" i="3"/>
  <c r="D453" i="3"/>
  <c r="E469" i="3"/>
  <c r="D469" i="3"/>
  <c r="E517" i="3"/>
  <c r="D517" i="3"/>
  <c r="E541" i="3"/>
  <c r="D541" i="3"/>
  <c r="D617" i="3"/>
  <c r="E617" i="3"/>
  <c r="D237" i="3"/>
  <c r="E30" i="3"/>
  <c r="D30" i="3"/>
  <c r="E174" i="3"/>
  <c r="D174" i="3"/>
  <c r="E198" i="3"/>
  <c r="D198" i="3"/>
  <c r="E422" i="3"/>
  <c r="D422" i="3"/>
  <c r="E462" i="3"/>
  <c r="D462" i="3"/>
  <c r="E486" i="3"/>
  <c r="D486" i="3"/>
  <c r="E502" i="3"/>
  <c r="D502" i="3"/>
  <c r="D558" i="3"/>
  <c r="E164" i="3"/>
  <c r="D164" i="3"/>
  <c r="E579" i="3"/>
  <c r="D579" i="3"/>
  <c r="D417" i="3"/>
  <c r="D79" i="3"/>
  <c r="E79" i="3"/>
  <c r="D159" i="3"/>
  <c r="E159" i="3"/>
  <c r="D223" i="3"/>
  <c r="E223" i="3"/>
  <c r="D263" i="3"/>
  <c r="E263" i="3"/>
  <c r="D287" i="3"/>
  <c r="E287" i="3"/>
  <c r="E367" i="3"/>
  <c r="D367" i="3"/>
  <c r="D383" i="3"/>
  <c r="E383" i="3"/>
  <c r="E415" i="3"/>
  <c r="D415" i="3"/>
  <c r="D431" i="3"/>
  <c r="E431" i="3"/>
  <c r="D447" i="3"/>
  <c r="E447" i="3"/>
  <c r="E495" i="3"/>
  <c r="D495" i="3"/>
  <c r="E535" i="3"/>
  <c r="D535" i="3"/>
  <c r="E551" i="3"/>
  <c r="D551" i="3"/>
  <c r="D559" i="3"/>
  <c r="E591" i="3"/>
  <c r="D591" i="3"/>
  <c r="E599" i="3"/>
  <c r="D599" i="3"/>
  <c r="E10" i="3"/>
  <c r="D10" i="3"/>
  <c r="E26" i="3"/>
  <c r="D26" i="3"/>
  <c r="D554" i="3"/>
  <c r="E554" i="3"/>
  <c r="E183" i="3"/>
  <c r="D244" i="3"/>
  <c r="E330" i="3"/>
  <c r="E526" i="3"/>
  <c r="E87" i="3"/>
  <c r="E187" i="3"/>
  <c r="D527" i="3"/>
  <c r="D89" i="3"/>
  <c r="E89" i="3"/>
  <c r="E225" i="3"/>
  <c r="D225" i="3"/>
  <c r="E449" i="3"/>
  <c r="D449" i="3"/>
  <c r="E465" i="3"/>
  <c r="D465" i="3"/>
  <c r="D609" i="3"/>
  <c r="E609" i="3"/>
  <c r="D103" i="3"/>
  <c r="D199" i="3"/>
  <c r="E371" i="3"/>
  <c r="D58" i="3"/>
  <c r="E58" i="3"/>
  <c r="D570" i="3"/>
  <c r="E570" i="3"/>
  <c r="E169" i="3"/>
  <c r="D169" i="3"/>
  <c r="D204" i="3"/>
  <c r="D373" i="3"/>
  <c r="D478" i="3"/>
  <c r="D567" i="3"/>
  <c r="D77" i="3"/>
  <c r="E77" i="3"/>
  <c r="E173" i="3"/>
  <c r="D173" i="3"/>
  <c r="E261" i="3"/>
  <c r="D261" i="3"/>
  <c r="E501" i="3"/>
  <c r="D501" i="3"/>
  <c r="E581" i="3"/>
  <c r="D581" i="3"/>
  <c r="E23" i="3"/>
  <c r="D23" i="3"/>
  <c r="D65" i="3"/>
  <c r="E65" i="3"/>
  <c r="E220" i="3"/>
  <c r="D220" i="3"/>
  <c r="E38" i="3"/>
  <c r="D38" i="3"/>
  <c r="E134" i="3"/>
  <c r="D134" i="3"/>
  <c r="E510" i="3"/>
  <c r="D510" i="3"/>
  <c r="E598" i="3"/>
  <c r="D598" i="3"/>
  <c r="E31" i="3"/>
  <c r="D31" i="3"/>
  <c r="E155" i="3"/>
  <c r="D155" i="3"/>
  <c r="E203" i="3"/>
  <c r="D203" i="3"/>
  <c r="E275" i="3"/>
  <c r="D275" i="3"/>
  <c r="D467" i="3"/>
  <c r="E467" i="3"/>
  <c r="E483" i="3"/>
  <c r="D483" i="3"/>
  <c r="E491" i="3"/>
  <c r="D491" i="3"/>
  <c r="E507" i="3"/>
  <c r="D507" i="3"/>
  <c r="E18" i="3"/>
  <c r="D18" i="3"/>
  <c r="E193" i="3"/>
  <c r="D193" i="3"/>
  <c r="D474" i="3"/>
  <c r="E474" i="3"/>
  <c r="D538" i="3"/>
  <c r="E538" i="3"/>
  <c r="E21" i="3"/>
  <c r="E110" i="3"/>
  <c r="D161" i="3"/>
  <c r="D213" i="3"/>
  <c r="D281" i="3"/>
  <c r="D578" i="3"/>
  <c r="D29" i="3"/>
  <c r="E29" i="3"/>
  <c r="E485" i="3"/>
  <c r="D485" i="3"/>
  <c r="E549" i="3"/>
  <c r="D549" i="3"/>
  <c r="D597" i="3"/>
  <c r="E597" i="3"/>
  <c r="D102" i="3"/>
  <c r="E102" i="3"/>
  <c r="E366" i="3"/>
  <c r="D366" i="3"/>
  <c r="D494" i="3"/>
  <c r="E494" i="3"/>
  <c r="D534" i="3"/>
  <c r="E534" i="3"/>
  <c r="E606" i="3"/>
  <c r="D606" i="3"/>
  <c r="D622" i="3"/>
  <c r="E9" i="3"/>
  <c r="E451" i="3"/>
  <c r="D451" i="3"/>
  <c r="D618" i="3"/>
  <c r="E47" i="3"/>
  <c r="D47" i="3"/>
  <c r="D119" i="3"/>
  <c r="E119" i="3"/>
  <c r="E59" i="3"/>
  <c r="D59" i="3"/>
  <c r="E67" i="3"/>
  <c r="D67" i="3"/>
  <c r="D188" i="3"/>
  <c r="E188" i="3"/>
  <c r="D212" i="3"/>
  <c r="E212" i="3"/>
  <c r="D236" i="3"/>
  <c r="E236" i="3"/>
  <c r="D276" i="3"/>
  <c r="E276" i="3"/>
  <c r="D177" i="3"/>
  <c r="E177" i="3"/>
  <c r="E257" i="3"/>
  <c r="D257" i="3"/>
  <c r="D577" i="3"/>
  <c r="E577" i="3"/>
  <c r="D22" i="3"/>
  <c r="E111" i="3"/>
  <c r="E283" i="3"/>
  <c r="D382" i="3"/>
  <c r="E490" i="3"/>
  <c r="E590" i="3"/>
  <c r="D8" i="3"/>
  <c r="E8" i="3"/>
  <c r="E152" i="3"/>
  <c r="D152" i="3"/>
  <c r="D160" i="3"/>
  <c r="E160" i="3"/>
  <c r="E184" i="3"/>
  <c r="D184" i="3"/>
  <c r="E192" i="3"/>
  <c r="D192" i="3"/>
  <c r="D248" i="3"/>
  <c r="E248" i="3"/>
  <c r="E256" i="3"/>
  <c r="D256" i="3"/>
  <c r="D74" i="3"/>
  <c r="D90" i="3"/>
  <c r="D122" i="3"/>
  <c r="D146" i="3"/>
  <c r="D224" i="3"/>
  <c r="D546" i="3"/>
  <c r="E433" i="3"/>
  <c r="D433" i="3"/>
  <c r="E521" i="3"/>
  <c r="D521" i="3"/>
  <c r="D170" i="3"/>
  <c r="E82" i="3"/>
  <c r="D82" i="3"/>
  <c r="D98" i="3"/>
  <c r="E98" i="3"/>
  <c r="E114" i="3"/>
  <c r="D114" i="3"/>
  <c r="E178" i="3"/>
  <c r="D178" i="3"/>
  <c r="E202" i="3"/>
  <c r="D202" i="3"/>
  <c r="D610" i="3"/>
  <c r="E16" i="3"/>
  <c r="D16" i="3"/>
  <c r="E32" i="3"/>
  <c r="D32" i="3"/>
  <c r="E56" i="3"/>
  <c r="D56" i="3"/>
  <c r="E80" i="3"/>
  <c r="D80" i="3"/>
  <c r="D112" i="3"/>
  <c r="E112" i="3"/>
  <c r="D168" i="3"/>
  <c r="D328" i="3"/>
  <c r="E376" i="3"/>
  <c r="D376" i="3"/>
  <c r="E432" i="3"/>
  <c r="D432" i="3"/>
  <c r="E456" i="3"/>
  <c r="D456" i="3"/>
  <c r="E480" i="3"/>
  <c r="D480" i="3"/>
  <c r="E512" i="3"/>
  <c r="D512" i="3"/>
  <c r="E536" i="3"/>
  <c r="D536" i="3"/>
  <c r="E592" i="3"/>
  <c r="D592" i="3"/>
  <c r="D17" i="3"/>
  <c r="D25" i="3"/>
  <c r="D33" i="3"/>
  <c r="D41" i="3"/>
  <c r="D49" i="3"/>
  <c r="D73" i="3"/>
  <c r="E97" i="3"/>
  <c r="D97" i="3"/>
  <c r="E105" i="3"/>
  <c r="D105" i="3"/>
  <c r="E113" i="3"/>
  <c r="D113" i="3"/>
  <c r="E121" i="3"/>
  <c r="D121" i="3"/>
  <c r="E129" i="3"/>
  <c r="D129" i="3"/>
  <c r="E137" i="3"/>
  <c r="D137" i="3"/>
  <c r="E145" i="3"/>
  <c r="D145" i="3"/>
  <c r="E153" i="3"/>
  <c r="D153" i="3"/>
  <c r="E185" i="3"/>
  <c r="D185" i="3"/>
  <c r="E201" i="3"/>
  <c r="D201" i="3"/>
  <c r="E217" i="3"/>
  <c r="D217" i="3"/>
  <c r="E233" i="3"/>
  <c r="D233" i="3"/>
  <c r="E241" i="3"/>
  <c r="D241" i="3"/>
  <c r="E265" i="3"/>
  <c r="D265" i="3"/>
  <c r="E273" i="3"/>
  <c r="D273" i="3"/>
  <c r="E361" i="3"/>
  <c r="D361" i="3"/>
  <c r="E369" i="3"/>
  <c r="D369" i="3"/>
  <c r="D377" i="3"/>
  <c r="E377" i="3"/>
  <c r="E473" i="3"/>
  <c r="D473" i="3"/>
  <c r="E481" i="3"/>
  <c r="D481" i="3"/>
  <c r="E489" i="3"/>
  <c r="D489" i="3"/>
  <c r="E497" i="3"/>
  <c r="D497" i="3"/>
  <c r="E505" i="3"/>
  <c r="D505" i="3"/>
  <c r="E513" i="3"/>
  <c r="D513" i="3"/>
  <c r="E537" i="3"/>
  <c r="D537" i="3"/>
  <c r="D545" i="3"/>
  <c r="E545" i="3"/>
  <c r="E553" i="3"/>
  <c r="D553" i="3"/>
  <c r="E569" i="3"/>
  <c r="D569" i="3"/>
  <c r="E585" i="3"/>
  <c r="D585" i="3"/>
  <c r="E593" i="3"/>
  <c r="D593" i="3"/>
  <c r="E601" i="3"/>
  <c r="D601" i="3"/>
  <c r="E625" i="3"/>
  <c r="D625" i="3"/>
  <c r="D19" i="3"/>
  <c r="D34" i="3"/>
  <c r="E41" i="3"/>
  <c r="D83" i="3"/>
  <c r="D99" i="3"/>
  <c r="D107" i="3"/>
  <c r="D115" i="3"/>
  <c r="D123" i="3"/>
  <c r="D131" i="3"/>
  <c r="D139" i="3"/>
  <c r="D147" i="3"/>
  <c r="D208" i="3"/>
  <c r="D218" i="3"/>
  <c r="D251" i="3"/>
  <c r="D425" i="3"/>
  <c r="E457" i="3"/>
  <c r="E48" i="3"/>
  <c r="D48" i="3"/>
  <c r="E72" i="3"/>
  <c r="D72" i="3"/>
  <c r="D104" i="3"/>
  <c r="E104" i="3"/>
  <c r="D136" i="3"/>
  <c r="E136" i="3"/>
  <c r="E176" i="3"/>
  <c r="D176" i="3"/>
  <c r="E200" i="3"/>
  <c r="D200" i="3"/>
  <c r="E216" i="3"/>
  <c r="D216" i="3"/>
  <c r="E240" i="3"/>
  <c r="D240" i="3"/>
  <c r="E272" i="3"/>
  <c r="D272" i="3"/>
  <c r="D392" i="3"/>
  <c r="E424" i="3"/>
  <c r="D424" i="3"/>
  <c r="E464" i="3"/>
  <c r="D464" i="3"/>
  <c r="E496" i="3"/>
  <c r="D496" i="3"/>
  <c r="E520" i="3"/>
  <c r="D520" i="3"/>
  <c r="E544" i="3"/>
  <c r="D544" i="3"/>
  <c r="E576" i="3"/>
  <c r="D576" i="3"/>
  <c r="E608" i="3"/>
  <c r="D608" i="3"/>
  <c r="E154" i="3"/>
  <c r="D154" i="3"/>
  <c r="E162" i="3"/>
  <c r="D162" i="3"/>
  <c r="E186" i="3"/>
  <c r="D186" i="3"/>
  <c r="E194" i="3"/>
  <c r="D194" i="3"/>
  <c r="E210" i="3"/>
  <c r="D210" i="3"/>
  <c r="E226" i="3"/>
  <c r="D226" i="3"/>
  <c r="E234" i="3"/>
  <c r="D234" i="3"/>
  <c r="E242" i="3"/>
  <c r="D242" i="3"/>
  <c r="E250" i="3"/>
  <c r="D250" i="3"/>
  <c r="E258" i="3"/>
  <c r="D258" i="3"/>
  <c r="E266" i="3"/>
  <c r="D266" i="3"/>
  <c r="E274" i="3"/>
  <c r="D274" i="3"/>
  <c r="E282" i="3"/>
  <c r="D282" i="3"/>
  <c r="E354" i="3"/>
  <c r="E370" i="3"/>
  <c r="D370" i="3"/>
  <c r="E378" i="3"/>
  <c r="D378" i="3"/>
  <c r="D410" i="3"/>
  <c r="E410" i="3"/>
  <c r="E418" i="3"/>
  <c r="D418" i="3"/>
  <c r="E434" i="3"/>
  <c r="D434" i="3"/>
  <c r="E450" i="3"/>
  <c r="D450" i="3"/>
  <c r="E466" i="3"/>
  <c r="D466" i="3"/>
  <c r="E482" i="3"/>
  <c r="D482" i="3"/>
  <c r="E498" i="3"/>
  <c r="D498" i="3"/>
  <c r="E506" i="3"/>
  <c r="D506" i="3"/>
  <c r="E514" i="3"/>
  <c r="D514" i="3"/>
  <c r="E522" i="3"/>
  <c r="D522" i="3"/>
  <c r="E530" i="3"/>
  <c r="D530" i="3"/>
  <c r="E594" i="3"/>
  <c r="D594" i="3"/>
  <c r="D602" i="3"/>
  <c r="E602" i="3"/>
  <c r="E626" i="3"/>
  <c r="D626" i="3"/>
  <c r="D27" i="3"/>
  <c r="D42" i="3"/>
  <c r="E49" i="3"/>
  <c r="D219" i="3"/>
  <c r="D243" i="3"/>
  <c r="D264" i="3"/>
  <c r="D288" i="3"/>
  <c r="E362" i="3"/>
  <c r="D409" i="3"/>
  <c r="D442" i="3"/>
  <c r="D458" i="3"/>
  <c r="E499" i="3"/>
  <c r="D529" i="3"/>
  <c r="D547" i="3"/>
  <c r="D586" i="3"/>
  <c r="E24" i="3"/>
  <c r="D24" i="3"/>
  <c r="E40" i="3"/>
  <c r="D40" i="3"/>
  <c r="E64" i="3"/>
  <c r="D64" i="3"/>
  <c r="E88" i="3"/>
  <c r="D88" i="3"/>
  <c r="E96" i="3"/>
  <c r="D96" i="3"/>
  <c r="D120" i="3"/>
  <c r="E120" i="3"/>
  <c r="E128" i="3"/>
  <c r="D128" i="3"/>
  <c r="D144" i="3"/>
  <c r="E144" i="3"/>
  <c r="E232" i="3"/>
  <c r="E368" i="3"/>
  <c r="D368" i="3"/>
  <c r="E408" i="3"/>
  <c r="D408" i="3"/>
  <c r="E416" i="3"/>
  <c r="D416" i="3"/>
  <c r="E440" i="3"/>
  <c r="D440" i="3"/>
  <c r="E448" i="3"/>
  <c r="D448" i="3"/>
  <c r="E472" i="3"/>
  <c r="D472" i="3"/>
  <c r="E488" i="3"/>
  <c r="D488" i="3"/>
  <c r="E504" i="3"/>
  <c r="D504" i="3"/>
  <c r="E528" i="3"/>
  <c r="D528" i="3"/>
  <c r="E552" i="3"/>
  <c r="D552" i="3"/>
  <c r="E568" i="3"/>
  <c r="D568" i="3"/>
  <c r="E584" i="3"/>
  <c r="D584" i="3"/>
  <c r="E600" i="3"/>
  <c r="D600" i="3"/>
  <c r="E616" i="3"/>
  <c r="D616" i="3"/>
  <c r="E624" i="3"/>
  <c r="D624" i="3"/>
  <c r="E163" i="3"/>
  <c r="D163" i="3"/>
  <c r="D171" i="3"/>
  <c r="E171" i="3"/>
  <c r="E195" i="3"/>
  <c r="D195" i="3"/>
  <c r="E211" i="3"/>
  <c r="D211" i="3"/>
  <c r="D227" i="3"/>
  <c r="E227" i="3"/>
  <c r="E235" i="3"/>
  <c r="D235" i="3"/>
  <c r="D259" i="3"/>
  <c r="E259" i="3"/>
  <c r="E267" i="3"/>
  <c r="D267" i="3"/>
  <c r="E411" i="3"/>
  <c r="D411" i="3"/>
  <c r="D419" i="3"/>
  <c r="E419" i="3"/>
  <c r="E427" i="3"/>
  <c r="D427" i="3"/>
  <c r="E443" i="3"/>
  <c r="D443" i="3"/>
  <c r="E515" i="3"/>
  <c r="D515" i="3"/>
  <c r="E523" i="3"/>
  <c r="D523" i="3"/>
  <c r="E531" i="3"/>
  <c r="D531" i="3"/>
  <c r="E555" i="3"/>
  <c r="D555" i="3"/>
  <c r="E571" i="3"/>
  <c r="D571" i="3"/>
  <c r="E587" i="3"/>
  <c r="D587" i="3"/>
  <c r="E595" i="3"/>
  <c r="D595" i="3"/>
  <c r="E603" i="3"/>
  <c r="D603" i="3"/>
  <c r="E611" i="3"/>
  <c r="D611" i="3"/>
  <c r="D619" i="3"/>
  <c r="E627" i="3"/>
  <c r="D627" i="3"/>
  <c r="D35" i="3"/>
  <c r="E57" i="3"/>
  <c r="D209" i="3"/>
  <c r="D363" i="3"/>
  <c r="D379" i="3"/>
  <c r="D426" i="3"/>
  <c r="E364" i="3"/>
  <c r="D364" i="3"/>
  <c r="E428" i="3"/>
  <c r="D428" i="3"/>
  <c r="E452" i="3"/>
  <c r="D452" i="3"/>
  <c r="E476" i="3"/>
  <c r="D476" i="3"/>
  <c r="E500" i="3"/>
  <c r="D500" i="3"/>
  <c r="E524" i="3"/>
  <c r="D524" i="3"/>
  <c r="E548" i="3"/>
  <c r="D548" i="3"/>
  <c r="E572" i="3"/>
  <c r="D572" i="3"/>
  <c r="E604" i="3"/>
  <c r="D604" i="3"/>
  <c r="D108" i="3"/>
  <c r="D116" i="3"/>
  <c r="E365" i="3"/>
  <c r="D365" i="3"/>
  <c r="E381" i="3"/>
  <c r="D381" i="3"/>
  <c r="E413" i="3"/>
  <c r="D413" i="3"/>
  <c r="E429" i="3"/>
  <c r="D429" i="3"/>
  <c r="E445" i="3"/>
  <c r="D445" i="3"/>
  <c r="E461" i="3"/>
  <c r="D461" i="3"/>
  <c r="E477" i="3"/>
  <c r="D477" i="3"/>
  <c r="E493" i="3"/>
  <c r="D493" i="3"/>
  <c r="E509" i="3"/>
  <c r="D509" i="3"/>
  <c r="E525" i="3"/>
  <c r="D525" i="3"/>
  <c r="E557" i="3"/>
  <c r="D557" i="3"/>
  <c r="E589" i="3"/>
  <c r="D589" i="3"/>
  <c r="D621" i="3"/>
  <c r="D7" i="3"/>
  <c r="D12" i="3"/>
  <c r="D20" i="3"/>
  <c r="D28" i="3"/>
  <c r="D36" i="3"/>
  <c r="D44" i="3"/>
  <c r="D52" i="3"/>
  <c r="D60" i="3"/>
  <c r="D68" i="3"/>
  <c r="D76" i="3"/>
  <c r="D84" i="3"/>
  <c r="E92" i="3"/>
  <c r="E100" i="3"/>
  <c r="E124" i="3"/>
  <c r="E132" i="3"/>
  <c r="E140" i="3"/>
  <c r="E148" i="3"/>
  <c r="D167" i="3"/>
  <c r="E180" i="3"/>
  <c r="D205" i="3"/>
  <c r="D221" i="3"/>
  <c r="D247" i="3"/>
  <c r="E252" i="3"/>
  <c r="D279" i="3"/>
  <c r="E284" i="3"/>
  <c r="D437" i="3"/>
  <c r="D446" i="3"/>
  <c r="D470" i="3"/>
  <c r="D479" i="3"/>
  <c r="D533" i="3"/>
  <c r="D573" i="3"/>
  <c r="D583" i="3"/>
  <c r="D613" i="3"/>
  <c r="D623" i="3"/>
  <c r="E380" i="3"/>
  <c r="D380" i="3"/>
  <c r="E412" i="3"/>
  <c r="D412" i="3"/>
  <c r="E444" i="3"/>
  <c r="D444" i="3"/>
  <c r="E468" i="3"/>
  <c r="D468" i="3"/>
  <c r="E492" i="3"/>
  <c r="D492" i="3"/>
  <c r="E516" i="3"/>
  <c r="D516" i="3"/>
  <c r="E540" i="3"/>
  <c r="D540" i="3"/>
  <c r="E580" i="3"/>
  <c r="D580" i="3"/>
  <c r="E596" i="3"/>
  <c r="D596" i="3"/>
  <c r="D620" i="3"/>
  <c r="E230" i="3"/>
  <c r="D230" i="3"/>
  <c r="E238" i="3"/>
  <c r="D238" i="3"/>
  <c r="E246" i="3"/>
  <c r="D246" i="3"/>
  <c r="E254" i="3"/>
  <c r="D254" i="3"/>
  <c r="E262" i="3"/>
  <c r="D262" i="3"/>
  <c r="E270" i="3"/>
  <c r="D270" i="3"/>
  <c r="E278" i="3"/>
  <c r="D278" i="3"/>
  <c r="E286" i="3"/>
  <c r="D286" i="3"/>
  <c r="E550" i="3"/>
  <c r="D550" i="3"/>
  <c r="E582" i="3"/>
  <c r="D582" i="3"/>
  <c r="E614" i="3"/>
  <c r="D614" i="3"/>
  <c r="D93" i="3"/>
  <c r="D101" i="3"/>
  <c r="D109" i="3"/>
  <c r="D117" i="3"/>
  <c r="D125" i="3"/>
  <c r="D133" i="3"/>
  <c r="D141" i="3"/>
  <c r="D149" i="3"/>
  <c r="D158" i="3"/>
  <c r="D172" i="3"/>
  <c r="D181" i="3"/>
  <c r="D190" i="3"/>
  <c r="D206" i="3"/>
  <c r="D222" i="3"/>
  <c r="D228" i="3"/>
  <c r="D253" i="3"/>
  <c r="D260" i="3"/>
  <c r="D285" i="3"/>
  <c r="D421" i="3"/>
  <c r="D430" i="3"/>
  <c r="D454" i="3"/>
  <c r="D463" i="3"/>
  <c r="D542" i="3"/>
  <c r="D605" i="3"/>
  <c r="D615" i="3"/>
  <c r="E372" i="3"/>
  <c r="D372" i="3"/>
  <c r="E420" i="3"/>
  <c r="D420" i="3"/>
  <c r="E436" i="3"/>
  <c r="D436" i="3"/>
  <c r="E460" i="3"/>
  <c r="D460" i="3"/>
  <c r="E484" i="3"/>
  <c r="D484" i="3"/>
  <c r="E508" i="3"/>
  <c r="D508" i="3"/>
  <c r="E532" i="3"/>
  <c r="D532" i="3"/>
  <c r="E556" i="3"/>
  <c r="D556" i="3"/>
  <c r="E588" i="3"/>
  <c r="D588" i="3"/>
  <c r="E612" i="3"/>
  <c r="D612" i="3"/>
  <c r="E628" i="3"/>
  <c r="D628" i="3"/>
  <c r="E375" i="3"/>
  <c r="D375" i="3"/>
  <c r="E423" i="3"/>
  <c r="D423" i="3"/>
  <c r="E439" i="3"/>
  <c r="D439" i="3"/>
  <c r="E455" i="3"/>
  <c r="D455" i="3"/>
  <c r="E471" i="3"/>
  <c r="D471" i="3"/>
  <c r="E487" i="3"/>
  <c r="D487" i="3"/>
  <c r="E503" i="3"/>
  <c r="D503" i="3"/>
  <c r="E519" i="3"/>
  <c r="D519" i="3"/>
  <c r="E543" i="3"/>
  <c r="D543" i="3"/>
  <c r="E575" i="3"/>
  <c r="D575" i="3"/>
  <c r="E607" i="3"/>
  <c r="D607" i="3"/>
  <c r="D438" i="3"/>
  <c r="D574" i="3"/>
  <c r="F16" i="1"/>
  <c r="E130" i="1"/>
  <c r="E129" i="1"/>
  <c r="E128" i="1"/>
  <c r="F128" i="1" s="1"/>
  <c r="E127" i="1"/>
  <c r="F127" i="1" s="1"/>
  <c r="E126" i="1"/>
  <c r="E125" i="1"/>
  <c r="E124" i="1"/>
  <c r="E123" i="1"/>
  <c r="F123" i="1" s="1"/>
  <c r="E122" i="1"/>
  <c r="E121" i="1"/>
  <c r="F121" i="1" s="1"/>
  <c r="E120" i="1"/>
  <c r="F120" i="1" s="1"/>
  <c r="E119" i="1"/>
  <c r="F119" i="1" s="1"/>
  <c r="E131" i="1"/>
  <c r="F131" i="1" s="1"/>
  <c r="E218" i="1"/>
  <c r="E217" i="1"/>
  <c r="F217" i="1" s="1"/>
  <c r="E216" i="1"/>
  <c r="F216" i="1" s="1"/>
  <c r="E215" i="1"/>
  <c r="F215" i="1" s="1"/>
  <c r="E214" i="1"/>
  <c r="F214" i="1" s="1"/>
  <c r="E213" i="1"/>
  <c r="E212" i="1"/>
  <c r="F212" i="1" s="1"/>
  <c r="E211" i="1"/>
  <c r="F211" i="1" s="1"/>
  <c r="E210" i="1"/>
  <c r="E209" i="1"/>
  <c r="F209" i="1" s="1"/>
  <c r="E208" i="1"/>
  <c r="F208" i="1" s="1"/>
  <c r="E207" i="1"/>
  <c r="F207" i="1" s="1"/>
  <c r="E206" i="1"/>
  <c r="F206" i="1" s="1"/>
  <c r="E205" i="1"/>
  <c r="E204" i="1"/>
  <c r="F204" i="1" s="1"/>
  <c r="E203" i="1"/>
  <c r="F203" i="1" s="1"/>
  <c r="E202" i="1"/>
  <c r="E201" i="1"/>
  <c r="F201" i="1" s="1"/>
  <c r="E200" i="1"/>
  <c r="F200" i="1" s="1"/>
  <c r="E199" i="1"/>
  <c r="F199" i="1" s="1"/>
  <c r="E198" i="1"/>
  <c r="F198" i="1" s="1"/>
  <c r="E197" i="1"/>
  <c r="E196" i="1"/>
  <c r="F196" i="1" s="1"/>
  <c r="E195" i="1"/>
  <c r="F195" i="1" s="1"/>
  <c r="E194" i="1"/>
  <c r="E193" i="1"/>
  <c r="F193" i="1" s="1"/>
  <c r="E192" i="1"/>
  <c r="F192" i="1" s="1"/>
  <c r="E191" i="1"/>
  <c r="F191" i="1" s="1"/>
  <c r="E190" i="1"/>
  <c r="F190" i="1" s="1"/>
  <c r="E189" i="1"/>
  <c r="E188" i="1"/>
  <c r="F188" i="1" s="1"/>
  <c r="E187" i="1"/>
  <c r="F187" i="1" s="1"/>
  <c r="E186" i="1"/>
  <c r="E185" i="1"/>
  <c r="F185" i="1" s="1"/>
  <c r="E184" i="1"/>
  <c r="F184" i="1" s="1"/>
  <c r="E183" i="1"/>
  <c r="F183" i="1" s="1"/>
  <c r="E182" i="1"/>
  <c r="F182" i="1" s="1"/>
  <c r="E181" i="1"/>
  <c r="E180" i="1"/>
  <c r="F180" i="1" s="1"/>
  <c r="E179" i="1"/>
  <c r="F179" i="1" s="1"/>
  <c r="E178" i="1"/>
  <c r="E177" i="1"/>
  <c r="F177" i="1" s="1"/>
  <c r="E176" i="1"/>
  <c r="F176" i="1" s="1"/>
  <c r="E175" i="1"/>
  <c r="F175" i="1" s="1"/>
  <c r="E174" i="1"/>
  <c r="F174" i="1" s="1"/>
  <c r="E173" i="1"/>
  <c r="E172" i="1"/>
  <c r="F172" i="1" s="1"/>
  <c r="E171" i="1"/>
  <c r="F171" i="1" s="1"/>
  <c r="E170" i="1"/>
  <c r="E169" i="1"/>
  <c r="F169" i="1" s="1"/>
  <c r="E168" i="1"/>
  <c r="F168" i="1" s="1"/>
  <c r="E167" i="1"/>
  <c r="F167" i="1" s="1"/>
  <c r="E166" i="1"/>
  <c r="F166" i="1" s="1"/>
  <c r="E165" i="1"/>
  <c r="E164" i="1"/>
  <c r="F164" i="1" s="1"/>
  <c r="E163" i="1"/>
  <c r="F163" i="1" s="1"/>
  <c r="E162" i="1"/>
  <c r="E161" i="1"/>
  <c r="F161" i="1" s="1"/>
  <c r="E160" i="1"/>
  <c r="F160" i="1" s="1"/>
  <c r="E159" i="1"/>
  <c r="F159" i="1" s="1"/>
  <c r="E158" i="1"/>
  <c r="F158" i="1" s="1"/>
  <c r="E157" i="1"/>
  <c r="E156" i="1"/>
  <c r="F156" i="1" s="1"/>
  <c r="E155" i="1"/>
  <c r="F155" i="1" s="1"/>
  <c r="E154" i="1"/>
  <c r="E153" i="1"/>
  <c r="F153" i="1" s="1"/>
  <c r="E152" i="1"/>
  <c r="F152" i="1" s="1"/>
  <c r="E151" i="1"/>
  <c r="F151" i="1" s="1"/>
  <c r="E219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317" i="1"/>
  <c r="E318" i="1"/>
  <c r="E469" i="1"/>
  <c r="E468" i="1"/>
  <c r="E467" i="1"/>
  <c r="E466" i="1"/>
  <c r="F466" i="1" s="1"/>
  <c r="E465" i="1"/>
  <c r="E464" i="1"/>
  <c r="E463" i="1"/>
  <c r="F463" i="1" s="1"/>
  <c r="E462" i="1"/>
  <c r="F462" i="1" s="1"/>
  <c r="E461" i="1"/>
  <c r="E460" i="1"/>
  <c r="E459" i="1"/>
  <c r="E458" i="1"/>
  <c r="F458" i="1" s="1"/>
  <c r="E457" i="1"/>
  <c r="E456" i="1"/>
  <c r="E455" i="1"/>
  <c r="F455" i="1" s="1"/>
  <c r="E454" i="1"/>
  <c r="F454" i="1" s="1"/>
  <c r="E453" i="1"/>
  <c r="E452" i="1"/>
  <c r="E451" i="1"/>
  <c r="E450" i="1"/>
  <c r="F450" i="1" s="1"/>
  <c r="E449" i="1"/>
  <c r="E448" i="1"/>
  <c r="E447" i="1"/>
  <c r="F447" i="1" s="1"/>
  <c r="E446" i="1"/>
  <c r="F446" i="1" s="1"/>
  <c r="E445" i="1"/>
  <c r="E444" i="1"/>
  <c r="E443" i="1"/>
  <c r="E442" i="1"/>
  <c r="F442" i="1" s="1"/>
  <c r="E441" i="1"/>
  <c r="E440" i="1"/>
  <c r="E439" i="1"/>
  <c r="F439" i="1" s="1"/>
  <c r="E438" i="1"/>
  <c r="F438" i="1" s="1"/>
  <c r="E437" i="1"/>
  <c r="E436" i="1"/>
  <c r="E435" i="1"/>
  <c r="E434" i="1"/>
  <c r="F434" i="1" s="1"/>
  <c r="E433" i="1"/>
  <c r="E432" i="1"/>
  <c r="E431" i="1"/>
  <c r="F431" i="1" s="1"/>
  <c r="E430" i="1"/>
  <c r="F430" i="1" s="1"/>
  <c r="E429" i="1"/>
  <c r="E428" i="1"/>
  <c r="E427" i="1"/>
  <c r="E426" i="1"/>
  <c r="F426" i="1" s="1"/>
  <c r="E425" i="1"/>
  <c r="E424" i="1"/>
  <c r="E423" i="1"/>
  <c r="F423" i="1" s="1"/>
  <c r="E422" i="1"/>
  <c r="F422" i="1" s="1"/>
  <c r="E421" i="1"/>
  <c r="E420" i="1"/>
  <c r="E419" i="1"/>
  <c r="E418" i="1"/>
  <c r="F418" i="1" s="1"/>
  <c r="E417" i="1"/>
  <c r="E416" i="1"/>
  <c r="E415" i="1"/>
  <c r="F415" i="1" s="1"/>
  <c r="E414" i="1"/>
  <c r="F414" i="1" s="1"/>
  <c r="E413" i="1"/>
  <c r="E412" i="1"/>
  <c r="E411" i="1"/>
  <c r="E410" i="1"/>
  <c r="F410" i="1" s="1"/>
  <c r="E409" i="1"/>
  <c r="E408" i="1"/>
  <c r="E407" i="1"/>
  <c r="F407" i="1" s="1"/>
  <c r="E406" i="1"/>
  <c r="F406" i="1" s="1"/>
  <c r="E405" i="1"/>
  <c r="E404" i="1"/>
  <c r="E403" i="1"/>
  <c r="E402" i="1"/>
  <c r="F402" i="1" s="1"/>
  <c r="E401" i="1"/>
  <c r="E400" i="1"/>
  <c r="E399" i="1"/>
  <c r="F399" i="1" s="1"/>
  <c r="E398" i="1"/>
  <c r="F398" i="1" s="1"/>
  <c r="E397" i="1"/>
  <c r="E396" i="1"/>
  <c r="E395" i="1"/>
  <c r="E394" i="1"/>
  <c r="F394" i="1" s="1"/>
  <c r="E393" i="1"/>
  <c r="E392" i="1"/>
  <c r="E391" i="1"/>
  <c r="F391" i="1" s="1"/>
  <c r="E390" i="1"/>
  <c r="F390" i="1" s="1"/>
  <c r="E389" i="1"/>
  <c r="E388" i="1"/>
  <c r="E387" i="1"/>
  <c r="E386" i="1"/>
  <c r="F386" i="1" s="1"/>
  <c r="E385" i="1"/>
  <c r="E384" i="1"/>
  <c r="E383" i="1"/>
  <c r="F383" i="1" s="1"/>
  <c r="E382" i="1"/>
  <c r="F382" i="1" s="1"/>
  <c r="E381" i="1"/>
  <c r="E380" i="1"/>
  <c r="E379" i="1"/>
  <c r="E378" i="1"/>
  <c r="F378" i="1" s="1"/>
  <c r="E377" i="1"/>
  <c r="E376" i="1"/>
  <c r="E375" i="1"/>
  <c r="F375" i="1" s="1"/>
  <c r="E374" i="1"/>
  <c r="F374" i="1" s="1"/>
  <c r="E373" i="1"/>
  <c r="E372" i="1"/>
  <c r="E371" i="1"/>
  <c r="E370" i="1"/>
  <c r="F370" i="1" s="1"/>
  <c r="E369" i="1"/>
  <c r="E368" i="1"/>
  <c r="E367" i="1"/>
  <c r="F367" i="1" s="1"/>
  <c r="E366" i="1"/>
  <c r="F366" i="1" s="1"/>
  <c r="E365" i="1"/>
  <c r="E364" i="1"/>
  <c r="E363" i="1"/>
  <c r="E362" i="1"/>
  <c r="F362" i="1" s="1"/>
  <c r="E361" i="1"/>
  <c r="E360" i="1"/>
  <c r="E359" i="1"/>
  <c r="F359" i="1" s="1"/>
  <c r="E358" i="1"/>
  <c r="F358" i="1" s="1"/>
  <c r="E357" i="1"/>
  <c r="E356" i="1"/>
  <c r="E355" i="1"/>
  <c r="E354" i="1"/>
  <c r="F354" i="1" s="1"/>
  <c r="E353" i="1"/>
  <c r="E352" i="1"/>
  <c r="E351" i="1"/>
  <c r="F351" i="1" s="1"/>
  <c r="E350" i="1"/>
  <c r="F350" i="1" s="1"/>
  <c r="E349" i="1"/>
  <c r="E348" i="1"/>
  <c r="E347" i="1"/>
  <c r="E346" i="1"/>
  <c r="F346" i="1" s="1"/>
  <c r="E345" i="1"/>
  <c r="E344" i="1"/>
  <c r="E343" i="1"/>
  <c r="F343" i="1" s="1"/>
  <c r="E342" i="1"/>
  <c r="F342" i="1" s="1"/>
  <c r="E341" i="1"/>
  <c r="E340" i="1"/>
  <c r="E339" i="1"/>
  <c r="E338" i="1"/>
  <c r="F338" i="1" s="1"/>
  <c r="E337" i="1"/>
  <c r="E336" i="1"/>
  <c r="F336" i="1" s="1"/>
  <c r="E335" i="1"/>
  <c r="F335" i="1" s="1"/>
  <c r="E334" i="1"/>
  <c r="F334" i="1" s="1"/>
  <c r="E333" i="1"/>
  <c r="E332" i="1"/>
  <c r="E331" i="1"/>
  <c r="E330" i="1"/>
  <c r="F330" i="1" s="1"/>
  <c r="E329" i="1"/>
  <c r="E328" i="1"/>
  <c r="F328" i="1" s="1"/>
  <c r="E327" i="1"/>
  <c r="F327" i="1" s="1"/>
  <c r="E326" i="1"/>
  <c r="F326" i="1" s="1"/>
  <c r="E325" i="1"/>
  <c r="E324" i="1"/>
  <c r="E323" i="1"/>
  <c r="E470" i="1"/>
  <c r="E474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F97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5" i="1"/>
  <c r="F464" i="1"/>
  <c r="F461" i="1"/>
  <c r="F460" i="1"/>
  <c r="F459" i="1"/>
  <c r="F457" i="1"/>
  <c r="F456" i="1"/>
  <c r="F453" i="1"/>
  <c r="F452" i="1"/>
  <c r="F451" i="1"/>
  <c r="F449" i="1"/>
  <c r="F448" i="1"/>
  <c r="F445" i="1"/>
  <c r="F444" i="1"/>
  <c r="F443" i="1"/>
  <c r="F441" i="1"/>
  <c r="F440" i="1"/>
  <c r="F437" i="1"/>
  <c r="F436" i="1"/>
  <c r="F435" i="1"/>
  <c r="F433" i="1"/>
  <c r="F432" i="1"/>
  <c r="F429" i="1"/>
  <c r="F428" i="1"/>
  <c r="F427" i="1"/>
  <c r="F425" i="1"/>
  <c r="F424" i="1"/>
  <c r="F421" i="1"/>
  <c r="F420" i="1"/>
  <c r="F419" i="1"/>
  <c r="F417" i="1"/>
  <c r="F416" i="1"/>
  <c r="F413" i="1"/>
  <c r="F412" i="1"/>
  <c r="F411" i="1"/>
  <c r="F409" i="1"/>
  <c r="F408" i="1"/>
  <c r="F405" i="1"/>
  <c r="F404" i="1"/>
  <c r="F403" i="1"/>
  <c r="F401" i="1"/>
  <c r="F400" i="1"/>
  <c r="F397" i="1"/>
  <c r="F396" i="1"/>
  <c r="F395" i="1"/>
  <c r="F393" i="1"/>
  <c r="F392" i="1"/>
  <c r="F389" i="1"/>
  <c r="F388" i="1"/>
  <c r="F387" i="1"/>
  <c r="F385" i="1"/>
  <c r="F384" i="1"/>
  <c r="F381" i="1"/>
  <c r="F380" i="1"/>
  <c r="F379" i="1"/>
  <c r="F377" i="1"/>
  <c r="F376" i="1"/>
  <c r="F373" i="1"/>
  <c r="F372" i="1"/>
  <c r="F371" i="1"/>
  <c r="F369" i="1"/>
  <c r="F368" i="1"/>
  <c r="F365" i="1"/>
  <c r="F364" i="1"/>
  <c r="F363" i="1"/>
  <c r="F361" i="1"/>
  <c r="F360" i="1"/>
  <c r="F357" i="1"/>
  <c r="F356" i="1"/>
  <c r="F355" i="1"/>
  <c r="F353" i="1"/>
  <c r="F352" i="1"/>
  <c r="F349" i="1"/>
  <c r="F348" i="1"/>
  <c r="F347" i="1"/>
  <c r="F345" i="1"/>
  <c r="F344" i="1"/>
  <c r="F341" i="1"/>
  <c r="F340" i="1"/>
  <c r="F339" i="1"/>
  <c r="F337" i="1"/>
  <c r="F333" i="1"/>
  <c r="F332" i="1"/>
  <c r="F331" i="1"/>
  <c r="F329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3" i="1"/>
  <c r="F210" i="1"/>
  <c r="F205" i="1"/>
  <c r="F202" i="1"/>
  <c r="F197" i="1"/>
  <c r="F194" i="1"/>
  <c r="F189" i="1"/>
  <c r="F186" i="1"/>
  <c r="F181" i="1"/>
  <c r="F178" i="1"/>
  <c r="F173" i="1"/>
  <c r="F170" i="1"/>
  <c r="F165" i="1"/>
  <c r="F162" i="1"/>
  <c r="F157" i="1"/>
  <c r="F154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0" i="1"/>
  <c r="F129" i="1"/>
  <c r="F126" i="1"/>
  <c r="F125" i="1"/>
  <c r="F124" i="1"/>
  <c r="F122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5" i="1"/>
  <c r="F14" i="1"/>
  <c r="F12" i="1"/>
  <c r="Y192" i="3"/>
  <c r="X573" i="3"/>
  <c r="Y573" i="3" s="1"/>
  <c r="X569" i="3"/>
  <c r="Y569" i="3" s="1"/>
  <c r="X568" i="3"/>
  <c r="Y568" i="3" s="1"/>
  <c r="X567" i="3"/>
  <c r="X566" i="3"/>
  <c r="Y566" i="3" s="1"/>
  <c r="E566" i="3" s="1"/>
  <c r="X565" i="3"/>
  <c r="Y565" i="3" s="1"/>
  <c r="E565" i="3" s="1"/>
  <c r="X564" i="3"/>
  <c r="Y564" i="3" s="1"/>
  <c r="E564" i="3" s="1"/>
  <c r="X563" i="3"/>
  <c r="Y563" i="3" s="1"/>
  <c r="E563" i="3" s="1"/>
  <c r="X562" i="3"/>
  <c r="Y562" i="3" s="1"/>
  <c r="E562" i="3" s="1"/>
  <c r="X561" i="3"/>
  <c r="Y561" i="3" s="1"/>
  <c r="E561" i="3" s="1"/>
  <c r="X560" i="3"/>
  <c r="Y560" i="3" s="1"/>
  <c r="E560" i="3" s="1"/>
  <c r="X559" i="3"/>
  <c r="X558" i="3"/>
  <c r="Y558" i="3" s="1"/>
  <c r="E558" i="3" s="1"/>
  <c r="X557" i="3"/>
  <c r="Y557" i="3" s="1"/>
  <c r="X556" i="3"/>
  <c r="Y556" i="3" s="1"/>
  <c r="X555" i="3"/>
  <c r="Y555" i="3" s="1"/>
  <c r="X554" i="3"/>
  <c r="Y554" i="3" s="1"/>
  <c r="X553" i="3"/>
  <c r="Y553" i="3" s="1"/>
  <c r="X552" i="3"/>
  <c r="Y552" i="3" s="1"/>
  <c r="X551" i="3"/>
  <c r="X550" i="3"/>
  <c r="X549" i="3"/>
  <c r="Y549" i="3" s="1"/>
  <c r="X548" i="3"/>
  <c r="Y548" i="3" s="1"/>
  <c r="X547" i="3"/>
  <c r="Y547" i="3" s="1"/>
  <c r="X546" i="3"/>
  <c r="Y546" i="3" s="1"/>
  <c r="X545" i="3"/>
  <c r="Y545" i="3" s="1"/>
  <c r="X544" i="3"/>
  <c r="Y544" i="3" s="1"/>
  <c r="X543" i="3"/>
  <c r="X542" i="3"/>
  <c r="X541" i="3"/>
  <c r="Y541" i="3" s="1"/>
  <c r="X540" i="3"/>
  <c r="Y540" i="3" s="1"/>
  <c r="X539" i="3"/>
  <c r="Y539" i="3" s="1"/>
  <c r="X538" i="3"/>
  <c r="Y538" i="3" s="1"/>
  <c r="X537" i="3"/>
  <c r="Y537" i="3" s="1"/>
  <c r="X536" i="3"/>
  <c r="Y536" i="3" s="1"/>
  <c r="X535" i="3"/>
  <c r="X534" i="3"/>
  <c r="X533" i="3"/>
  <c r="Y533" i="3" s="1"/>
  <c r="X532" i="3"/>
  <c r="Y532" i="3" s="1"/>
  <c r="X531" i="3"/>
  <c r="Y531" i="3" s="1"/>
  <c r="X530" i="3"/>
  <c r="Y530" i="3" s="1"/>
  <c r="X529" i="3"/>
  <c r="Y529" i="3" s="1"/>
  <c r="X528" i="3"/>
  <c r="Y528" i="3" s="1"/>
  <c r="X527" i="3"/>
  <c r="X526" i="3"/>
  <c r="X525" i="3"/>
  <c r="Y525" i="3" s="1"/>
  <c r="X524" i="3"/>
  <c r="Y524" i="3" s="1"/>
  <c r="X523" i="3"/>
  <c r="Y523" i="3" s="1"/>
  <c r="X522" i="3"/>
  <c r="Y522" i="3" s="1"/>
  <c r="X521" i="3"/>
  <c r="Y521" i="3" s="1"/>
  <c r="X520" i="3"/>
  <c r="Y520" i="3" s="1"/>
  <c r="X519" i="3"/>
  <c r="X518" i="3"/>
  <c r="X517" i="3"/>
  <c r="Y517" i="3" s="1"/>
  <c r="X516" i="3"/>
  <c r="Y516" i="3" s="1"/>
  <c r="X515" i="3"/>
  <c r="Y515" i="3" s="1"/>
  <c r="X514" i="3"/>
  <c r="Y514" i="3" s="1"/>
  <c r="X513" i="3"/>
  <c r="Y513" i="3" s="1"/>
  <c r="X512" i="3"/>
  <c r="Y512" i="3" s="1"/>
  <c r="X511" i="3"/>
  <c r="X510" i="3"/>
  <c r="X509" i="3"/>
  <c r="X508" i="3"/>
  <c r="Y508" i="3" s="1"/>
  <c r="X507" i="3"/>
  <c r="Y507" i="3" s="1"/>
  <c r="X506" i="3"/>
  <c r="Y506" i="3" s="1"/>
  <c r="X505" i="3"/>
  <c r="Y505" i="3" s="1"/>
  <c r="X504" i="3"/>
  <c r="Y504" i="3" s="1"/>
  <c r="X503" i="3"/>
  <c r="X502" i="3"/>
  <c r="Y502" i="3" s="1"/>
  <c r="X501" i="3"/>
  <c r="Y501" i="3" s="1"/>
  <c r="X500" i="3"/>
  <c r="Y500" i="3" s="1"/>
  <c r="X499" i="3"/>
  <c r="Y499" i="3" s="1"/>
  <c r="X498" i="3"/>
  <c r="Y498" i="3" s="1"/>
  <c r="X497" i="3"/>
  <c r="Y497" i="3" s="1"/>
  <c r="X496" i="3"/>
  <c r="Y496" i="3" s="1"/>
  <c r="X495" i="3"/>
  <c r="X494" i="3"/>
  <c r="Y494" i="3" s="1"/>
  <c r="X493" i="3"/>
  <c r="Y493" i="3" s="1"/>
  <c r="X492" i="3"/>
  <c r="Y492" i="3" s="1"/>
  <c r="X491" i="3"/>
  <c r="Y491" i="3" s="1"/>
  <c r="X490" i="3"/>
  <c r="Y490" i="3" s="1"/>
  <c r="X489" i="3"/>
  <c r="Y489" i="3" s="1"/>
  <c r="X488" i="3"/>
  <c r="Y488" i="3" s="1"/>
  <c r="X487" i="3"/>
  <c r="X486" i="3"/>
  <c r="X485" i="3"/>
  <c r="X484" i="3"/>
  <c r="Y484" i="3" s="1"/>
  <c r="X483" i="3"/>
  <c r="Y483" i="3" s="1"/>
  <c r="X482" i="3"/>
  <c r="Y482" i="3" s="1"/>
  <c r="X481" i="3"/>
  <c r="Y481" i="3" s="1"/>
  <c r="X480" i="3"/>
  <c r="Y480" i="3" s="1"/>
  <c r="X479" i="3"/>
  <c r="X478" i="3"/>
  <c r="X477" i="3"/>
  <c r="Y477" i="3" s="1"/>
  <c r="X476" i="3"/>
  <c r="Y476" i="3" s="1"/>
  <c r="X475" i="3"/>
  <c r="Y475" i="3" s="1"/>
  <c r="X474" i="3"/>
  <c r="Y474" i="3" s="1"/>
  <c r="X473" i="3"/>
  <c r="Y473" i="3" s="1"/>
  <c r="X472" i="3"/>
  <c r="Y472" i="3" s="1"/>
  <c r="X471" i="3"/>
  <c r="X470" i="3"/>
  <c r="X469" i="3"/>
  <c r="Y469" i="3" s="1"/>
  <c r="X468" i="3"/>
  <c r="Y468" i="3" s="1"/>
  <c r="X467" i="3"/>
  <c r="Y467" i="3" s="1"/>
  <c r="X466" i="3"/>
  <c r="Y466" i="3" s="1"/>
  <c r="X465" i="3"/>
  <c r="Y465" i="3" s="1"/>
  <c r="X464" i="3"/>
  <c r="Y464" i="3" s="1"/>
  <c r="X463" i="3"/>
  <c r="X462" i="3"/>
  <c r="X461" i="3"/>
  <c r="Y461" i="3" s="1"/>
  <c r="X460" i="3"/>
  <c r="X459" i="3"/>
  <c r="Y459" i="3" s="1"/>
  <c r="X458" i="3"/>
  <c r="Y458" i="3" s="1"/>
  <c r="X457" i="3"/>
  <c r="Y457" i="3" s="1"/>
  <c r="X456" i="3"/>
  <c r="Y456" i="3" s="1"/>
  <c r="X455" i="3"/>
  <c r="X454" i="3"/>
  <c r="X453" i="3"/>
  <c r="Y453" i="3" s="1"/>
  <c r="X452" i="3"/>
  <c r="Y452" i="3" s="1"/>
  <c r="X451" i="3"/>
  <c r="Y451" i="3" s="1"/>
  <c r="X450" i="3"/>
  <c r="Y450" i="3" s="1"/>
  <c r="X449" i="3"/>
  <c r="Y449" i="3" s="1"/>
  <c r="X448" i="3"/>
  <c r="Y448" i="3" s="1"/>
  <c r="X447" i="3"/>
  <c r="X446" i="3"/>
  <c r="X445" i="3"/>
  <c r="Y445" i="3" s="1"/>
  <c r="X444" i="3"/>
  <c r="Y444" i="3" s="1"/>
  <c r="X443" i="3"/>
  <c r="Y443" i="3" s="1"/>
  <c r="X442" i="3"/>
  <c r="Y442" i="3" s="1"/>
  <c r="X441" i="3"/>
  <c r="Y441" i="3" s="1"/>
  <c r="X440" i="3"/>
  <c r="Y440" i="3" s="1"/>
  <c r="X439" i="3"/>
  <c r="X438" i="3"/>
  <c r="Y438" i="3" s="1"/>
  <c r="X437" i="3"/>
  <c r="Y437" i="3" s="1"/>
  <c r="X436" i="3"/>
  <c r="Y436" i="3" s="1"/>
  <c r="X435" i="3"/>
  <c r="Y435" i="3" s="1"/>
  <c r="X434" i="3"/>
  <c r="Y434" i="3" s="1"/>
  <c r="X433" i="3"/>
  <c r="Y433" i="3" s="1"/>
  <c r="X432" i="3"/>
  <c r="Y432" i="3" s="1"/>
  <c r="X431" i="3"/>
  <c r="X430" i="3"/>
  <c r="Y430" i="3" s="1"/>
  <c r="X429" i="3"/>
  <c r="Y429" i="3" s="1"/>
  <c r="X428" i="3"/>
  <c r="Y428" i="3" s="1"/>
  <c r="X427" i="3"/>
  <c r="Y427" i="3" s="1"/>
  <c r="X426" i="3"/>
  <c r="Y426" i="3" s="1"/>
  <c r="X425" i="3"/>
  <c r="X424" i="3"/>
  <c r="Y424" i="3" s="1"/>
  <c r="X423" i="3"/>
  <c r="X422" i="3"/>
  <c r="X421" i="3"/>
  <c r="Y421" i="3" s="1"/>
  <c r="X420" i="3"/>
  <c r="Y420" i="3" s="1"/>
  <c r="X419" i="3"/>
  <c r="Y419" i="3" s="1"/>
  <c r="X418" i="3"/>
  <c r="Y418" i="3" s="1"/>
  <c r="X417" i="3"/>
  <c r="Y417" i="3" s="1"/>
  <c r="X416" i="3"/>
  <c r="Y416" i="3" s="1"/>
  <c r="X415" i="3"/>
  <c r="X414" i="3"/>
  <c r="X413" i="3"/>
  <c r="Y413" i="3" s="1"/>
  <c r="X408" i="3"/>
  <c r="Y408" i="3" s="1"/>
  <c r="X407" i="3"/>
  <c r="Y407" i="3" s="1"/>
  <c r="E407" i="3" s="1"/>
  <c r="X406" i="3"/>
  <c r="Y406" i="3" s="1"/>
  <c r="E406" i="3" s="1"/>
  <c r="X405" i="3"/>
  <c r="D405" i="3" s="1"/>
  <c r="X404" i="3"/>
  <c r="Y404" i="3" s="1"/>
  <c r="E404" i="3" s="1"/>
  <c r="X403" i="3"/>
  <c r="Y403" i="3" s="1"/>
  <c r="E403" i="3" s="1"/>
  <c r="X402" i="3"/>
  <c r="Y402" i="3" s="1"/>
  <c r="E402" i="3" s="1"/>
  <c r="X401" i="3"/>
  <c r="Y401" i="3" s="1"/>
  <c r="E401" i="3" s="1"/>
  <c r="X400" i="3"/>
  <c r="Y400" i="3" s="1"/>
  <c r="E400" i="3" s="1"/>
  <c r="X399" i="3"/>
  <c r="D399" i="3" s="1"/>
  <c r="X398" i="3"/>
  <c r="Y398" i="3" s="1"/>
  <c r="E398" i="3" s="1"/>
  <c r="X397" i="3"/>
  <c r="Y397" i="3" s="1"/>
  <c r="E397" i="3" s="1"/>
  <c r="X396" i="3"/>
  <c r="Y396" i="3" s="1"/>
  <c r="E396" i="3" s="1"/>
  <c r="X395" i="3"/>
  <c r="Y395" i="3" s="1"/>
  <c r="E395" i="3" s="1"/>
  <c r="X394" i="3"/>
  <c r="Y394" i="3" s="1"/>
  <c r="E394" i="3" s="1"/>
  <c r="X393" i="3"/>
  <c r="Y393" i="3" s="1"/>
  <c r="E393" i="3" s="1"/>
  <c r="X392" i="3"/>
  <c r="X391" i="3"/>
  <c r="Y391" i="3" s="1"/>
  <c r="E391" i="3" s="1"/>
  <c r="X390" i="3"/>
  <c r="Y390" i="3" s="1"/>
  <c r="E390" i="3" s="1"/>
  <c r="X389" i="3"/>
  <c r="Y389" i="3" s="1"/>
  <c r="X388" i="3"/>
  <c r="Y388" i="3" s="1"/>
  <c r="E388" i="3" s="1"/>
  <c r="X387" i="3"/>
  <c r="Y387" i="3" s="1"/>
  <c r="E387" i="3" s="1"/>
  <c r="X386" i="3"/>
  <c r="Y386" i="3" s="1"/>
  <c r="E386" i="3" s="1"/>
  <c r="X385" i="3"/>
  <c r="Y385" i="3" s="1"/>
  <c r="E385" i="3" s="1"/>
  <c r="X384" i="3"/>
  <c r="Y384" i="3" s="1"/>
  <c r="E384" i="3" s="1"/>
  <c r="X383" i="3"/>
  <c r="Y383" i="3" s="1"/>
  <c r="X382" i="3"/>
  <c r="Y382" i="3" s="1"/>
  <c r="X381" i="3"/>
  <c r="Y381" i="3" s="1"/>
  <c r="X380" i="3"/>
  <c r="Y380" i="3" s="1"/>
  <c r="X379" i="3"/>
  <c r="Y379" i="3" s="1"/>
  <c r="X378" i="3"/>
  <c r="Y378" i="3" s="1"/>
  <c r="X377" i="3"/>
  <c r="Y377" i="3" s="1"/>
  <c r="X376" i="3"/>
  <c r="X375" i="3"/>
  <c r="X374" i="3"/>
  <c r="Y374" i="3" s="1"/>
  <c r="X373" i="3"/>
  <c r="Y373" i="3" s="1"/>
  <c r="X372" i="3"/>
  <c r="Y372" i="3" s="1"/>
  <c r="X371" i="3"/>
  <c r="Y371" i="3" s="1"/>
  <c r="X370" i="3"/>
  <c r="Y370" i="3" s="1"/>
  <c r="X369" i="3"/>
  <c r="Y369" i="3" s="1"/>
  <c r="X368" i="3"/>
  <c r="Y368" i="3" s="1"/>
  <c r="X367" i="3"/>
  <c r="Y367" i="3" s="1"/>
  <c r="X366" i="3"/>
  <c r="Y366" i="3" s="1"/>
  <c r="X365" i="3"/>
  <c r="Y365" i="3" s="1"/>
  <c r="X364" i="3"/>
  <c r="Y364" i="3" s="1"/>
  <c r="X363" i="3"/>
  <c r="Y363" i="3" s="1"/>
  <c r="X362" i="3"/>
  <c r="Y362" i="3" s="1"/>
  <c r="X361" i="3"/>
  <c r="Y361" i="3" s="1"/>
  <c r="X360" i="3"/>
  <c r="D360" i="3" s="1"/>
  <c r="X359" i="3"/>
  <c r="Y359" i="3" s="1"/>
  <c r="E359" i="3" s="1"/>
  <c r="X358" i="3"/>
  <c r="Y358" i="3" s="1"/>
  <c r="E358" i="3" s="1"/>
  <c r="X357" i="3"/>
  <c r="Y357" i="3" s="1"/>
  <c r="E357" i="3" s="1"/>
  <c r="X356" i="3"/>
  <c r="Y356" i="3" s="1"/>
  <c r="E356" i="3" s="1"/>
  <c r="X355" i="3"/>
  <c r="Y355" i="3" s="1"/>
  <c r="E355" i="3" s="1"/>
  <c r="X354" i="3"/>
  <c r="Y354" i="3" s="1"/>
  <c r="X353" i="3"/>
  <c r="Y353" i="3" s="1"/>
  <c r="E353" i="3" s="1"/>
  <c r="X352" i="3"/>
  <c r="Y352" i="3" s="1"/>
  <c r="E352" i="3" s="1"/>
  <c r="X351" i="3"/>
  <c r="Y351" i="3" s="1"/>
  <c r="E351" i="3" s="1"/>
  <c r="X350" i="3"/>
  <c r="Y350" i="3" s="1"/>
  <c r="E350" i="3" s="1"/>
  <c r="X349" i="3"/>
  <c r="Y349" i="3" s="1"/>
  <c r="E349" i="3" s="1"/>
  <c r="X348" i="3"/>
  <c r="Y348" i="3" s="1"/>
  <c r="E348" i="3" s="1"/>
  <c r="X347" i="3"/>
  <c r="Y347" i="3" s="1"/>
  <c r="E347" i="3" s="1"/>
  <c r="X346" i="3"/>
  <c r="Y346" i="3" s="1"/>
  <c r="E346" i="3" s="1"/>
  <c r="X345" i="3"/>
  <c r="Y345" i="3" s="1"/>
  <c r="E345" i="3" s="1"/>
  <c r="X344" i="3"/>
  <c r="D344" i="3" s="1"/>
  <c r="X343" i="3"/>
  <c r="D343" i="3" s="1"/>
  <c r="X342" i="3"/>
  <c r="Y342" i="3" s="1"/>
  <c r="X341" i="3"/>
  <c r="D341" i="3" s="1"/>
  <c r="X340" i="3"/>
  <c r="Y340" i="3" s="1"/>
  <c r="E340" i="3" s="1"/>
  <c r="X339" i="3"/>
  <c r="Y339" i="3" s="1"/>
  <c r="E339" i="3" s="1"/>
  <c r="X338" i="3"/>
  <c r="Y338" i="3" s="1"/>
  <c r="E338" i="3" s="1"/>
  <c r="X337" i="3"/>
  <c r="Y337" i="3" s="1"/>
  <c r="E337" i="3" s="1"/>
  <c r="X336" i="3"/>
  <c r="D336" i="3" s="1"/>
  <c r="X335" i="3"/>
  <c r="D335" i="3" s="1"/>
  <c r="X334" i="3"/>
  <c r="Y334" i="3" s="1"/>
  <c r="E334" i="3" s="1"/>
  <c r="X333" i="3"/>
  <c r="Y333" i="3" s="1"/>
  <c r="E333" i="3" s="1"/>
  <c r="X332" i="3"/>
  <c r="Y332" i="3" s="1"/>
  <c r="E332" i="3" s="1"/>
  <c r="X331" i="3"/>
  <c r="Y331" i="3" s="1"/>
  <c r="E331" i="3" s="1"/>
  <c r="X330" i="3"/>
  <c r="Y330" i="3" s="1"/>
  <c r="X329" i="3"/>
  <c r="Y329" i="3" s="1"/>
  <c r="E329" i="3" s="1"/>
  <c r="X328" i="3"/>
  <c r="Y328" i="3" s="1"/>
  <c r="E328" i="3" s="1"/>
  <c r="X327" i="3"/>
  <c r="Y327" i="3" s="1"/>
  <c r="E327" i="3" s="1"/>
  <c r="X326" i="3"/>
  <c r="Y326" i="3" s="1"/>
  <c r="E326" i="3" s="1"/>
  <c r="X325" i="3"/>
  <c r="Y325" i="3" s="1"/>
  <c r="E325" i="3" s="1"/>
  <c r="X324" i="3"/>
  <c r="Y324" i="3" s="1"/>
  <c r="E324" i="3" s="1"/>
  <c r="X323" i="3"/>
  <c r="Y323" i="3" s="1"/>
  <c r="E323" i="3" s="1"/>
  <c r="X322" i="3"/>
  <c r="Y322" i="3" s="1"/>
  <c r="E322" i="3" s="1"/>
  <c r="X321" i="3"/>
  <c r="Y321" i="3" s="1"/>
  <c r="E321" i="3" s="1"/>
  <c r="X320" i="3"/>
  <c r="Y320" i="3" s="1"/>
  <c r="E320" i="3" s="1"/>
  <c r="X319" i="3"/>
  <c r="Y319" i="3" s="1"/>
  <c r="E319" i="3" s="1"/>
  <c r="X318" i="3"/>
  <c r="Y318" i="3" s="1"/>
  <c r="X317" i="3"/>
  <c r="Y317" i="3" s="1"/>
  <c r="E317" i="3" s="1"/>
  <c r="X316" i="3"/>
  <c r="Y316" i="3" s="1"/>
  <c r="E316" i="3" s="1"/>
  <c r="X315" i="3"/>
  <c r="Y315" i="3" s="1"/>
  <c r="E315" i="3" s="1"/>
  <c r="X314" i="3"/>
  <c r="Y314" i="3" s="1"/>
  <c r="E314" i="3" s="1"/>
  <c r="X313" i="3"/>
  <c r="Y313" i="3" s="1"/>
  <c r="E313" i="3" s="1"/>
  <c r="X312" i="3"/>
  <c r="D312" i="3" s="1"/>
  <c r="X311" i="3"/>
  <c r="D311" i="3" s="1"/>
  <c r="X310" i="3"/>
  <c r="Y310" i="3" s="1"/>
  <c r="E310" i="3" s="1"/>
  <c r="X309" i="3"/>
  <c r="D309" i="3" s="1"/>
  <c r="X308" i="3"/>
  <c r="Y308" i="3" s="1"/>
  <c r="E308" i="3" s="1"/>
  <c r="X307" i="3"/>
  <c r="Y307" i="3" s="1"/>
  <c r="E307" i="3" s="1"/>
  <c r="X306" i="3"/>
  <c r="Y306" i="3" s="1"/>
  <c r="E306" i="3" s="1"/>
  <c r="X305" i="3"/>
  <c r="Y305" i="3" s="1"/>
  <c r="E305" i="3" s="1"/>
  <c r="X304" i="3"/>
  <c r="D304" i="3" s="1"/>
  <c r="X303" i="3"/>
  <c r="Y303" i="3" s="1"/>
  <c r="E303" i="3" s="1"/>
  <c r="X302" i="3"/>
  <c r="Y302" i="3" s="1"/>
  <c r="E302" i="3" s="1"/>
  <c r="X301" i="3"/>
  <c r="Y301" i="3" s="1"/>
  <c r="X300" i="3"/>
  <c r="Y300" i="3" s="1"/>
  <c r="E300" i="3" s="1"/>
  <c r="X299" i="3"/>
  <c r="Y299" i="3" s="1"/>
  <c r="E299" i="3" s="1"/>
  <c r="X298" i="3"/>
  <c r="Y298" i="3" s="1"/>
  <c r="E298" i="3" s="1"/>
  <c r="X297" i="3"/>
  <c r="Y297" i="3" s="1"/>
  <c r="E297" i="3" s="1"/>
  <c r="X296" i="3"/>
  <c r="Y296" i="3" s="1"/>
  <c r="E296" i="3" s="1"/>
  <c r="X295" i="3"/>
  <c r="Y295" i="3" s="1"/>
  <c r="E295" i="3" s="1"/>
  <c r="X294" i="3"/>
  <c r="Y294" i="3" s="1"/>
  <c r="E294" i="3" s="1"/>
  <c r="X293" i="3"/>
  <c r="Y293" i="3" s="1"/>
  <c r="X292" i="3"/>
  <c r="Y292" i="3" s="1"/>
  <c r="E292" i="3" s="1"/>
  <c r="X291" i="3"/>
  <c r="Y291" i="3" s="1"/>
  <c r="E291" i="3" s="1"/>
  <c r="X290" i="3"/>
  <c r="Y290" i="3" s="1"/>
  <c r="E290" i="3" s="1"/>
  <c r="X289" i="3"/>
  <c r="Y289" i="3" s="1"/>
  <c r="E289" i="3" s="1"/>
  <c r="X288" i="3"/>
  <c r="Y288" i="3" s="1"/>
  <c r="X287" i="3"/>
  <c r="Y287" i="3" s="1"/>
  <c r="X286" i="3"/>
  <c r="Y286" i="3" s="1"/>
  <c r="X285" i="3"/>
  <c r="Y285" i="3" s="1"/>
  <c r="X284" i="3"/>
  <c r="Y284" i="3" s="1"/>
  <c r="X283" i="3"/>
  <c r="Y283" i="3" s="1"/>
  <c r="X282" i="3"/>
  <c r="Y282" i="3" s="1"/>
  <c r="X281" i="3"/>
  <c r="Y281" i="3" s="1"/>
  <c r="X280" i="3"/>
  <c r="Y280" i="3" s="1"/>
  <c r="X279" i="3"/>
  <c r="Y279" i="3" s="1"/>
  <c r="X278" i="3"/>
  <c r="Y278" i="3" s="1"/>
  <c r="X277" i="3"/>
  <c r="Y277" i="3" s="1"/>
  <c r="X276" i="3"/>
  <c r="Y276" i="3" s="1"/>
  <c r="X275" i="3"/>
  <c r="Y275" i="3" s="1"/>
  <c r="X274" i="3"/>
  <c r="Y274" i="3" s="1"/>
  <c r="X273" i="3"/>
  <c r="Y273" i="3" s="1"/>
  <c r="X272" i="3"/>
  <c r="Y272" i="3" s="1"/>
  <c r="X271" i="3"/>
  <c r="Y271" i="3" s="1"/>
  <c r="X270" i="3"/>
  <c r="Y270" i="3" s="1"/>
  <c r="X269" i="3"/>
  <c r="Y269" i="3" s="1"/>
  <c r="X268" i="3"/>
  <c r="Y268" i="3" s="1"/>
  <c r="X267" i="3"/>
  <c r="Y267" i="3" s="1"/>
  <c r="X266" i="3"/>
  <c r="Y266" i="3" s="1"/>
  <c r="X265" i="3"/>
  <c r="Y265" i="3" s="1"/>
  <c r="X264" i="3"/>
  <c r="Y264" i="3" s="1"/>
  <c r="X263" i="3"/>
  <c r="Y263" i="3" s="1"/>
  <c r="X262" i="3"/>
  <c r="Y262" i="3" s="1"/>
  <c r="X261" i="3"/>
  <c r="Y261" i="3" s="1"/>
  <c r="X260" i="3"/>
  <c r="Y260" i="3" s="1"/>
  <c r="X259" i="3"/>
  <c r="Y259" i="3" s="1"/>
  <c r="X258" i="3"/>
  <c r="Y258" i="3" s="1"/>
  <c r="X257" i="3"/>
  <c r="Y257" i="3" s="1"/>
  <c r="X256" i="3"/>
  <c r="Y256" i="3" s="1"/>
  <c r="X255" i="3"/>
  <c r="Y255" i="3" s="1"/>
  <c r="X254" i="3"/>
  <c r="Y254" i="3" s="1"/>
  <c r="X253" i="3"/>
  <c r="Y253" i="3" s="1"/>
  <c r="X252" i="3"/>
  <c r="Y252" i="3" s="1"/>
  <c r="X251" i="3"/>
  <c r="Y251" i="3" s="1"/>
  <c r="X250" i="3"/>
  <c r="Y250" i="3" s="1"/>
  <c r="X249" i="3"/>
  <c r="Y249" i="3" s="1"/>
  <c r="X248" i="3"/>
  <c r="Y248" i="3" s="1"/>
  <c r="X247" i="3"/>
  <c r="Y247" i="3" s="1"/>
  <c r="X246" i="3"/>
  <c r="Y246" i="3" s="1"/>
  <c r="X245" i="3"/>
  <c r="Y245" i="3" s="1"/>
  <c r="X244" i="3"/>
  <c r="Y244" i="3" s="1"/>
  <c r="X243" i="3"/>
  <c r="Y243" i="3" s="1"/>
  <c r="X242" i="3"/>
  <c r="Y242" i="3" s="1"/>
  <c r="X241" i="3"/>
  <c r="Y241" i="3" s="1"/>
  <c r="X240" i="3"/>
  <c r="Y240" i="3" s="1"/>
  <c r="X239" i="3"/>
  <c r="Y239" i="3" s="1"/>
  <c r="X238" i="3"/>
  <c r="Y238" i="3" s="1"/>
  <c r="X237" i="3"/>
  <c r="Y237" i="3" s="1"/>
  <c r="X236" i="3"/>
  <c r="Y236" i="3" s="1"/>
  <c r="X235" i="3"/>
  <c r="Y235" i="3" s="1"/>
  <c r="X234" i="3"/>
  <c r="Y234" i="3" s="1"/>
  <c r="X233" i="3"/>
  <c r="Y233" i="3" s="1"/>
  <c r="X232" i="3"/>
  <c r="Y232" i="3" s="1"/>
  <c r="X231" i="3"/>
  <c r="Y231" i="3" s="1"/>
  <c r="X230" i="3"/>
  <c r="Y230" i="3" s="1"/>
  <c r="X229" i="3"/>
  <c r="Y229" i="3" s="1"/>
  <c r="X228" i="3"/>
  <c r="Y228" i="3" s="1"/>
  <c r="X227" i="3"/>
  <c r="Y227" i="3" s="1"/>
  <c r="X226" i="3"/>
  <c r="Y226" i="3" s="1"/>
  <c r="X225" i="3"/>
  <c r="Y225" i="3" s="1"/>
  <c r="X224" i="3"/>
  <c r="Y224" i="3" s="1"/>
  <c r="X223" i="3"/>
  <c r="Y223" i="3" s="1"/>
  <c r="X222" i="3"/>
  <c r="Y222" i="3" s="1"/>
  <c r="X221" i="3"/>
  <c r="X220" i="3"/>
  <c r="Y220" i="3" s="1"/>
  <c r="X219" i="3"/>
  <c r="Y219" i="3" s="1"/>
  <c r="X218" i="3"/>
  <c r="Y218" i="3" s="1"/>
  <c r="X216" i="3"/>
  <c r="Y216" i="3" s="1"/>
  <c r="X215" i="3"/>
  <c r="X214" i="3"/>
  <c r="Y214" i="3" s="1"/>
  <c r="X213" i="3"/>
  <c r="Y213" i="3" s="1"/>
  <c r="X212" i="3"/>
  <c r="Y212" i="3" s="1"/>
  <c r="X211" i="3"/>
  <c r="Y211" i="3" s="1"/>
  <c r="X210" i="3"/>
  <c r="X209" i="3"/>
  <c r="Y209" i="3" s="1"/>
  <c r="X208" i="3"/>
  <c r="Y208" i="3" s="1"/>
  <c r="X207" i="3"/>
  <c r="Y207" i="3" s="1"/>
  <c r="X206" i="3"/>
  <c r="Y206" i="3" s="1"/>
  <c r="X205" i="3"/>
  <c r="Y205" i="3" s="1"/>
  <c r="X204" i="3"/>
  <c r="Y204" i="3" s="1"/>
  <c r="X203" i="3"/>
  <c r="Y203" i="3" s="1"/>
  <c r="X202" i="3"/>
  <c r="X201" i="3"/>
  <c r="Y201" i="3" s="1"/>
  <c r="X200" i="3"/>
  <c r="Y200" i="3" s="1"/>
  <c r="X199" i="3"/>
  <c r="Y199" i="3" s="1"/>
  <c r="X198" i="3"/>
  <c r="Y198" i="3" s="1"/>
  <c r="X197" i="3"/>
  <c r="Y197" i="3" s="1"/>
  <c r="X196" i="3"/>
  <c r="Y196" i="3" s="1"/>
  <c r="X195" i="3"/>
  <c r="Y195" i="3" s="1"/>
  <c r="X194" i="3"/>
  <c r="X193" i="3"/>
  <c r="Y193" i="3" s="1"/>
  <c r="X191" i="3"/>
  <c r="Y191" i="3" s="1"/>
  <c r="X190" i="3"/>
  <c r="Y190" i="3" s="1"/>
  <c r="X189" i="3"/>
  <c r="Y189" i="3" s="1"/>
  <c r="X188" i="3"/>
  <c r="Y188" i="3" s="1"/>
  <c r="X187" i="3"/>
  <c r="Y187" i="3" s="1"/>
  <c r="X186" i="3"/>
  <c r="Y186" i="3" s="1"/>
  <c r="X185" i="3"/>
  <c r="X184" i="3"/>
  <c r="Y184" i="3" s="1"/>
  <c r="X183" i="3"/>
  <c r="Y183" i="3" s="1"/>
  <c r="X182" i="3"/>
  <c r="X181" i="3"/>
  <c r="Y181" i="3" s="1"/>
  <c r="X180" i="3"/>
  <c r="Y180" i="3" s="1"/>
  <c r="X179" i="3"/>
  <c r="Y179" i="3" s="1"/>
  <c r="X178" i="3"/>
  <c r="Y178" i="3" s="1"/>
  <c r="X177" i="3"/>
  <c r="X176" i="3"/>
  <c r="Y176" i="3" s="1"/>
  <c r="X175" i="3"/>
  <c r="Y175" i="3" s="1"/>
  <c r="X174" i="3"/>
  <c r="Y174" i="3" s="1"/>
  <c r="X173" i="3"/>
  <c r="Y173" i="3" s="1"/>
  <c r="X172" i="3"/>
  <c r="Y172" i="3" s="1"/>
  <c r="X171" i="3"/>
  <c r="Y171" i="3" s="1"/>
  <c r="X170" i="3"/>
  <c r="Y170" i="3" s="1"/>
  <c r="X169" i="3"/>
  <c r="X168" i="3"/>
  <c r="Y168" i="3" s="1"/>
  <c r="X167" i="3"/>
  <c r="Y167" i="3" s="1"/>
  <c r="X166" i="3"/>
  <c r="Y166" i="3" s="1"/>
  <c r="X165" i="3"/>
  <c r="Y165" i="3" s="1"/>
  <c r="X164" i="3"/>
  <c r="Y164" i="3" s="1"/>
  <c r="X163" i="3"/>
  <c r="Y163" i="3" s="1"/>
  <c r="X162" i="3"/>
  <c r="Y162" i="3" s="1"/>
  <c r="X161" i="3"/>
  <c r="X160" i="3"/>
  <c r="Y160" i="3" s="1"/>
  <c r="X159" i="3"/>
  <c r="Y159" i="3" s="1"/>
  <c r="X158" i="3"/>
  <c r="Y158" i="3" s="1"/>
  <c r="X157" i="3"/>
  <c r="Y157" i="3" s="1"/>
  <c r="X156" i="3"/>
  <c r="Y156" i="3" s="1"/>
  <c r="X155" i="3"/>
  <c r="Y155" i="3" s="1"/>
  <c r="X154" i="3"/>
  <c r="Y154" i="3" s="1"/>
  <c r="X153" i="3"/>
  <c r="X152" i="3"/>
  <c r="Y152" i="3" s="1"/>
  <c r="X151" i="3"/>
  <c r="Y151" i="3" s="1"/>
  <c r="X150" i="3"/>
  <c r="Y150" i="3" s="1"/>
  <c r="X149" i="3"/>
  <c r="Y149" i="3" s="1"/>
  <c r="X148" i="3"/>
  <c r="Y148" i="3" s="1"/>
  <c r="X147" i="3"/>
  <c r="Y147" i="3" s="1"/>
  <c r="X146" i="3"/>
  <c r="Y146" i="3" s="1"/>
  <c r="X126" i="3"/>
  <c r="X125" i="3"/>
  <c r="X124" i="3"/>
  <c r="X123" i="3"/>
  <c r="Y123" i="3" s="1"/>
  <c r="X122" i="3"/>
  <c r="Y122" i="3" s="1"/>
  <c r="X121" i="3"/>
  <c r="X120" i="3"/>
  <c r="X119" i="3"/>
  <c r="X118" i="3"/>
  <c r="X117" i="3"/>
  <c r="X116" i="3"/>
  <c r="X115" i="3"/>
  <c r="X114" i="3"/>
  <c r="Y628" i="3"/>
  <c r="Y627" i="3"/>
  <c r="Y626" i="3"/>
  <c r="Y625" i="3"/>
  <c r="Y624" i="3"/>
  <c r="Y623" i="3"/>
  <c r="Y622" i="3"/>
  <c r="E622" i="3" s="1"/>
  <c r="Y621" i="3"/>
  <c r="E621" i="3" s="1"/>
  <c r="Y620" i="3"/>
  <c r="E620" i="3" s="1"/>
  <c r="Y619" i="3"/>
  <c r="E619" i="3" s="1"/>
  <c r="Y618" i="3"/>
  <c r="E618" i="3" s="1"/>
  <c r="Y617" i="3"/>
  <c r="Y616" i="3"/>
  <c r="Y615" i="3"/>
  <c r="Y614" i="3"/>
  <c r="Y613" i="3"/>
  <c r="Y612" i="3"/>
  <c r="Y611" i="3"/>
  <c r="Y610" i="3"/>
  <c r="Y609" i="3"/>
  <c r="Y608" i="3"/>
  <c r="Y607" i="3"/>
  <c r="Y606" i="3"/>
  <c r="Y605" i="3"/>
  <c r="Y604" i="3"/>
  <c r="Y603" i="3"/>
  <c r="Y602" i="3"/>
  <c r="Y601" i="3"/>
  <c r="Y600" i="3"/>
  <c r="Y599" i="3"/>
  <c r="Y598" i="3"/>
  <c r="Y597" i="3"/>
  <c r="Y596" i="3"/>
  <c r="Y595" i="3"/>
  <c r="Y594" i="3"/>
  <c r="Y593" i="3"/>
  <c r="Y592" i="3"/>
  <c r="Y591" i="3"/>
  <c r="Y590" i="3"/>
  <c r="Y589" i="3"/>
  <c r="Y588" i="3"/>
  <c r="Y587" i="3"/>
  <c r="Y586" i="3"/>
  <c r="Y585" i="3"/>
  <c r="Y584" i="3"/>
  <c r="Y583" i="3"/>
  <c r="Y582" i="3"/>
  <c r="Y581" i="3"/>
  <c r="Y580" i="3"/>
  <c r="Y579" i="3"/>
  <c r="Y578" i="3"/>
  <c r="Y577" i="3"/>
  <c r="Y576" i="3"/>
  <c r="Y575" i="3"/>
  <c r="Y574" i="3"/>
  <c r="Y572" i="3"/>
  <c r="Y571" i="3"/>
  <c r="Y570" i="3"/>
  <c r="Y567" i="3"/>
  <c r="Y559" i="3"/>
  <c r="E559" i="3" s="1"/>
  <c r="Y551" i="3"/>
  <c r="Y550" i="3"/>
  <c r="Y543" i="3"/>
  <c r="Y542" i="3"/>
  <c r="Y535" i="3"/>
  <c r="Y534" i="3"/>
  <c r="Y527" i="3"/>
  <c r="Y526" i="3"/>
  <c r="Y519" i="3"/>
  <c r="Y518" i="3"/>
  <c r="Y511" i="3"/>
  <c r="Y510" i="3"/>
  <c r="Y509" i="3"/>
  <c r="Y503" i="3"/>
  <c r="Y495" i="3"/>
  <c r="Y487" i="3"/>
  <c r="Y486" i="3"/>
  <c r="Y485" i="3"/>
  <c r="Y479" i="3"/>
  <c r="Y478" i="3"/>
  <c r="Y471" i="3"/>
  <c r="Y470" i="3"/>
  <c r="Y463" i="3"/>
  <c r="Y462" i="3"/>
  <c r="Y455" i="3"/>
  <c r="Y454" i="3"/>
  <c r="Y447" i="3"/>
  <c r="Y446" i="3"/>
  <c r="Y439" i="3"/>
  <c r="Y431" i="3"/>
  <c r="Y425" i="3"/>
  <c r="Y423" i="3"/>
  <c r="Y422" i="3"/>
  <c r="Y415" i="3"/>
  <c r="Y414" i="3"/>
  <c r="Y412" i="3"/>
  <c r="Y411" i="3"/>
  <c r="Y410" i="3"/>
  <c r="Y409" i="3"/>
  <c r="Y392" i="3"/>
  <c r="E392" i="3" s="1"/>
  <c r="Y376" i="3"/>
  <c r="Y375" i="3"/>
  <c r="Y312" i="3"/>
  <c r="E312" i="3" s="1"/>
  <c r="Y304" i="3"/>
  <c r="E304" i="3" s="1"/>
  <c r="Y221" i="3"/>
  <c r="Y217" i="3"/>
  <c r="Y215" i="3"/>
  <c r="Y210" i="3"/>
  <c r="Y202" i="3"/>
  <c r="Y194" i="3"/>
  <c r="Y185" i="3"/>
  <c r="Y182" i="3"/>
  <c r="Y177" i="3"/>
  <c r="Y169" i="3"/>
  <c r="Y161" i="3"/>
  <c r="Y153" i="3"/>
  <c r="Y145" i="3"/>
  <c r="Y144" i="3"/>
  <c r="Y143" i="3"/>
  <c r="Y142" i="3"/>
  <c r="Y141" i="3"/>
  <c r="Y140" i="3"/>
  <c r="Y139" i="3"/>
  <c r="Y138" i="3"/>
  <c r="Y137" i="3"/>
  <c r="Y136" i="3"/>
  <c r="Y135" i="3"/>
  <c r="Y134" i="3"/>
  <c r="Y133" i="3"/>
  <c r="Y132" i="3"/>
  <c r="Y131" i="3"/>
  <c r="Y130" i="3"/>
  <c r="Y129" i="3"/>
  <c r="Y128" i="3"/>
  <c r="Y127" i="3"/>
  <c r="Y126" i="3"/>
  <c r="Y118" i="3"/>
  <c r="Y113" i="3"/>
  <c r="Y112" i="3"/>
  <c r="Y111" i="3"/>
  <c r="Y110" i="3"/>
  <c r="Y109" i="3"/>
  <c r="Y108" i="3"/>
  <c r="Y107" i="3"/>
  <c r="Y106" i="3"/>
  <c r="Y105" i="3"/>
  <c r="Y104" i="3"/>
  <c r="Y103" i="3"/>
  <c r="Y102" i="3"/>
  <c r="Y101" i="3"/>
  <c r="Y100" i="3"/>
  <c r="Y99" i="3"/>
  <c r="Y98" i="3"/>
  <c r="Y97" i="3"/>
  <c r="Y96" i="3"/>
  <c r="Y95" i="3"/>
  <c r="Y94" i="3"/>
  <c r="Y93" i="3"/>
  <c r="Y92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0" i="3"/>
  <c r="Y8" i="3"/>
  <c r="Y9" i="3" s="1"/>
  <c r="Y7" i="3"/>
  <c r="Y336" i="3" l="1"/>
  <c r="E336" i="3" s="1"/>
  <c r="Y343" i="3"/>
  <c r="E343" i="3" s="1"/>
  <c r="D403" i="3"/>
  <c r="Y335" i="3"/>
  <c r="E335" i="3" s="1"/>
  <c r="D384" i="3"/>
  <c r="Y399" i="3"/>
  <c r="E399" i="3" s="1"/>
  <c r="Y344" i="3"/>
  <c r="E344" i="3" s="1"/>
  <c r="D315" i="3"/>
  <c r="D400" i="3"/>
  <c r="Y360" i="3"/>
  <c r="E360" i="3" s="1"/>
  <c r="D334" i="3"/>
  <c r="D564" i="3"/>
  <c r="D338" i="3"/>
  <c r="Y309" i="3"/>
  <c r="E309" i="3" s="1"/>
  <c r="D349" i="3"/>
  <c r="D395" i="3"/>
  <c r="D322" i="3"/>
  <c r="D561" i="3"/>
  <c r="D313" i="3"/>
  <c r="D386" i="3"/>
  <c r="D306" i="3"/>
  <c r="D307" i="3"/>
  <c r="D294" i="3"/>
  <c r="Y405" i="3"/>
  <c r="E405" i="3" s="1"/>
  <c r="D318" i="3"/>
  <c r="D298" i="3"/>
  <c r="D329" i="3"/>
  <c r="D355" i="3"/>
  <c r="D397" i="3"/>
  <c r="D357" i="3"/>
  <c r="D566" i="3"/>
  <c r="D327" i="3"/>
  <c r="D351" i="3"/>
  <c r="D333" i="3"/>
  <c r="Y311" i="3"/>
  <c r="E311" i="3" s="1"/>
  <c r="Y341" i="3"/>
  <c r="E341" i="3" s="1"/>
  <c r="D407" i="3"/>
  <c r="D396" i="3"/>
  <c r="D300" i="3"/>
  <c r="D342" i="3"/>
  <c r="D317" i="3"/>
  <c r="D393" i="3"/>
  <c r="D387" i="3"/>
  <c r="D320" i="3"/>
  <c r="D331" i="3"/>
  <c r="D406" i="3"/>
  <c r="D303" i="3"/>
  <c r="D289" i="3"/>
  <c r="D358" i="3"/>
  <c r="D388" i="3"/>
  <c r="D391" i="3"/>
  <c r="D356" i="3"/>
  <c r="D319" i="3"/>
  <c r="D332" i="3"/>
  <c r="D340" i="3"/>
  <c r="D310" i="3"/>
  <c r="D326" i="3"/>
  <c r="D316" i="3"/>
  <c r="D337" i="3"/>
  <c r="D562" i="3"/>
  <c r="D402" i="3"/>
  <c r="D389" i="3"/>
  <c r="D350" i="3"/>
  <c r="D323" i="3"/>
  <c r="D314" i="3"/>
  <c r="D348" i="3"/>
  <c r="D565" i="3"/>
  <c r="D302" i="3"/>
  <c r="D308" i="3"/>
  <c r="D404" i="3"/>
  <c r="D305" i="3"/>
  <c r="D299" i="3"/>
  <c r="D347" i="3"/>
  <c r="D290" i="3"/>
  <c r="D401" i="3"/>
  <c r="D353" i="3"/>
  <c r="D352" i="3"/>
  <c r="D398" i="3"/>
  <c r="D339" i="3"/>
  <c r="D324" i="3"/>
  <c r="D301" i="3"/>
  <c r="D325" i="3"/>
  <c r="D295" i="3"/>
  <c r="D296" i="3"/>
  <c r="D359" i="3"/>
  <c r="D293" i="3"/>
  <c r="D292" i="3"/>
  <c r="D563" i="3"/>
  <c r="D291" i="3"/>
  <c r="D321" i="3"/>
  <c r="D394" i="3"/>
  <c r="D354" i="3"/>
  <c r="D385" i="3"/>
  <c r="D345" i="3"/>
  <c r="D560" i="3"/>
  <c r="D346" i="3"/>
  <c r="D297" i="3"/>
  <c r="D390" i="3"/>
  <c r="D330" i="3"/>
  <c r="E342" i="3"/>
  <c r="E389" i="3"/>
  <c r="E318" i="3"/>
  <c r="E301" i="3"/>
  <c r="E293" i="3"/>
  <c r="Y460" i="3"/>
  <c r="Y91" i="3"/>
  <c r="Y11" i="3"/>
  <c r="Y117" i="3"/>
  <c r="Y125" i="3"/>
  <c r="Y116" i="3"/>
  <c r="Y119" i="3"/>
  <c r="Y115" i="3"/>
  <c r="Y120" i="3"/>
  <c r="Y124" i="3"/>
  <c r="Y121" i="3"/>
  <c r="Y114" i="3"/>
  <c r="F580" i="1"/>
  <c r="F579" i="1"/>
  <c r="F578" i="1"/>
  <c r="F577" i="1"/>
  <c r="F576" i="1"/>
  <c r="F572" i="1"/>
  <c r="F571" i="1"/>
  <c r="F570" i="1"/>
  <c r="F569" i="1"/>
  <c r="F568" i="1"/>
  <c r="F564" i="1"/>
  <c r="F563" i="1"/>
  <c r="F562" i="1"/>
  <c r="F561" i="1"/>
  <c r="F664" i="1"/>
  <c r="F659" i="1"/>
  <c r="F656" i="1"/>
  <c r="F651" i="1"/>
  <c r="F648" i="1"/>
  <c r="F643" i="1"/>
  <c r="F640" i="1"/>
  <c r="F635" i="1"/>
  <c r="F632" i="1"/>
  <c r="F627" i="1"/>
  <c r="F624" i="1"/>
  <c r="F619" i="1"/>
  <c r="F616" i="1"/>
  <c r="F611" i="1"/>
  <c r="F608" i="1"/>
  <c r="F603" i="1"/>
  <c r="F600" i="1"/>
  <c r="F595" i="1"/>
  <c r="F592" i="1"/>
  <c r="F587" i="1"/>
  <c r="F666" i="1"/>
  <c r="F665" i="1"/>
  <c r="F663" i="1"/>
  <c r="F662" i="1"/>
  <c r="F661" i="1"/>
  <c r="F660" i="1"/>
  <c r="F658" i="1"/>
  <c r="F657" i="1"/>
  <c r="F655" i="1"/>
  <c r="F654" i="1"/>
  <c r="F653" i="1"/>
  <c r="F652" i="1"/>
  <c r="F650" i="1"/>
  <c r="F649" i="1"/>
  <c r="F647" i="1"/>
  <c r="F646" i="1"/>
  <c r="F645" i="1"/>
  <c r="F644" i="1"/>
  <c r="F642" i="1"/>
  <c r="F641" i="1"/>
  <c r="F639" i="1"/>
  <c r="F638" i="1"/>
  <c r="F637" i="1"/>
  <c r="F636" i="1"/>
  <c r="F634" i="1"/>
  <c r="F633" i="1"/>
  <c r="F631" i="1"/>
  <c r="F630" i="1"/>
  <c r="F629" i="1"/>
  <c r="F628" i="1"/>
  <c r="F626" i="1"/>
  <c r="F625" i="1"/>
  <c r="F623" i="1"/>
  <c r="F622" i="1"/>
  <c r="F621" i="1"/>
  <c r="F620" i="1"/>
  <c r="F618" i="1"/>
  <c r="F617" i="1"/>
  <c r="F615" i="1"/>
  <c r="F614" i="1"/>
  <c r="F613" i="1"/>
  <c r="F612" i="1"/>
  <c r="F610" i="1"/>
  <c r="F609" i="1"/>
  <c r="F607" i="1"/>
  <c r="F606" i="1"/>
  <c r="F605" i="1"/>
  <c r="F604" i="1"/>
  <c r="F602" i="1"/>
  <c r="F601" i="1"/>
  <c r="F599" i="1"/>
  <c r="F598" i="1"/>
  <c r="F597" i="1"/>
  <c r="F596" i="1"/>
  <c r="F594" i="1"/>
  <c r="F593" i="1"/>
  <c r="F591" i="1"/>
  <c r="F590" i="1"/>
  <c r="F589" i="1"/>
  <c r="F588" i="1"/>
  <c r="F586" i="1"/>
  <c r="F583" i="1"/>
  <c r="F582" i="1"/>
  <c r="F581" i="1"/>
  <c r="F575" i="1"/>
  <c r="F574" i="1"/>
  <c r="F573" i="1"/>
  <c r="F567" i="1"/>
  <c r="F566" i="1"/>
  <c r="F565" i="1"/>
  <c r="F558" i="1"/>
  <c r="F557" i="1"/>
  <c r="F556" i="1"/>
  <c r="F555" i="1"/>
  <c r="F554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13" i="1"/>
  <c r="A8" i="3" l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</calcChain>
</file>

<file path=xl/comments1.xml><?xml version="1.0" encoding="utf-8"?>
<comments xmlns="http://schemas.openxmlformats.org/spreadsheetml/2006/main">
  <authors>
    <author>Paul Reeves</author>
  </authors>
  <commentList>
    <comment ref="G513" authorId="0" shapeId="0">
      <text>
        <r>
          <rPr>
            <sz val="9"/>
            <color indexed="81"/>
            <rFont val="Tahoma"/>
            <family val="2"/>
          </rPr>
          <t>was "All", changed to the standard wildcard "Any"</t>
        </r>
      </text>
    </comment>
  </commentList>
</comments>
</file>

<file path=xl/sharedStrings.xml><?xml version="1.0" encoding="utf-8"?>
<sst xmlns="http://schemas.openxmlformats.org/spreadsheetml/2006/main" count="23819" uniqueCount="791">
  <si>
    <t>EUL_ID</t>
  </si>
  <si>
    <t>Description</t>
  </si>
  <si>
    <t>EUL_Yrs</t>
  </si>
  <si>
    <t>RUL_Yrs</t>
  </si>
  <si>
    <t>Sector</t>
  </si>
  <si>
    <t>BldgType</t>
  </si>
  <si>
    <t>BldgLoc</t>
  </si>
  <si>
    <t>BasisType</t>
  </si>
  <si>
    <t>BasisValue</t>
  </si>
  <si>
    <t>BasisDegFactor</t>
  </si>
  <si>
    <t>defEFLH</t>
  </si>
  <si>
    <t>EUL_Max_Yrs</t>
  </si>
  <si>
    <t>Version</t>
  </si>
  <si>
    <t>Version Source</t>
  </si>
  <si>
    <t>UseCategory</t>
  </si>
  <si>
    <t>UseSubCat</t>
  </si>
  <si>
    <t>TechGroup</t>
  </si>
  <si>
    <t>TechType</t>
  </si>
  <si>
    <t>Comment</t>
  </si>
  <si>
    <t>Status</t>
  </si>
  <si>
    <t>Agr-DripIrr</t>
  </si>
  <si>
    <t>Sprinkler to Drip/Micro Irrigation</t>
  </si>
  <si>
    <t>Ag</t>
  </si>
  <si>
    <t>Any</t>
  </si>
  <si>
    <t>rated years</t>
  </si>
  <si>
    <t>DEER2011</t>
  </si>
  <si>
    <t>D08 v2.05</t>
  </si>
  <si>
    <t>Irrigate</t>
  </si>
  <si>
    <t>FarmIrrig</t>
  </si>
  <si>
    <t>Irrigation</t>
  </si>
  <si>
    <t>Standard</t>
  </si>
  <si>
    <t>Agr-GHC</t>
  </si>
  <si>
    <t>Greenhouse Heat Curtain</t>
  </si>
  <si>
    <t>ProcHeat</t>
  </si>
  <si>
    <t>EvapSepDehyd</t>
  </si>
  <si>
    <t>SpaceHtg_eq</t>
  </si>
  <si>
    <t>Agr-Irfilm</t>
  </si>
  <si>
    <t>Infrared Film for Greenhouses</t>
  </si>
  <si>
    <t>BldgEnv</t>
  </si>
  <si>
    <t>Fenestration</t>
  </si>
  <si>
    <t>Fenest</t>
  </si>
  <si>
    <t>WinFilm</t>
  </si>
  <si>
    <t>Agr-LPSNperm</t>
  </si>
  <si>
    <t>Low Pressure Sprinkler Nozzles (permanent)</t>
  </si>
  <si>
    <t>Agr-LPSNport</t>
  </si>
  <si>
    <t>Low Pressure Sprinkler Nozzles (portable)</t>
  </si>
  <si>
    <t>Agr-MilkPreCool</t>
  </si>
  <si>
    <t>Milk Pre-Cooler</t>
  </si>
  <si>
    <t>ProcRefrig</t>
  </si>
  <si>
    <t>ProdChill</t>
  </si>
  <si>
    <t>Agr-VSDmilkTrnsfr</t>
  </si>
  <si>
    <t>Milk Transfer Pump Variable Speed Drive</t>
  </si>
  <si>
    <t>ProcDist</t>
  </si>
  <si>
    <t>Pumping</t>
  </si>
  <si>
    <t>Motor_Spd</t>
  </si>
  <si>
    <t>ASD</t>
  </si>
  <si>
    <t>Agr-VSDmilkVcm</t>
  </si>
  <si>
    <t>Milking Vacuum Pump Variable Speed Drive</t>
  </si>
  <si>
    <t>Agr-VSDWellPmp</t>
  </si>
  <si>
    <t>Well Pump Variable Speed Drive</t>
  </si>
  <si>
    <t>Agr-WineTnkIns</t>
  </si>
  <si>
    <t>Wine Tank Insulation</t>
  </si>
  <si>
    <t>Chiller</t>
  </si>
  <si>
    <t>TankIns</t>
  </si>
  <si>
    <t>Appl-EffCW</t>
  </si>
  <si>
    <t>High Efficiency Clothes Washer</t>
  </si>
  <si>
    <t>Res</t>
  </si>
  <si>
    <t>AppPlug</t>
  </si>
  <si>
    <t>Laundry</t>
  </si>
  <si>
    <t>Clean_equip</t>
  </si>
  <si>
    <t>ClothesWash</t>
  </si>
  <si>
    <t>Appl-EffDW</t>
  </si>
  <si>
    <t>High Efficiency Dishwasher</t>
  </si>
  <si>
    <t>KitchenApp</t>
  </si>
  <si>
    <t>DishWash</t>
  </si>
  <si>
    <t>Appl-ESFrzr</t>
  </si>
  <si>
    <t>High Efficiency Freezer</t>
  </si>
  <si>
    <t>Ref_Storage</t>
  </si>
  <si>
    <t>Freezer</t>
  </si>
  <si>
    <t>Appl-ESRefg</t>
  </si>
  <si>
    <t>High Efficiency Refrigerator</t>
  </si>
  <si>
    <t>Refrig</t>
  </si>
  <si>
    <t>Appl-RecFrzr</t>
  </si>
  <si>
    <t>Freezer Recycling (RUL)</t>
  </si>
  <si>
    <t>Appl-RecRef</t>
  </si>
  <si>
    <t>Refrigerator Recycling (RUL)</t>
  </si>
  <si>
    <t>BldgEnv-CoolRoof</t>
  </si>
  <si>
    <t>Cool Roof</t>
  </si>
  <si>
    <t>Com</t>
  </si>
  <si>
    <t>Opaque</t>
  </si>
  <si>
    <t>BldgShell</t>
  </si>
  <si>
    <t>CoolRoof</t>
  </si>
  <si>
    <t>BldgEnv-FlrIns</t>
  </si>
  <si>
    <t>Floor Insulation</t>
  </si>
  <si>
    <t>FloorIns</t>
  </si>
  <si>
    <t>BldgEnv-RoofIns</t>
  </si>
  <si>
    <t>Roof/Ceiling Insulation</t>
  </si>
  <si>
    <t>BS-BlowInIns</t>
  </si>
  <si>
    <t>Wall Insulation (blown-in)</t>
  </si>
  <si>
    <t>WallBlowIns</t>
  </si>
  <si>
    <t>BS-CeilIns</t>
  </si>
  <si>
    <t>BS-CoolAttic</t>
  </si>
  <si>
    <t>Cool Attic</t>
  </si>
  <si>
    <t>BS-FlrIns</t>
  </si>
  <si>
    <t>BS-LtRoof</t>
  </si>
  <si>
    <t>BS-LtWalls</t>
  </si>
  <si>
    <t>Light Colored Exterior Walls</t>
  </si>
  <si>
    <t>BS-WallIns</t>
  </si>
  <si>
    <t>Wall Insulation</t>
  </si>
  <si>
    <t>BS-Win</t>
  </si>
  <si>
    <t>High Performance Windows</t>
  </si>
  <si>
    <t>BS-WinFilm</t>
  </si>
  <si>
    <t>Reflective Window Films &amp; Sunscreens</t>
  </si>
  <si>
    <t>BS-Wthr</t>
  </si>
  <si>
    <t>Low-Income Weatherization</t>
  </si>
  <si>
    <t>Service</t>
  </si>
  <si>
    <t>Diagnostic</t>
  </si>
  <si>
    <t>BS-WthrEvap</t>
  </si>
  <si>
    <t>Low-Income Weatherization w/Evaporative Cooler</t>
  </si>
  <si>
    <t>ComLau-EffCW</t>
  </si>
  <si>
    <t>High Efficiency Clothes Washer (CEE Tiers 1,2,3)</t>
  </si>
  <si>
    <t>Cook-ElecCombOven</t>
  </si>
  <si>
    <t>Combination Oven</t>
  </si>
  <si>
    <t>FoodServ</t>
  </si>
  <si>
    <t>Cooking</t>
  </si>
  <si>
    <t>Cook_Equip</t>
  </si>
  <si>
    <t>OvenComb</t>
  </si>
  <si>
    <t>Cook-ElecConvOven</t>
  </si>
  <si>
    <t>Convection Ovens</t>
  </si>
  <si>
    <t>OvenConv</t>
  </si>
  <si>
    <t>Cook-ElecFryer</t>
  </si>
  <si>
    <t>Electric Fryer</t>
  </si>
  <si>
    <t>Fryer</t>
  </si>
  <si>
    <t>Cook-ElecGriddle</t>
  </si>
  <si>
    <t>Griddle</t>
  </si>
  <si>
    <t>Cook-ElecStmCooker</t>
  </si>
  <si>
    <t>Steam Cooker (electric)</t>
  </si>
  <si>
    <t>Steamer</t>
  </si>
  <si>
    <t>Cook-GasCombOVen</t>
  </si>
  <si>
    <t>Cook-GasConvOven</t>
  </si>
  <si>
    <t>Cook-GasFryer</t>
  </si>
  <si>
    <t>Gas Fryer</t>
  </si>
  <si>
    <t>Cook-GasGriddle</t>
  </si>
  <si>
    <t>Cook-GasRackOven</t>
  </si>
  <si>
    <t>Commercial Gas Rack Ovens</t>
  </si>
  <si>
    <t>Cook-GasStmCooker</t>
  </si>
  <si>
    <t>Steam Cooker (gas)</t>
  </si>
  <si>
    <t>Cook-GDRef</t>
  </si>
  <si>
    <t>Commercial Reach-In Refrigerator / Freezer</t>
  </si>
  <si>
    <t>ComRefrig</t>
  </si>
  <si>
    <t>Storage</t>
  </si>
  <si>
    <t>ReachIn</t>
  </si>
  <si>
    <t>Cook-HoldCab</t>
  </si>
  <si>
    <t>Commercial Insulated Holding Cabinet</t>
  </si>
  <si>
    <t>FoodService</t>
  </si>
  <si>
    <t>HoldBin</t>
  </si>
  <si>
    <t>Cook-IceMach</t>
  </si>
  <si>
    <t>Ice Machine</t>
  </si>
  <si>
    <t>Equipment</t>
  </si>
  <si>
    <t>Ref_SelfCon</t>
  </si>
  <si>
    <t>IceMach</t>
  </si>
  <si>
    <t>Cook-SDFreez</t>
  </si>
  <si>
    <t>Cook-SDRef</t>
  </si>
  <si>
    <t>Cook-VatFryer</t>
  </si>
  <si>
    <t>Vat Fryer</t>
  </si>
  <si>
    <t>GlazDaylt-Dayltg</t>
  </si>
  <si>
    <t>Daylighting - controls</t>
  </si>
  <si>
    <t>Lighting</t>
  </si>
  <si>
    <t>Controls</t>
  </si>
  <si>
    <t>Ltg_Controls</t>
  </si>
  <si>
    <t>LtSensor</t>
  </si>
  <si>
    <t>GlazDaylt-HPWinDaylt</t>
  </si>
  <si>
    <t>High Performance Windows for Daylighting</t>
  </si>
  <si>
    <t>GlazDaylt-LoSHGC</t>
  </si>
  <si>
    <t>Low Solar Heat Gain Coefficient Windows</t>
  </si>
  <si>
    <t>GlazDaylt-WinFilm</t>
  </si>
  <si>
    <t>GrocDisp-ASH</t>
  </si>
  <si>
    <t>Anti-Sweat Heat (ASH) Controls</t>
  </si>
  <si>
    <t>Display</t>
  </si>
  <si>
    <t>GrocDisp-DispCvrs</t>
  </si>
  <si>
    <t>Night Covers for vertical and horizontal refrigerated display cases</t>
  </si>
  <si>
    <t>GrocDisp-DispLtgCtrl</t>
  </si>
  <si>
    <t>Display Case Lighting Control</t>
  </si>
  <si>
    <t>RefDisplay</t>
  </si>
  <si>
    <t>RefrigLtg</t>
  </si>
  <si>
    <t>GrocDisp-FEvapFanMtr</t>
  </si>
  <si>
    <t>High Efficiency Evaporator Fan Motors</t>
  </si>
  <si>
    <t>EvapFan</t>
  </si>
  <si>
    <t>GrocDisp-FixtDoors</t>
  </si>
  <si>
    <t>New case with Doors</t>
  </si>
  <si>
    <t>GrocDisp-FixtDrGask</t>
  </si>
  <si>
    <t>Door Gaskets on Cooler/Freezer Doors</t>
  </si>
  <si>
    <t>Gasket</t>
  </si>
  <si>
    <t>GrocDisp-FixtLtg-LED</t>
  </si>
  <si>
    <t>Display Case Lighting LED Lighting</t>
  </si>
  <si>
    <t>GrocDisp-ZeroHtDrs</t>
  </si>
  <si>
    <t>Zero Heat Reach-in Glass Doors</t>
  </si>
  <si>
    <t>GrocSys-Cndsr</t>
  </si>
  <si>
    <t xml:space="preserve">Refrigerator Upgrades (Condenser)
</t>
  </si>
  <si>
    <t>Refrig_sys</t>
  </si>
  <si>
    <t>GrocSys-FltHdPres</t>
  </si>
  <si>
    <t xml:space="preserve">Refrigerator Upgrades (Head Pressure)
</t>
  </si>
  <si>
    <t>GrocSys-FltSucPres</t>
  </si>
  <si>
    <t xml:space="preserve">Refrigerator Upgrades (Suction Pressure)
</t>
  </si>
  <si>
    <t>GrocSys-HtRecov</t>
  </si>
  <si>
    <t>Heat Recovery from Central Refrigeration System</t>
  </si>
  <si>
    <t>GrocSys-MechSubcl</t>
  </si>
  <si>
    <t xml:space="preserve">Refrigerator Upgrades (Subcooling)
</t>
  </si>
  <si>
    <t>GrocSys-Retro</t>
  </si>
  <si>
    <t>Retrocommissioning</t>
  </si>
  <si>
    <t>GrocWlkIn-DrClsr</t>
  </si>
  <si>
    <t>Auto-Closer for Walk-In Cooler/Freezer Doors</t>
  </si>
  <si>
    <t>GrocWlkIn-StripCrtn</t>
  </si>
  <si>
    <t>Strip Curtains for Walk-Ins</t>
  </si>
  <si>
    <t>StripCurt</t>
  </si>
  <si>
    <t>GrocWlkIn-WDrGask</t>
  </si>
  <si>
    <t>GrocWlkIn-WEvapFanMtr</t>
  </si>
  <si>
    <t>GrocWlkIn-WEvapFMtrCtrl</t>
  </si>
  <si>
    <t>Evaporator Fan Controller for Walk-In Coolers</t>
  </si>
  <si>
    <t>HVAC-2Spd</t>
  </si>
  <si>
    <t>Two-Speed Fan</t>
  </si>
  <si>
    <t>HVAC</t>
  </si>
  <si>
    <t>VentAirDist</t>
  </si>
  <si>
    <t>HV_AirDist</t>
  </si>
  <si>
    <t>HVAC-addEcono</t>
  </si>
  <si>
    <t>Add Economizer</t>
  </si>
  <si>
    <t>SpaceCool</t>
  </si>
  <si>
    <t>AirEcono</t>
  </si>
  <si>
    <t>HVAC-airAC</t>
  </si>
  <si>
    <t>Air Conditioners (split and unitary)</t>
  </si>
  <si>
    <t>dxAC_equip</t>
  </si>
  <si>
    <t>HVAC-airHP</t>
  </si>
  <si>
    <t>Heat Pumps (split and unitary)</t>
  </si>
  <si>
    <t>HeatCool</t>
  </si>
  <si>
    <t>dxHP_equip</t>
  </si>
  <si>
    <t>HVAC-AtoAHtExchng</t>
  </si>
  <si>
    <t>Air To Air Heat Exchanger</t>
  </si>
  <si>
    <t>HeatRecov</t>
  </si>
  <si>
    <t>HVAC-Blr</t>
  </si>
  <si>
    <t xml:space="preserve">High Efficiency Boiler </t>
  </si>
  <si>
    <t>SpaceHeat</t>
  </si>
  <si>
    <t>HVAC-Chlr</t>
  </si>
  <si>
    <t>High Efficiency Chillers</t>
  </si>
  <si>
    <t>HVAC-ChlrComp</t>
  </si>
  <si>
    <t>Compressor Heat Recovery (w/electric water heating)</t>
  </si>
  <si>
    <t>SHW</t>
  </si>
  <si>
    <t>WaterHtg_eq</t>
  </si>
  <si>
    <t>HVAC-ClnCondCoils</t>
  </si>
  <si>
    <t>Clean Condenser Coils</t>
  </si>
  <si>
    <t>Maintenance</t>
  </si>
  <si>
    <t>HeatReject</t>
  </si>
  <si>
    <t>HVAC-ClTwrPkgSys</t>
  </si>
  <si>
    <t>Cooling Tower for Packaged System</t>
  </si>
  <si>
    <t>HtRej</t>
  </si>
  <si>
    <t>HVAC-DuctInsul</t>
  </si>
  <si>
    <t>Duct Insulation Material</t>
  </si>
  <si>
    <t>DuctInsC</t>
  </si>
  <si>
    <t>HVAC-DuctSeal</t>
  </si>
  <si>
    <t>Duct Sealing - Single Zone Package System</t>
  </si>
  <si>
    <t>DuctSysC</t>
  </si>
  <si>
    <t>HVAC-EMS</t>
  </si>
  <si>
    <t>Energy Management System</t>
  </si>
  <si>
    <t>EnvCtrl</t>
  </si>
  <si>
    <t>HV_Tech</t>
  </si>
  <si>
    <t>EMS</t>
  </si>
  <si>
    <t>HVAC-evapAC</t>
  </si>
  <si>
    <t>HVAC-EvapCool</t>
  </si>
  <si>
    <t>Evap Cool  Indirect</t>
  </si>
  <si>
    <t>EvapCool_eq</t>
  </si>
  <si>
    <t>ComEvap</t>
  </si>
  <si>
    <t>HVAC-FanPwrdMix</t>
  </si>
  <si>
    <t>Fan Powered Mixing Boxes</t>
  </si>
  <si>
    <t>HVAC-Frnc</t>
  </si>
  <si>
    <t>High Efficiency Furnace</t>
  </si>
  <si>
    <t>GasFurnace</t>
  </si>
  <si>
    <t>HVAC-HydHPVarFlow</t>
  </si>
  <si>
    <t>Hydronic Heat Pump Var Flow Valve</t>
  </si>
  <si>
    <t>HVAC-ProgTStats</t>
  </si>
  <si>
    <t>Setback Programmable Thermostats</t>
  </si>
  <si>
    <t>Tstat</t>
  </si>
  <si>
    <t>HVAC-PTAC</t>
  </si>
  <si>
    <t>HVAC-PTHP</t>
  </si>
  <si>
    <t>HVAC-RedcOverVent</t>
  </si>
  <si>
    <t>Reducing Overventilation</t>
  </si>
  <si>
    <t>HVAC-RefChg</t>
  </si>
  <si>
    <t>Refrigerant Charge</t>
  </si>
  <si>
    <t>refrig</t>
  </si>
  <si>
    <t>HVAC-RepEcono</t>
  </si>
  <si>
    <t>Repair Economizer</t>
  </si>
  <si>
    <t>HVAC-Reset</t>
  </si>
  <si>
    <t>Water Loop Reset</t>
  </si>
  <si>
    <t>LiquidCirc</t>
  </si>
  <si>
    <t>TempReset</t>
  </si>
  <si>
    <t>HVAC-RotHtRecov</t>
  </si>
  <si>
    <t>Rotary Heat Recovery</t>
  </si>
  <si>
    <t>HVAC-StmTrp</t>
  </si>
  <si>
    <t>Steam Traps</t>
  </si>
  <si>
    <t>SteamCirc</t>
  </si>
  <si>
    <t>SteamTrap</t>
  </si>
  <si>
    <t>HVAC-Timeclocks</t>
  </si>
  <si>
    <t>Time Clocks (heating/cooling)</t>
  </si>
  <si>
    <t>Timer</t>
  </si>
  <si>
    <t>HVAC-VarFlow</t>
  </si>
  <si>
    <t>FlowTempCtrl</t>
  </si>
  <si>
    <t>HVAC-VAVBox</t>
  </si>
  <si>
    <t>Variable Air Volume Box, VSD Fan</t>
  </si>
  <si>
    <t>HVAC-VSD-fan</t>
  </si>
  <si>
    <t>HVAC-VSD-pump</t>
  </si>
  <si>
    <t>Variable Flow Water Loop, VSD Pump</t>
  </si>
  <si>
    <t>HVAC-VSDSupFan</t>
  </si>
  <si>
    <t>VSD Supply Fan Motors</t>
  </si>
  <si>
    <t>HVAC-WSHP</t>
  </si>
  <si>
    <t>High Efficiency Water Source Heat Pump</t>
  </si>
  <si>
    <t>HVAC-wtrAC</t>
  </si>
  <si>
    <t>HVAC-WtrEcon</t>
  </si>
  <si>
    <t>Water Side Economizer</t>
  </si>
  <si>
    <t>WSEcono</t>
  </si>
  <si>
    <t>HV-DuctSeal</t>
  </si>
  <si>
    <t>Duct Sealing</t>
  </si>
  <si>
    <t>DuctInsul</t>
  </si>
  <si>
    <t>HV-EffFurn</t>
  </si>
  <si>
    <t>HV-Evap</t>
  </si>
  <si>
    <t>Evaporative Cooler</t>
  </si>
  <si>
    <t>ResEvap</t>
  </si>
  <si>
    <t>HV-MFRefChrg</t>
  </si>
  <si>
    <t>Refrigerant Charge - Multi-Family</t>
  </si>
  <si>
    <t>HV-MHRefChrg</t>
  </si>
  <si>
    <t>Refrigerant Charge - Mobile Home</t>
  </si>
  <si>
    <t>HV-ProgTstat</t>
  </si>
  <si>
    <t>Programmable Thermostat</t>
  </si>
  <si>
    <t>HV-RAC-ES</t>
  </si>
  <si>
    <t>Room AC - Energy Star</t>
  </si>
  <si>
    <t>HV-RAC-RUL</t>
  </si>
  <si>
    <t>Room AC - Recycling (RUL)</t>
  </si>
  <si>
    <t>HV-RefChrg</t>
  </si>
  <si>
    <t>Refrigerant Charge - Any Res</t>
  </si>
  <si>
    <t>HV-ResAC</t>
  </si>
  <si>
    <t>High Efficiency Air Conditioner (package and split systems)</t>
  </si>
  <si>
    <t>HV-ResAC-CleanCoil</t>
  </si>
  <si>
    <t>HV-ResEvapAC</t>
  </si>
  <si>
    <t>High Efficiency Air Conditioner (Evap cooled split systems)</t>
  </si>
  <si>
    <t>HV-ResHP</t>
  </si>
  <si>
    <t>High Efficiency Heat Pump</t>
  </si>
  <si>
    <t>HV-SFRefChrg</t>
  </si>
  <si>
    <t>Refrigerant Charge - Single Family</t>
  </si>
  <si>
    <t>HV-WHfan</t>
  </si>
  <si>
    <t>Whole House Fans</t>
  </si>
  <si>
    <t>ILtg-CFL-Com</t>
  </si>
  <si>
    <t>CFL Lamps - 10,000 Hour</t>
  </si>
  <si>
    <t>Asm</t>
  </si>
  <si>
    <t>lamp rated hours</t>
  </si>
  <si>
    <t>InGen</t>
  </si>
  <si>
    <t>Ltg_Lamp</t>
  </si>
  <si>
    <t>CFLint_lamp</t>
  </si>
  <si>
    <t>ECC</t>
  </si>
  <si>
    <t>EPr</t>
  </si>
  <si>
    <t>ERC</t>
  </si>
  <si>
    <t>ESe</t>
  </si>
  <si>
    <t>EUn</t>
  </si>
  <si>
    <t>Gro</t>
  </si>
  <si>
    <t>Hsp</t>
  </si>
  <si>
    <t>Htl</t>
  </si>
  <si>
    <t>MBT</t>
  </si>
  <si>
    <t>MLI</t>
  </si>
  <si>
    <t>Mtl</t>
  </si>
  <si>
    <t>Nrs</t>
  </si>
  <si>
    <t>OfL</t>
  </si>
  <si>
    <t>OfS</t>
  </si>
  <si>
    <t>RFF</t>
  </si>
  <si>
    <t>RSD</t>
  </si>
  <si>
    <t>Rt3</t>
  </si>
  <si>
    <t>RtL</t>
  </si>
  <si>
    <t>RtS</t>
  </si>
  <si>
    <t>SCn</t>
  </si>
  <si>
    <t>SUn</t>
  </si>
  <si>
    <t>WRf</t>
  </si>
  <si>
    <t>ILtg-CFL-Res</t>
  </si>
  <si>
    <t>ILtg-CFLfix-Com</t>
  </si>
  <si>
    <t>CFL Fixtures</t>
  </si>
  <si>
    <t>Ltg_Wired</t>
  </si>
  <si>
    <t>CFL_fixt</t>
  </si>
  <si>
    <t>ILtg-CFLfix-Res</t>
  </si>
  <si>
    <t>ILtg-Exit</t>
  </si>
  <si>
    <t>Exit Lighting</t>
  </si>
  <si>
    <t>InExit</t>
  </si>
  <si>
    <t>Ltg_Fixture</t>
  </si>
  <si>
    <t>Exit_fixt</t>
  </si>
  <si>
    <t>ILtg-HPS</t>
  </si>
  <si>
    <t>HID Lighting - High Pressure Sodium</t>
  </si>
  <si>
    <t>electronic ballast rated hours</t>
  </si>
  <si>
    <t>HID_fixt</t>
  </si>
  <si>
    <t>ILtg-LED</t>
  </si>
  <si>
    <t>0.3 W LED Night Light</t>
  </si>
  <si>
    <t>InTask</t>
  </si>
  <si>
    <t>Ltg_Plugin</t>
  </si>
  <si>
    <t>PlugIn_fixt</t>
  </si>
  <si>
    <t>ILtg-LED-seas</t>
  </si>
  <si>
    <t>LED Seasonal Light</t>
  </si>
  <si>
    <t>Seasonal</t>
  </si>
  <si>
    <t>LtString</t>
  </si>
  <si>
    <t>ILtg-Lfluor-CommArea</t>
  </si>
  <si>
    <t>Linear Fluorescents - MF Common Area</t>
  </si>
  <si>
    <t>MFm</t>
  </si>
  <si>
    <t>LinFluor_fixt</t>
  </si>
  <si>
    <t>ILtg-Lfluor-Elec</t>
  </si>
  <si>
    <t>Linear Fluorescent with Electronic Ballast</t>
  </si>
  <si>
    <t>ILtg-Lfluor-fix</t>
  </si>
  <si>
    <t>Linear Fluorescent - Fixtures</t>
  </si>
  <si>
    <t>ILtg-Lfluor-Mag</t>
  </si>
  <si>
    <t>Linear Fluorescent with Magnetic Ballast</t>
  </si>
  <si>
    <t>magnetic ballast rated hours</t>
  </si>
  <si>
    <t>ILtg-Lfluor-T12Mag</t>
  </si>
  <si>
    <t>Linear Fluorescent with T12 Lamp + Magnetic Ballast</t>
  </si>
  <si>
    <t>T12 lamp rated hours</t>
  </si>
  <si>
    <t>D11 v4.00</t>
  </si>
  <si>
    <t>ILtg-MH</t>
  </si>
  <si>
    <t>HID Lighting - Metal Halide</t>
  </si>
  <si>
    <t>ILtg-OccSens</t>
  </si>
  <si>
    <t>Occupancy Sensors</t>
  </si>
  <si>
    <t>OccSensor</t>
  </si>
  <si>
    <t>ILtg-T5</t>
  </si>
  <si>
    <t>HID Lighting (T-5)</t>
  </si>
  <si>
    <t>ILtg-TmClck</t>
  </si>
  <si>
    <t>Timeclocks</t>
  </si>
  <si>
    <t>Motors-fan</t>
  </si>
  <si>
    <t>HVAC Fan Motors</t>
  </si>
  <si>
    <t>Motors-HiEff</t>
  </si>
  <si>
    <t>Premium-Efficiency Motors</t>
  </si>
  <si>
    <t>Motor</t>
  </si>
  <si>
    <t>Motors-pump</t>
  </si>
  <si>
    <t>Water Loop Pumps</t>
  </si>
  <si>
    <t>PumpMtr</t>
  </si>
  <si>
    <t>OLtg-All-TmClk</t>
  </si>
  <si>
    <t>Timeclock with or without photocell</t>
  </si>
  <si>
    <t>OLtg-All-TmClkPhoto</t>
  </si>
  <si>
    <t>OLtg-CFL</t>
  </si>
  <si>
    <t>Outdoor CFL Lamps - 10,000 Hour</t>
  </si>
  <si>
    <t>OutGen</t>
  </si>
  <si>
    <t>DMo</t>
  </si>
  <si>
    <t>Ltg_ScrewIn</t>
  </si>
  <si>
    <t>CFL_lamp</t>
  </si>
  <si>
    <t>OLtg-CFLfix</t>
  </si>
  <si>
    <t>SFm</t>
  </si>
  <si>
    <t>OLtg-HID</t>
  </si>
  <si>
    <t>HID Lighting</t>
  </si>
  <si>
    <t>OLtg-HPS</t>
  </si>
  <si>
    <t>OLtg-LFluor</t>
  </si>
  <si>
    <t>Outdoor Linear Fluorescent with Electronic Ballast</t>
  </si>
  <si>
    <t>Linear Fluorescents - Home</t>
  </si>
  <si>
    <t>OLtg-LFluor-CommArea</t>
  </si>
  <si>
    <t>OLtg-Lfluor-Mag</t>
  </si>
  <si>
    <t>Outdoor Linear Fluorescent with Magnetic Ballast</t>
  </si>
  <si>
    <t>OLtg-MH</t>
  </si>
  <si>
    <t>OLtg-T5</t>
  </si>
  <si>
    <t>Outdoor HID Lighting (T-5)</t>
  </si>
  <si>
    <t>OLtg-TmClck</t>
  </si>
  <si>
    <t>OutD-PoolPump</t>
  </si>
  <si>
    <t>High Efficiency Pool Pump</t>
  </si>
  <si>
    <t>Recreate</t>
  </si>
  <si>
    <t>Pool</t>
  </si>
  <si>
    <t>Plug-80plus</t>
  </si>
  <si>
    <t>80 PLUS Power Supply</t>
  </si>
  <si>
    <t>Office_eq</t>
  </si>
  <si>
    <t>Electronics</t>
  </si>
  <si>
    <t>Plug-HiEffCopier</t>
  </si>
  <si>
    <t>High Efficiency Copiers</t>
  </si>
  <si>
    <t>AllEquip</t>
  </si>
  <si>
    <t>Plug-OccSens</t>
  </si>
  <si>
    <t>Occupancy sensors</t>
  </si>
  <si>
    <t>MoveSensor</t>
  </si>
  <si>
    <t>Plug-VendCtrler</t>
  </si>
  <si>
    <t>Vending Machine Controller</t>
  </si>
  <si>
    <t>Vending</t>
  </si>
  <si>
    <t>PrcHt-Blr</t>
  </si>
  <si>
    <t>Boiler_Et</t>
  </si>
  <si>
    <t>PrcHt-StmTrp</t>
  </si>
  <si>
    <t>SteamDist</t>
  </si>
  <si>
    <t>RefgWrhs-Comp</t>
  </si>
  <si>
    <t xml:space="preserve">Refrigerator Upgrades (Variable Speed Compressors)
</t>
  </si>
  <si>
    <t>ProdStore</t>
  </si>
  <si>
    <t>RefWareCool</t>
  </si>
  <si>
    <t>RefgWrhs-Cond</t>
  </si>
  <si>
    <t>RefgWrhs-FltHdPres</t>
  </si>
  <si>
    <t>RefgWrhs-FltSucPres</t>
  </si>
  <si>
    <t>RefgWrhs-Retro</t>
  </si>
  <si>
    <t>RetroComm</t>
  </si>
  <si>
    <t>RefgWrhs-ScrollComp</t>
  </si>
  <si>
    <t>Scroll Compressors for Bulk Tanks</t>
  </si>
  <si>
    <t>RefgWrhs-SLIns</t>
  </si>
  <si>
    <t>Insulation for Bare Suction Lines</t>
  </si>
  <si>
    <t>RefgWrhs-SubClr</t>
  </si>
  <si>
    <t>WtrHt-CntLrgInst-Gas</t>
  </si>
  <si>
    <t>Instantaneous Water Heater - Gas</t>
  </si>
  <si>
    <t>Heating</t>
  </si>
  <si>
    <t>Instant_Et</t>
  </si>
  <si>
    <t>WtrHt-CntLrgInst-Elec</t>
  </si>
  <si>
    <t>Instantaneous Water Heater - Electric</t>
  </si>
  <si>
    <t>Instant_EF</t>
  </si>
  <si>
    <t>WtrHt-CntLrgStrg-Elec</t>
  </si>
  <si>
    <t>High Efficiency Electric Water Heater</t>
  </si>
  <si>
    <t>Stor_EF</t>
  </si>
  <si>
    <t>WtrHt-CntLrgStrg-Gas</t>
  </si>
  <si>
    <t>Stor_Et</t>
  </si>
  <si>
    <t>WtrHt-CntMedInst-Elec</t>
  </si>
  <si>
    <t>Central Medium Instantaneous Water Heater</t>
  </si>
  <si>
    <t>WtrHt-Cntrl-Gas</t>
  </si>
  <si>
    <t>High Efficiency Central Water Heater</t>
  </si>
  <si>
    <t>WtrHt-CntSmlInst-Elec</t>
  </si>
  <si>
    <t>Central Small Instantaneous Water Heater - Electric</t>
  </si>
  <si>
    <t>WtrHt-CntSmlInst-Gas</t>
  </si>
  <si>
    <t>Central Small Instantaneous Water Heater - Gas</t>
  </si>
  <si>
    <t>WtrHt-CntSmlStrg-Elec</t>
  </si>
  <si>
    <t>Central Small High Efficiency Electric Water Heater</t>
  </si>
  <si>
    <t>WtrHt-CntSmlStrg-Gas</t>
  </si>
  <si>
    <t>Central Small High Efficiency Gas Water Heater</t>
  </si>
  <si>
    <t>WtrHt-GPoolHtr</t>
  </si>
  <si>
    <t>Commercial Pool Heater</t>
  </si>
  <si>
    <t>WtrHt-HtPmp</t>
  </si>
  <si>
    <t>Heat Pump Water Heater</t>
  </si>
  <si>
    <t>HP_EF</t>
  </si>
  <si>
    <t>WtrHt-LrgInst-Elec</t>
  </si>
  <si>
    <t>Instantaneous Water Heater</t>
  </si>
  <si>
    <t>WtrHt-LrgInst-Gas</t>
  </si>
  <si>
    <t>WtrHt-LrgStrg-Elec</t>
  </si>
  <si>
    <t>WtrHt-LrgStrg-Gas</t>
  </si>
  <si>
    <t>WtrHt-MedInst</t>
  </si>
  <si>
    <t>WtrHt-PipeIns-Elec</t>
  </si>
  <si>
    <t>Pipe Insulation - Electric Water Heater</t>
  </si>
  <si>
    <t>Distribute</t>
  </si>
  <si>
    <t>PipeIns</t>
  </si>
  <si>
    <t>WtrHt-PipeIns-Gas</t>
  </si>
  <si>
    <t>Pipe Insulation - Gas Water Heater</t>
  </si>
  <si>
    <t>PointOfUse</t>
  </si>
  <si>
    <t>WtrHt-SmlInst</t>
  </si>
  <si>
    <t>WtrHt-SmlStrg-Elec-Com</t>
  </si>
  <si>
    <t>WtrHt-SmlStrg-Gas-Com</t>
  </si>
  <si>
    <t>WtrHt-SmlStrg-Elec-Res</t>
  </si>
  <si>
    <t>WtrHt-SmlStrg-Gas-Res</t>
  </si>
  <si>
    <t>WtrHt-SWH</t>
  </si>
  <si>
    <t>Solar Water Heating</t>
  </si>
  <si>
    <t>WtrHt-TankIns-Elec</t>
  </si>
  <si>
    <t>Water Heater Tank Wrap</t>
  </si>
  <si>
    <t>WtrHt-TankIns-Gas</t>
  </si>
  <si>
    <t>WtrHt-Timeclock</t>
  </si>
  <si>
    <t>Circulation Pump Timeclock Retrofit</t>
  </si>
  <si>
    <t>WtrHt-WH-Aertr</t>
  </si>
  <si>
    <t>Faucet Aerators</t>
  </si>
  <si>
    <t>WaterFixt</t>
  </si>
  <si>
    <t>FaucetAer</t>
  </si>
  <si>
    <t>proposed in PGE3PHVC100</t>
  </si>
  <si>
    <t>WtrHt-WH-R4PipeIns-Elec</t>
  </si>
  <si>
    <t>WtrHt-WH-R4PipeIns-Gas</t>
  </si>
  <si>
    <t>WtrHt-WH-Shrhd</t>
  </si>
  <si>
    <t>Low-Flow Showerhead</t>
  </si>
  <si>
    <t>ShowerHd</t>
  </si>
  <si>
    <t>proposed in PGECOLTG151</t>
  </si>
  <si>
    <t>HVAC-PTACCtrl</t>
  </si>
  <si>
    <t>Package Terminal AC - Controller</t>
  </si>
  <si>
    <t>Gst</t>
  </si>
  <si>
    <t>ExAnte2010</t>
  </si>
  <si>
    <t>IOU Workpaper</t>
  </si>
  <si>
    <t>TStat</t>
  </si>
  <si>
    <t>Proposed</t>
  </si>
  <si>
    <t>PGE</t>
  </si>
  <si>
    <t>2010 Ex-Ante</t>
  </si>
  <si>
    <t>Oltg-LED</t>
  </si>
  <si>
    <t>LED Lighting</t>
  </si>
  <si>
    <t>CC</t>
  </si>
  <si>
    <t>LED_fixt</t>
  </si>
  <si>
    <t>LED-sign</t>
  </si>
  <si>
    <t>LED Open Signs</t>
  </si>
  <si>
    <t>ExAnte2013</t>
  </si>
  <si>
    <t>OutSign</t>
  </si>
  <si>
    <t>LED-Cooler</t>
  </si>
  <si>
    <t>LED Lighting in Walk-in Coolers and Freezers</t>
  </si>
  <si>
    <t>Lamp rated hours</t>
  </si>
  <si>
    <t>PGE3PLTG167 R0</t>
  </si>
  <si>
    <t>OutD-PoolCover</t>
  </si>
  <si>
    <t>Outdoor pool cover</t>
  </si>
  <si>
    <t>PoolSpa_eq</t>
  </si>
  <si>
    <t>PoolCover</t>
  </si>
  <si>
    <t>proposed in PGE3PPRO109r0</t>
  </si>
  <si>
    <t>EnergyPolicyManual-Min</t>
  </si>
  <si>
    <t>Energy Policy Manual minimum requirements</t>
  </si>
  <si>
    <t>proposed in PGECOALL102r3</t>
  </si>
  <si>
    <t>WlHs-Upgrade</t>
  </si>
  <si>
    <t>Whole House Upgrade</t>
  </si>
  <si>
    <t>WhlBldg</t>
  </si>
  <si>
    <t>multiTech</t>
  </si>
  <si>
    <t>proposed in PGECOALL104 (as corrected verbally)</t>
  </si>
  <si>
    <t>SHW-EMS</t>
  </si>
  <si>
    <t>Boiler controls for hot water</t>
  </si>
  <si>
    <t>SHW_Tech</t>
  </si>
  <si>
    <t>proposed in PGECODHW115r1</t>
  </si>
  <si>
    <t>HV-ResRCx</t>
  </si>
  <si>
    <t>Residential HVAC assessment report &amp; maintenance contract</t>
  </si>
  <si>
    <t>5 years required per Residential HVAC QM dispostion</t>
  </si>
  <si>
    <t>HVAC-ChlrComp-Ag</t>
  </si>
  <si>
    <t>proposed in PGE3PAGR115</t>
  </si>
  <si>
    <t>HVAC-Blr-Res</t>
  </si>
  <si>
    <t>proposed for PGECODHW114 - need Res Use category</t>
  </si>
  <si>
    <t>WtrHt-Cntrl-Gas-Res</t>
  </si>
  <si>
    <t>Cook-StockPot</t>
  </si>
  <si>
    <t>Fin bottomed stock pot</t>
  </si>
  <si>
    <t>Cook_equip</t>
  </si>
  <si>
    <t>proposed in PGECOFST122</t>
  </si>
  <si>
    <t>Plug-Software</t>
  </si>
  <si>
    <t>Power Management Software</t>
  </si>
  <si>
    <t>proposed in PGECOCOM105</t>
  </si>
  <si>
    <t>BlrTuneup</t>
  </si>
  <si>
    <t>Boiler Tune-up</t>
  </si>
  <si>
    <t>proposed in PGECOPRO107</t>
  </si>
  <si>
    <t>PrcHt-StmBlr</t>
  </si>
  <si>
    <t>SteamHtg_eq</t>
  </si>
  <si>
    <t>proposed in PGECOPRO101 - different applicability from PrcHt-Blr</t>
  </si>
  <si>
    <t>PrcHt-TankIns-Gas</t>
  </si>
  <si>
    <t>Proposed in PGECOPRO103 - different applicability from WtrHeat-TankIns-Gas</t>
  </si>
  <si>
    <t>HVAC-ClnEvapCoils</t>
  </si>
  <si>
    <t>Clean Evaporator Coils</t>
  </si>
  <si>
    <t>Proposed in PGE3PHVC158</t>
  </si>
  <si>
    <t>RTU-Retro</t>
  </si>
  <si>
    <t>RTU retrocommissioning</t>
  </si>
  <si>
    <t xml:space="preserve">Service </t>
  </si>
  <si>
    <t>Proposed in PGE3PHVC138</t>
  </si>
  <si>
    <t>Reprog-Tstat</t>
  </si>
  <si>
    <t>Reprogram thermostat</t>
  </si>
  <si>
    <t>Proposed in PGE3PHVC157</t>
  </si>
  <si>
    <t>HV-CoggedBelt</t>
  </si>
  <si>
    <t>Cogged Fan Belt</t>
  </si>
  <si>
    <t>Occupied Hours</t>
  </si>
  <si>
    <t>VentFanMtr</t>
  </si>
  <si>
    <t>Proposed in PGECOHVC144</t>
  </si>
  <si>
    <t>Ind</t>
  </si>
  <si>
    <t>HVAC-VSD-DCV</t>
  </si>
  <si>
    <t>Variable Speed Drive controlled by CO2 sensor</t>
  </si>
  <si>
    <t>DCV</t>
  </si>
  <si>
    <t>Proposed in PGECOHVC143</t>
  </si>
  <si>
    <t>ILtg-Incand-Res</t>
  </si>
  <si>
    <t>Incandescent Lamps - 2,000 Hour</t>
  </si>
  <si>
    <t>Incan_lamp</t>
  </si>
  <si>
    <t>Large Instantaneous Water Heater - Electric</t>
  </si>
  <si>
    <t>Large Instantaneous Water Heater - Gas</t>
  </si>
  <si>
    <t>Large High Efficiency Commercial Storage Water Heater - Electric</t>
  </si>
  <si>
    <t>Large High Efficiency Commercial Storage Water Heater - Gas</t>
  </si>
  <si>
    <t>High Efficiency Central Water Heater - Gas</t>
  </si>
  <si>
    <t>High Efficiency Residential Storage Water Heater - Electric</t>
  </si>
  <si>
    <t>High Efficiency Residential Storage Water Heater - Gas</t>
  </si>
  <si>
    <t>High Efficiency Commercial Storage Water Heater - Electric</t>
  </si>
  <si>
    <t>High Efficiency Commercial Storage Water Heater - Gas</t>
  </si>
  <si>
    <t>Updated Description</t>
  </si>
  <si>
    <t>Water Heater Tank Wrap - Electric</t>
  </si>
  <si>
    <t>Water Heater Tank Wrap - Gas</t>
  </si>
  <si>
    <t>ILtg-Incand-Com</t>
  </si>
  <si>
    <t>Cool Roof - Commercial</t>
  </si>
  <si>
    <t>Floor Insulation - Commercial</t>
  </si>
  <si>
    <t>Roof/Ceiling Insulation - Commercial</t>
  </si>
  <si>
    <t>Floor Insulation - Residential</t>
  </si>
  <si>
    <t>Cool Roof - Residential</t>
  </si>
  <si>
    <t>Roof/Ceiling Insulation - Residential</t>
  </si>
  <si>
    <t>Convection Ovens - Gas</t>
  </si>
  <si>
    <t>Air Conditioners (air-cooled, split and unitary)</t>
  </si>
  <si>
    <t>Air Conditioners (evaporatively-cooled, split and unitary)</t>
  </si>
  <si>
    <t>Air Conditioners (packaged terminal AC)</t>
  </si>
  <si>
    <t>Air Conditioners (water-cooled, split and unitary)</t>
  </si>
  <si>
    <t>CFL Fixtures - Outdoor - Residential</t>
  </si>
  <si>
    <t>CFL Fixtures - Indoor - Residential</t>
  </si>
  <si>
    <t>CFL Fixtures - Indoor- Commercial</t>
  </si>
  <si>
    <t>CFL Lamps - Indoor- Commercial - 10,000 Rated Hours</t>
  </si>
  <si>
    <t>Clean Condenser Coils - Commercial</t>
  </si>
  <si>
    <t>Clean Condenser Coils - Residential</t>
  </si>
  <si>
    <t>Griddle - Electric</t>
  </si>
  <si>
    <t>Griddle - Gas</t>
  </si>
  <si>
    <t>Heat Pumps (air-cooled, split and unitary)</t>
  </si>
  <si>
    <t>Heat Pumps (packaged terminal)</t>
  </si>
  <si>
    <t>Outdoor HID Lighting</t>
  </si>
  <si>
    <t xml:space="preserve">Refrigeration Upgrades (Variable Speed Compressors)
</t>
  </si>
  <si>
    <t>Refrigeration Scroll Compressors for Bulk Tanks</t>
  </si>
  <si>
    <t>Refrigeration Insulation for Bare Suction Lines</t>
  </si>
  <si>
    <t>Combination Oven - Electric</t>
  </si>
  <si>
    <t>Convection Oven - Electric</t>
  </si>
  <si>
    <t>Combination Oven - Gas</t>
  </si>
  <si>
    <t>Refrigeration Upgrades (Condenser) - Grocery</t>
  </si>
  <si>
    <t>Refrigeration Upgrades (Head Pressure) - Grocery</t>
  </si>
  <si>
    <t>Refrigeration  Upgrades (Subcooling) - Grocery</t>
  </si>
  <si>
    <t>Refrigeration Upgrades (Suction Pressure) - Grocery</t>
  </si>
  <si>
    <t>Refrigeration Upgrades (Condenser) - Refg Warehouse</t>
  </si>
  <si>
    <t>Refrigeration Upgrades (Head Pressure) - Refg Warehouse</t>
  </si>
  <si>
    <t>Refrigeration  Upgrades (Subcooling) - Refg Warehouse</t>
  </si>
  <si>
    <t>Refrigeration Upgrades (Suction Pressure) - Refg Warehouse</t>
  </si>
  <si>
    <t>Rooftop Unit retrocommissioning</t>
  </si>
  <si>
    <t>Refrigeration Retrocommissioning - Grocery</t>
  </si>
  <si>
    <t>Refrigeration Retrocommissioning - Refg Warehouse</t>
  </si>
  <si>
    <t>Steam Traps - Space Heating</t>
  </si>
  <si>
    <t>Steam Traps - Process Heat</t>
  </si>
  <si>
    <t>Refrigerant Charge - Residential</t>
  </si>
  <si>
    <t>Refrigerant Charge - Commercial</t>
  </si>
  <si>
    <t>Reflective Window Films &amp; Sunscreens - Residential</t>
  </si>
  <si>
    <t>Reflective Window Films &amp; Sunscreens - Commercial</t>
  </si>
  <si>
    <t>Pipe Insulation - Gas Water Heater - Commercial</t>
  </si>
  <si>
    <t>Pipe Insulation - Gas Water Heater - Residential</t>
  </si>
  <si>
    <t>WtrHt-Com</t>
  </si>
  <si>
    <t>Commercial water heater</t>
  </si>
  <si>
    <t>WtrHt-Res-Elec</t>
  </si>
  <si>
    <t>WtrHt-Res-Gas</t>
  </si>
  <si>
    <t>Residential Electric Water Heater</t>
  </si>
  <si>
    <t>Residential Gas Water Heater</t>
  </si>
  <si>
    <t>Commercial Instantaneous Water Heater</t>
  </si>
  <si>
    <t>WtrHt-Instant-Com</t>
  </si>
  <si>
    <t>WtrHt-Instant-Res</t>
  </si>
  <si>
    <t>Residential Instantaneous Water Heater</t>
  </si>
  <si>
    <t>Old EUL ID</t>
  </si>
  <si>
    <t>New EUL ID</t>
  </si>
  <si>
    <t>CFL Lamps - Indoor- Commercial - 6,000 Rated Hours</t>
  </si>
  <si>
    <t>CFL Lamps - Indoor- Residential - 10,000 Rated Hours</t>
  </si>
  <si>
    <t>CFL Lamps - Outdoor- Residential - 10,000 Rated Hours</t>
  </si>
  <si>
    <t>DEER2014</t>
  </si>
  <si>
    <t>CFL Lamps - Indoor- Commercial - 8,000 Rated Hours</t>
  </si>
  <si>
    <t>CFL Lamps - Indoor- Residential - 6,000 Rated Hours</t>
  </si>
  <si>
    <t>CFL Lamps - Indoor- Residential - 8,000 Rated Hours</t>
  </si>
  <si>
    <t>ILtg-CFL-6000hr-Com</t>
  </si>
  <si>
    <t>ILtg-CFL-6000hr-Res</t>
  </si>
  <si>
    <t>ILtg-CFL-8000hr-Com</t>
  </si>
  <si>
    <t>ILtg-CFL-8000hr-Res</t>
  </si>
  <si>
    <t>ILtg-CFL-12000hr-Com</t>
  </si>
  <si>
    <t>ILtg-CFL-12000hr-Res</t>
  </si>
  <si>
    <t>CFL Lamps - Indoor- Commercial - 12,000 Rated Hours</t>
  </si>
  <si>
    <t>CFL Lamps - Indoor- Residential - 12,000 Rated Hours</t>
  </si>
  <si>
    <t>CFL Lamps - Outdoor- Residential - 8,000 Rated Hours</t>
  </si>
  <si>
    <t>CFL Lamps - Outdoor- Residential - 6,000 Rated Hours</t>
  </si>
  <si>
    <t>CFL Lamps - Outdoor- Residential - 12,000 Rated Hours</t>
  </si>
  <si>
    <t>OLtg-CFL-6000hr-Res</t>
  </si>
  <si>
    <t>OLtg-CFL-8000hr-Res</t>
  </si>
  <si>
    <t>OLtg-CFL-12000hr-Res</t>
  </si>
  <si>
    <t>added 2/4/2014</t>
  </si>
  <si>
    <t>D14 v1.0.0</t>
  </si>
  <si>
    <t>EUL yrs</t>
  </si>
  <si>
    <t>Multi-family common Instantaneous Water Heater</t>
  </si>
  <si>
    <t>Multi-family common Electric Water Heater</t>
  </si>
  <si>
    <t>Multi-family common Gas Water Heater</t>
  </si>
  <si>
    <t>These records added to the EUL table 2/4/2014.  They were in the DEER2011 EUL table but not initially included in the DEER2014 EUL table.</t>
  </si>
  <si>
    <t>These records added to the EUL table 2/4/2014.  They were in the original DEER2008 EUL table, not included in the DEER2011 EUL table, and initially not included in the DEER2014 EUL table.</t>
  </si>
  <si>
    <t>These records were deleted from the EUL table on 2/4/2014.  See "Simplified EUL records" tab for replacement EUL IDs.</t>
  </si>
  <si>
    <t>These records added to the EUL table 2/4/2014.  See "Simplified EUL records" tab for additional information.</t>
  </si>
  <si>
    <t>DEER2014 EUL table update.</t>
  </si>
  <si>
    <t xml:space="preserve"> - A number of EUL records that were based on the same EUL values from the 2008 report were consolidated to improve clarity. The table below</t>
  </si>
  <si>
    <t xml:space="preserve"> - A number of EUL records were added that were part of the DEER2008 report but not included in the initial DEER2014 table.</t>
  </si>
  <si>
    <t xml:space="preserve">      documents which records were removed and which were added.  See the "Simplified EUL records" tab for the mapping of the older EUL IDs to the new EUL IDs.</t>
  </si>
  <si>
    <t xml:space="preserve"> - A number of Descriptions were updated for clarity.  See column D for all records with new or updated descriptions.</t>
  </si>
  <si>
    <t xml:space="preserve"> - The degradation factor for indoor residential CFLs was updated from 0.5 to 0.523 (the value from the 2008 EUL report).  This change caused the EUL years </t>
  </si>
  <si>
    <t xml:space="preserve">      for "ILtg-CFL-Res" to change from 9.24 years to 9.67 years.  This is the only previously existing EUL value that has changed with this update.</t>
  </si>
  <si>
    <t>DEER2014 EUL table</t>
  </si>
  <si>
    <t>This table lists the EUL_IDs that are replaced with new (simplified) EUL_IDs as of 2/4/2014.  Use this table to map references to the EUL IDs that have been simplified to the new EUL IDs.</t>
  </si>
  <si>
    <t>Index</t>
  </si>
  <si>
    <t>The primary key for the table is EUL_ID + Version + BldgType + BldgLoc.</t>
  </si>
  <si>
    <t>VersionSrc</t>
  </si>
  <si>
    <t>LastMod</t>
  </si>
  <si>
    <t>rows 12 - 524</t>
  </si>
  <si>
    <t>rows 527 - 558</t>
  </si>
  <si>
    <t>rows 561 - 666</t>
  </si>
  <si>
    <t>row 317</t>
  </si>
  <si>
    <t>deer2014 database tables: Support</t>
  </si>
  <si>
    <t>Program/Database Description: READI v.1.0.4 ("DEER for 2014 Code Update" database, released in November of 2013.)</t>
  </si>
  <si>
    <t>High Efficiency Electric Water Heater - Electric</t>
  </si>
  <si>
    <t>High Efficiency Electric Water Heater - Gas</t>
  </si>
  <si>
    <t>WtrHt-SmlInst+C521</t>
  </si>
  <si>
    <t>High Efficiency Commercial Storage Water Heater</t>
  </si>
  <si>
    <t>All</t>
  </si>
  <si>
    <t>DEER2013</t>
  </si>
  <si>
    <t>D13 v1.0.0</t>
  </si>
  <si>
    <t>Lookup</t>
  </si>
  <si>
    <t>in 2014DEER and</t>
  </si>
  <si>
    <t>not updated</t>
  </si>
  <si>
    <t>(use orig values)</t>
  </si>
  <si>
    <t xml:space="preserve">match </t>
  </si>
  <si>
    <t>Lookup in Orig 2014 table</t>
  </si>
  <si>
    <t>This table is the updated DEER2014 EUL table and is the source for the DEER2014 database table accessible via READI.</t>
  </si>
  <si>
    <t xml:space="preserve">Resolve EUL and RUL values to either the original values for unchanged records or to the </t>
  </si>
  <si>
    <t>calculated EUL and RUL values (with 3 significant figures) for new records</t>
  </si>
  <si>
    <t>calculated</t>
  </si>
  <si>
    <t>This file created on 2/4/2014 5:52:28 AM while connected to deeresources.net as sptviewer.</t>
  </si>
  <si>
    <t>Tab</t>
  </si>
  <si>
    <t>2014 EUL table mods</t>
  </si>
  <si>
    <t>Simplified EUL records</t>
  </si>
  <si>
    <t>Updated 2014 EUL table</t>
  </si>
  <si>
    <t>Orig 2014 EUL table</t>
  </si>
  <si>
    <t xml:space="preserve">This workbook documents the updates made to the DEER2014 EUL table on 2/4/2014, as made available in READI. </t>
  </si>
  <si>
    <t>This tab documents the changes made to the original DEER2014 EUL table.</t>
  </si>
  <si>
    <t>This tab contains a table of EUL records that were removed and the replacement EUL IDs.</t>
  </si>
  <si>
    <t>This tab contains the updated DEER2014 EUL table and the source for the database table.</t>
  </si>
  <si>
    <t>This tab contains the READI output for the original DEER2014 EUL table, before the update.</t>
  </si>
  <si>
    <t>This table documents the updates made to the DEER2014 EUL table on 2/4/2014.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</si>
</sst>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6" fillId="0" borderId="0" xfId="0" applyFont="1" applyAlignment="1"/>
    <xf numFmtId="0" fontId="0" fillId="0" borderId="0" xfId="0" applyFont="1" applyAlignment="1"/>
    <xf numFmtId="0" fontId="0" fillId="0" borderId="0" xfId="0" applyFont="1"/>
    <xf numFmtId="0" fontId="11" fillId="6" borderId="0" xfId="11" applyBorder="1" applyAlignment="1"/>
    <xf numFmtId="0" fontId="0" fillId="0" borderId="10" xfId="0" applyBorder="1"/>
    <xf numFmtId="0" fontId="0" fillId="0" borderId="10" xfId="0" applyBorder="1" applyAlignment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/>
    <xf numFmtId="0" fontId="16" fillId="0" borderId="11" xfId="0" applyFont="1" applyBorder="1"/>
    <xf numFmtId="0" fontId="16" fillId="0" borderId="11" xfId="0" applyFont="1" applyBorder="1" applyAlignment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4" xfId="0" applyBorder="1" applyAlignment="1"/>
    <xf numFmtId="0" fontId="19" fillId="0" borderId="0" xfId="0" applyFont="1" applyAlignment="1"/>
    <xf numFmtId="0" fontId="20" fillId="0" borderId="0" xfId="0" applyFont="1" applyAlignment="1"/>
    <xf numFmtId="0" fontId="0" fillId="0" borderId="0" xfId="0" applyBorder="1" applyAlignment="1"/>
    <xf numFmtId="0" fontId="0" fillId="0" borderId="11" xfId="0" applyBorder="1" applyAlignment="1"/>
    <xf numFmtId="0" fontId="19" fillId="0" borderId="11" xfId="0" applyFont="1" applyBorder="1" applyAlignment="1"/>
    <xf numFmtId="0" fontId="21" fillId="0" borderId="0" xfId="0" applyFont="1" applyAlignme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11" xfId="0" applyFont="1" applyBorder="1" applyAlignment="1"/>
    <xf numFmtId="0" fontId="24" fillId="0" borderId="0" xfId="0" applyFont="1" applyAlignment="1"/>
    <xf numFmtId="0" fontId="24" fillId="0" borderId="0" xfId="0" applyFont="1"/>
    <xf numFmtId="0" fontId="24" fillId="0" borderId="0" xfId="0" applyFont="1" applyAlignment="1">
      <alignment wrapText="1"/>
    </xf>
    <xf numFmtId="0" fontId="24" fillId="0" borderId="0" xfId="0" applyFont="1" applyBorder="1" applyAlignment="1"/>
    <xf numFmtId="14" fontId="24" fillId="0" borderId="0" xfId="0" applyNumberFormat="1" applyFont="1" applyAlignment="1"/>
    <xf numFmtId="164" fontId="24" fillId="0" borderId="0" xfId="0" applyNumberFormat="1" applyFont="1" applyAlignment="1"/>
    <xf numFmtId="0" fontId="24" fillId="0" borderId="0" xfId="0" applyNumberFormat="1" applyFont="1" applyAlignment="1"/>
    <xf numFmtId="0" fontId="22" fillId="0" borderId="0" xfId="0" applyFo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center"/>
    </xf>
    <xf numFmtId="0" fontId="25" fillId="0" borderId="11" xfId="0" applyFont="1" applyBorder="1" applyAlignment="1"/>
    <xf numFmtId="0" fontId="25" fillId="0" borderId="11" xfId="0" applyFont="1" applyBorder="1"/>
    <xf numFmtId="0" fontId="25" fillId="0" borderId="11" xfId="0" applyFont="1" applyBorder="1" applyAlignment="1">
      <alignment horizontal="center"/>
    </xf>
    <xf numFmtId="0" fontId="20" fillId="0" borderId="11" xfId="0" applyFont="1" applyBorder="1"/>
    <xf numFmtId="0" fontId="27" fillId="0" borderId="0" xfId="0" applyFont="1"/>
    <xf numFmtId="0" fontId="26" fillId="0" borderId="0" xfId="0" applyFont="1" applyAlignment="1">
      <alignment horizontal="center"/>
    </xf>
    <xf numFmtId="0" fontId="11" fillId="6" borderId="4" xfId="1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2"/>
  <sheetViews>
    <sheetView tabSelected="1" workbookViewId="0"/>
  </sheetViews>
  <sheetFormatPr defaultRowHeight="14.4" x14ac:dyDescent="0.3"/>
  <cols>
    <col min="2" max="2" width="22.77734375" customWidth="1"/>
    <col min="3" max="3" width="74.88671875" customWidth="1"/>
  </cols>
  <sheetData>
    <row r="2" spans="2:3" ht="18" x14ac:dyDescent="0.35">
      <c r="B2" s="22" t="s">
        <v>743</v>
      </c>
    </row>
    <row r="3" spans="2:3" x14ac:dyDescent="0.3">
      <c r="B3" s="2" t="s">
        <v>785</v>
      </c>
    </row>
    <row r="5" spans="2:3" ht="15" thickBot="1" x14ac:dyDescent="0.35">
      <c r="B5" s="40" t="s">
        <v>780</v>
      </c>
      <c r="C5" s="40" t="s">
        <v>1</v>
      </c>
    </row>
    <row r="6" spans="2:3" x14ac:dyDescent="0.3">
      <c r="B6" s="41" t="s">
        <v>781</v>
      </c>
      <c r="C6" t="s">
        <v>786</v>
      </c>
    </row>
    <row r="8" spans="2:3" x14ac:dyDescent="0.3">
      <c r="B8" s="41" t="s">
        <v>782</v>
      </c>
      <c r="C8" t="s">
        <v>787</v>
      </c>
    </row>
    <row r="10" spans="2:3" x14ac:dyDescent="0.3">
      <c r="B10" s="41" t="s">
        <v>783</v>
      </c>
      <c r="C10" t="s">
        <v>788</v>
      </c>
    </row>
    <row r="12" spans="2:3" x14ac:dyDescent="0.3">
      <c r="B12" s="41" t="s">
        <v>784</v>
      </c>
      <c r="C12" t="s">
        <v>789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66"/>
  <sheetViews>
    <sheetView workbookViewId="0">
      <pane ySplit="11" topLeftCell="A12" activePane="bottomLeft" state="frozen"/>
      <selection pane="bottomLeft" activeCell="B2" sqref="B2"/>
    </sheetView>
  </sheetViews>
  <sheetFormatPr defaultRowHeight="14.4" x14ac:dyDescent="0.3"/>
  <cols>
    <col min="1" max="1" width="3.6640625" style="2" customWidth="1"/>
    <col min="2" max="2" width="24.88671875" style="2" customWidth="1"/>
    <col min="3" max="3" width="55" style="2" bestFit="1" customWidth="1"/>
    <col min="4" max="4" width="55" style="2" customWidth="1"/>
    <col min="5" max="9" width="8.88671875" style="2"/>
    <col min="10" max="10" width="13.77734375" style="2" customWidth="1"/>
    <col min="11" max="14" width="8.88671875" style="2"/>
    <col min="15" max="15" width="11.77734375" style="2" bestFit="1" customWidth="1"/>
    <col min="16" max="17" width="8.88671875" style="2"/>
    <col min="18" max="18" width="12.88671875" style="2" bestFit="1" customWidth="1"/>
    <col min="19" max="20" width="8.88671875" style="2"/>
    <col min="21" max="21" width="17.5546875" style="2" customWidth="1"/>
    <col min="22" max="22" width="8.88671875" style="2"/>
  </cols>
  <sheetData>
    <row r="1" spans="2:22" ht="18" x14ac:dyDescent="0.35">
      <c r="B1" s="22"/>
    </row>
    <row r="2" spans="2:22" ht="18" x14ac:dyDescent="0.35">
      <c r="B2" s="22" t="s">
        <v>790</v>
      </c>
    </row>
    <row r="4" spans="2:22" x14ac:dyDescent="0.3">
      <c r="B4" s="23" t="s">
        <v>756</v>
      </c>
      <c r="C4" s="2" t="s">
        <v>747</v>
      </c>
    </row>
    <row r="5" spans="2:22" x14ac:dyDescent="0.3">
      <c r="B5" s="23" t="s">
        <v>757</v>
      </c>
      <c r="C5" s="2" t="s">
        <v>744</v>
      </c>
    </row>
    <row r="6" spans="2:22" x14ac:dyDescent="0.3">
      <c r="B6" s="23"/>
      <c r="C6" s="2" t="s">
        <v>746</v>
      </c>
    </row>
    <row r="7" spans="2:22" x14ac:dyDescent="0.3">
      <c r="B7" s="23" t="s">
        <v>758</v>
      </c>
      <c r="C7" s="2" t="s">
        <v>745</v>
      </c>
    </row>
    <row r="8" spans="2:22" x14ac:dyDescent="0.3">
      <c r="B8" s="23" t="s">
        <v>759</v>
      </c>
      <c r="C8" s="2" t="s">
        <v>748</v>
      </c>
    </row>
    <row r="9" spans="2:22" x14ac:dyDescent="0.3">
      <c r="B9" s="23"/>
      <c r="C9" s="2" t="s">
        <v>749</v>
      </c>
    </row>
    <row r="11" spans="2:22" ht="15" thickBot="1" x14ac:dyDescent="0.35">
      <c r="B11" s="13" t="s">
        <v>0</v>
      </c>
      <c r="C11" s="20" t="s">
        <v>1</v>
      </c>
      <c r="D11" s="21" t="s">
        <v>649</v>
      </c>
      <c r="E11" s="20" t="s">
        <v>2</v>
      </c>
      <c r="F11" s="20" t="s">
        <v>3</v>
      </c>
      <c r="G11" s="13" t="s">
        <v>4</v>
      </c>
      <c r="H11" s="13" t="s">
        <v>5</v>
      </c>
      <c r="I11" s="13" t="s">
        <v>6</v>
      </c>
      <c r="J11" s="20" t="s">
        <v>7</v>
      </c>
      <c r="K11" s="20" t="s">
        <v>8</v>
      </c>
      <c r="L11" s="20" t="s">
        <v>9</v>
      </c>
      <c r="M11" s="20" t="s">
        <v>10</v>
      </c>
      <c r="N11" s="20" t="s">
        <v>11</v>
      </c>
      <c r="O11" s="20" t="s">
        <v>12</v>
      </c>
      <c r="P11" s="20" t="s">
        <v>13</v>
      </c>
      <c r="Q11" s="20" t="s">
        <v>14</v>
      </c>
      <c r="R11" s="20" t="s">
        <v>15</v>
      </c>
      <c r="S11" s="20" t="s">
        <v>16</v>
      </c>
      <c r="T11" s="20" t="s">
        <v>17</v>
      </c>
      <c r="U11" s="20" t="s">
        <v>18</v>
      </c>
      <c r="V11" s="20" t="s">
        <v>19</v>
      </c>
    </row>
    <row r="12" spans="2:22" x14ac:dyDescent="0.3">
      <c r="B12" s="2" t="s">
        <v>71</v>
      </c>
      <c r="C12" s="2" t="s">
        <v>72</v>
      </c>
      <c r="E12" s="2">
        <v>11</v>
      </c>
      <c r="F12" s="32">
        <f>ROUND(E12/3,3-LOG(ABS(E12/3)))</f>
        <v>3.67</v>
      </c>
      <c r="G12" s="2" t="s">
        <v>66</v>
      </c>
      <c r="H12" s="2" t="s">
        <v>23</v>
      </c>
      <c r="I12" s="2" t="s">
        <v>23</v>
      </c>
      <c r="J12" s="2" t="s">
        <v>24</v>
      </c>
      <c r="O12" s="2" t="s">
        <v>715</v>
      </c>
      <c r="P12" s="2" t="s">
        <v>26</v>
      </c>
      <c r="Q12" s="2" t="s">
        <v>67</v>
      </c>
      <c r="R12" s="2" t="s">
        <v>73</v>
      </c>
      <c r="S12" s="2" t="s">
        <v>69</v>
      </c>
      <c r="T12" s="2" t="s">
        <v>74</v>
      </c>
      <c r="V12" s="2" t="s">
        <v>30</v>
      </c>
    </row>
    <row r="13" spans="2:22" x14ac:dyDescent="0.3">
      <c r="B13" s="2" t="s">
        <v>82</v>
      </c>
      <c r="C13" s="2" t="s">
        <v>83</v>
      </c>
      <c r="F13" s="11">
        <f>+F12</f>
        <v>3.67</v>
      </c>
      <c r="G13" s="2" t="s">
        <v>66</v>
      </c>
      <c r="H13" s="2" t="s">
        <v>23</v>
      </c>
      <c r="I13" s="2" t="s">
        <v>23</v>
      </c>
      <c r="J13" s="2" t="s">
        <v>24</v>
      </c>
      <c r="O13" s="2" t="s">
        <v>715</v>
      </c>
      <c r="P13" s="2" t="s">
        <v>26</v>
      </c>
      <c r="Q13" s="2" t="s">
        <v>67</v>
      </c>
      <c r="R13" s="2" t="s">
        <v>73</v>
      </c>
      <c r="S13" s="2" t="s">
        <v>77</v>
      </c>
      <c r="T13" s="2" t="s">
        <v>78</v>
      </c>
      <c r="V13" s="2" t="s">
        <v>30</v>
      </c>
    </row>
    <row r="14" spans="2:22" x14ac:dyDescent="0.3">
      <c r="B14" s="2" t="s">
        <v>75</v>
      </c>
      <c r="C14" s="2" t="s">
        <v>76</v>
      </c>
      <c r="E14" s="2">
        <v>11</v>
      </c>
      <c r="F14" s="32">
        <f>ROUND(E14/3,3-LOG(ABS(E14/3)))</f>
        <v>3.67</v>
      </c>
      <c r="G14" s="2" t="s">
        <v>66</v>
      </c>
      <c r="H14" s="2" t="s">
        <v>23</v>
      </c>
      <c r="I14" s="2" t="s">
        <v>23</v>
      </c>
      <c r="J14" s="2" t="s">
        <v>24</v>
      </c>
      <c r="O14" s="2" t="s">
        <v>715</v>
      </c>
      <c r="P14" s="2" t="s">
        <v>26</v>
      </c>
      <c r="Q14" s="2" t="s">
        <v>67</v>
      </c>
      <c r="R14" s="2" t="s">
        <v>73</v>
      </c>
      <c r="S14" s="2" t="s">
        <v>77</v>
      </c>
      <c r="T14" s="2" t="s">
        <v>78</v>
      </c>
      <c r="V14" s="2" t="s">
        <v>30</v>
      </c>
    </row>
    <row r="15" spans="2:22" x14ac:dyDescent="0.3">
      <c r="B15" s="2" t="s">
        <v>79</v>
      </c>
      <c r="C15" s="2" t="s">
        <v>80</v>
      </c>
      <c r="E15" s="2">
        <v>14</v>
      </c>
      <c r="F15" s="32">
        <f>ROUND(E15/3,3-LOG(ABS(E15/3)))</f>
        <v>4.67</v>
      </c>
      <c r="G15" s="2" t="s">
        <v>66</v>
      </c>
      <c r="H15" s="2" t="s">
        <v>23</v>
      </c>
      <c r="I15" s="2" t="s">
        <v>23</v>
      </c>
      <c r="J15" s="2" t="s">
        <v>24</v>
      </c>
      <c r="O15" s="2" t="s">
        <v>715</v>
      </c>
      <c r="P15" s="2" t="s">
        <v>26</v>
      </c>
      <c r="Q15" s="2" t="s">
        <v>67</v>
      </c>
      <c r="R15" s="2" t="s">
        <v>73</v>
      </c>
      <c r="S15" s="2" t="s">
        <v>77</v>
      </c>
      <c r="T15" s="2" t="s">
        <v>81</v>
      </c>
      <c r="V15" s="2" t="s">
        <v>30</v>
      </c>
    </row>
    <row r="16" spans="2:22" x14ac:dyDescent="0.3">
      <c r="B16" s="2" t="s">
        <v>84</v>
      </c>
      <c r="C16" s="2" t="s">
        <v>85</v>
      </c>
      <c r="F16" s="11">
        <f>+F15</f>
        <v>4.67</v>
      </c>
      <c r="G16" s="2" t="s">
        <v>66</v>
      </c>
      <c r="H16" s="2" t="s">
        <v>23</v>
      </c>
      <c r="I16" s="2" t="s">
        <v>23</v>
      </c>
      <c r="J16" s="2" t="s">
        <v>24</v>
      </c>
      <c r="O16" s="2" t="s">
        <v>715</v>
      </c>
      <c r="P16" s="2" t="s">
        <v>26</v>
      </c>
      <c r="Q16" s="2" t="s">
        <v>67</v>
      </c>
      <c r="R16" s="2" t="s">
        <v>73</v>
      </c>
      <c r="S16" s="2" t="s">
        <v>77</v>
      </c>
      <c r="T16" s="2" t="s">
        <v>81</v>
      </c>
      <c r="V16" s="2" t="s">
        <v>30</v>
      </c>
    </row>
    <row r="17" spans="1:22" x14ac:dyDescent="0.3">
      <c r="B17" s="2" t="s">
        <v>64</v>
      </c>
      <c r="C17" s="2" t="s">
        <v>65</v>
      </c>
      <c r="E17" s="2">
        <v>11</v>
      </c>
      <c r="F17" s="32">
        <f>ROUND(E17/3,3-LOG(ABS(E17/3)))</f>
        <v>3.67</v>
      </c>
      <c r="G17" s="2" t="s">
        <v>66</v>
      </c>
      <c r="H17" s="2" t="s">
        <v>23</v>
      </c>
      <c r="I17" s="2" t="s">
        <v>23</v>
      </c>
      <c r="J17" s="2" t="s">
        <v>24</v>
      </c>
      <c r="O17" s="2" t="s">
        <v>715</v>
      </c>
      <c r="P17" s="2" t="s">
        <v>26</v>
      </c>
      <c r="Q17" s="2" t="s">
        <v>67</v>
      </c>
      <c r="R17" s="2" t="s">
        <v>68</v>
      </c>
      <c r="S17" s="2" t="s">
        <v>69</v>
      </c>
      <c r="T17" s="2" t="s">
        <v>70</v>
      </c>
      <c r="V17" s="2" t="s">
        <v>30</v>
      </c>
    </row>
    <row r="18" spans="1:22" x14ac:dyDescent="0.3">
      <c r="B18" s="2" t="s">
        <v>119</v>
      </c>
      <c r="C18" s="2" t="s">
        <v>120</v>
      </c>
      <c r="E18" s="2">
        <v>11</v>
      </c>
      <c r="F18" s="32">
        <f>ROUND(E18/3,3-LOG(ABS(E18/3)))</f>
        <v>3.67</v>
      </c>
      <c r="G18" s="2" t="s">
        <v>88</v>
      </c>
      <c r="H18" s="2" t="s">
        <v>23</v>
      </c>
      <c r="I18" s="2" t="s">
        <v>23</v>
      </c>
      <c r="J18" s="2" t="s">
        <v>24</v>
      </c>
      <c r="O18" s="2" t="s">
        <v>715</v>
      </c>
      <c r="P18" s="2" t="s">
        <v>26</v>
      </c>
      <c r="Q18" s="2" t="s">
        <v>67</v>
      </c>
      <c r="R18" s="2" t="s">
        <v>68</v>
      </c>
      <c r="S18" s="2" t="s">
        <v>69</v>
      </c>
      <c r="T18" s="2" t="s">
        <v>70</v>
      </c>
      <c r="V18" s="2" t="s">
        <v>30</v>
      </c>
    </row>
    <row r="19" spans="1:22" x14ac:dyDescent="0.3">
      <c r="B19" s="2" t="s">
        <v>464</v>
      </c>
      <c r="C19" s="2" t="s">
        <v>465</v>
      </c>
      <c r="E19" s="2">
        <v>6</v>
      </c>
      <c r="F19" s="32">
        <f>ROUND(E19/3,3-LOG(ABS(E19/3)))</f>
        <v>2</v>
      </c>
      <c r="G19" s="2" t="s">
        <v>88</v>
      </c>
      <c r="H19" s="2" t="s">
        <v>23</v>
      </c>
      <c r="I19" s="2" t="s">
        <v>23</v>
      </c>
      <c r="J19" s="2" t="s">
        <v>24</v>
      </c>
      <c r="O19" s="2" t="s">
        <v>715</v>
      </c>
      <c r="P19" s="2" t="s">
        <v>26</v>
      </c>
      <c r="Q19" s="2" t="s">
        <v>67</v>
      </c>
      <c r="R19" s="2" t="s">
        <v>462</v>
      </c>
      <c r="S19" s="2" t="s">
        <v>463</v>
      </c>
      <c r="T19" s="2" t="s">
        <v>466</v>
      </c>
      <c r="V19" s="2" t="s">
        <v>30</v>
      </c>
    </row>
    <row r="20" spans="1:22" x14ac:dyDescent="0.3">
      <c r="B20" s="2" t="s">
        <v>467</v>
      </c>
      <c r="C20" s="2" t="s">
        <v>468</v>
      </c>
      <c r="E20" s="2">
        <v>8</v>
      </c>
      <c r="F20" s="32">
        <f t="shared" ref="F20:F83" si="0">ROUND(E20/3,3-LOG(ABS(E20/3)))</f>
        <v>2.67</v>
      </c>
      <c r="G20" s="2" t="s">
        <v>88</v>
      </c>
      <c r="H20" s="2" t="s">
        <v>23</v>
      </c>
      <c r="I20" s="2" t="s">
        <v>23</v>
      </c>
      <c r="J20" s="2" t="s">
        <v>24</v>
      </c>
      <c r="O20" s="2" t="s">
        <v>715</v>
      </c>
      <c r="P20" s="2" t="s">
        <v>26</v>
      </c>
      <c r="Q20" s="2" t="s">
        <v>67</v>
      </c>
      <c r="R20" s="2" t="s">
        <v>462</v>
      </c>
      <c r="S20" s="2" t="s">
        <v>463</v>
      </c>
      <c r="T20" s="2" t="s">
        <v>469</v>
      </c>
      <c r="V20" s="2" t="s">
        <v>30</v>
      </c>
    </row>
    <row r="21" spans="1:22" x14ac:dyDescent="0.3">
      <c r="B21" s="2" t="s">
        <v>460</v>
      </c>
      <c r="C21" s="2" t="s">
        <v>461</v>
      </c>
      <c r="E21" s="2">
        <v>4</v>
      </c>
      <c r="F21" s="32">
        <f t="shared" si="0"/>
        <v>1.33</v>
      </c>
      <c r="G21" s="2" t="s">
        <v>88</v>
      </c>
      <c r="H21" s="2" t="s">
        <v>23</v>
      </c>
      <c r="I21" s="2" t="s">
        <v>23</v>
      </c>
      <c r="J21" s="2" t="s">
        <v>24</v>
      </c>
      <c r="O21" s="2" t="s">
        <v>715</v>
      </c>
      <c r="P21" s="2" t="s">
        <v>26</v>
      </c>
      <c r="Q21" s="2" t="s">
        <v>67</v>
      </c>
      <c r="R21" s="2" t="s">
        <v>462</v>
      </c>
      <c r="S21" s="2" t="s">
        <v>463</v>
      </c>
      <c r="V21" s="2" t="s">
        <v>30</v>
      </c>
    </row>
    <row r="22" spans="1:22" x14ac:dyDescent="0.3">
      <c r="B22" s="2" t="s">
        <v>470</v>
      </c>
      <c r="C22" s="2" t="s">
        <v>471</v>
      </c>
      <c r="E22" s="2">
        <v>5</v>
      </c>
      <c r="F22" s="32">
        <f t="shared" si="0"/>
        <v>1.67</v>
      </c>
      <c r="G22" s="2" t="s">
        <v>88</v>
      </c>
      <c r="H22" s="2" t="s">
        <v>23</v>
      </c>
      <c r="I22" s="2" t="s">
        <v>23</v>
      </c>
      <c r="J22" s="2" t="s">
        <v>24</v>
      </c>
      <c r="O22" s="2" t="s">
        <v>715</v>
      </c>
      <c r="P22" s="2" t="s">
        <v>26</v>
      </c>
      <c r="Q22" s="2" t="s">
        <v>67</v>
      </c>
      <c r="R22" s="2" t="s">
        <v>472</v>
      </c>
      <c r="S22" s="2" t="s">
        <v>463</v>
      </c>
      <c r="T22" s="2" t="s">
        <v>469</v>
      </c>
      <c r="V22" s="2" t="s">
        <v>30</v>
      </c>
    </row>
    <row r="23" spans="1:22" x14ac:dyDescent="0.3">
      <c r="B23" s="2" t="s">
        <v>36</v>
      </c>
      <c r="C23" s="2" t="s">
        <v>37</v>
      </c>
      <c r="E23" s="2">
        <v>5</v>
      </c>
      <c r="F23" s="32">
        <f t="shared" si="0"/>
        <v>1.67</v>
      </c>
      <c r="G23" s="2" t="s">
        <v>22</v>
      </c>
      <c r="H23" s="2" t="s">
        <v>23</v>
      </c>
      <c r="I23" s="2" t="s">
        <v>23</v>
      </c>
      <c r="J23" s="2" t="s">
        <v>24</v>
      </c>
      <c r="O23" s="2" t="s">
        <v>715</v>
      </c>
      <c r="P23" s="2" t="s">
        <v>26</v>
      </c>
      <c r="Q23" s="2" t="s">
        <v>38</v>
      </c>
      <c r="R23" s="2" t="s">
        <v>39</v>
      </c>
      <c r="S23" s="2" t="s">
        <v>40</v>
      </c>
      <c r="T23" s="2" t="s">
        <v>41</v>
      </c>
      <c r="V23" s="2" t="s">
        <v>30</v>
      </c>
    </row>
    <row r="24" spans="1:22" x14ac:dyDescent="0.3">
      <c r="B24" s="2" t="s">
        <v>111</v>
      </c>
      <c r="C24" s="2" t="s">
        <v>112</v>
      </c>
      <c r="D24" s="2" t="s">
        <v>696</v>
      </c>
      <c r="E24" s="2">
        <v>10</v>
      </c>
      <c r="F24" s="32">
        <f t="shared" si="0"/>
        <v>3.33</v>
      </c>
      <c r="G24" s="2" t="s">
        <v>66</v>
      </c>
      <c r="H24" s="2" t="s">
        <v>23</v>
      </c>
      <c r="I24" s="2" t="s">
        <v>23</v>
      </c>
      <c r="J24" s="2" t="s">
        <v>24</v>
      </c>
      <c r="O24" s="2" t="s">
        <v>715</v>
      </c>
      <c r="P24" s="2" t="s">
        <v>26</v>
      </c>
      <c r="Q24" s="2" t="s">
        <v>38</v>
      </c>
      <c r="R24" s="2" t="s">
        <v>39</v>
      </c>
      <c r="S24" s="2" t="s">
        <v>40</v>
      </c>
      <c r="T24" s="2" t="s">
        <v>41</v>
      </c>
      <c r="V24" s="2" t="s">
        <v>30</v>
      </c>
    </row>
    <row r="25" spans="1:22" x14ac:dyDescent="0.3">
      <c r="B25" s="2" t="s">
        <v>175</v>
      </c>
      <c r="C25" s="2" t="s">
        <v>112</v>
      </c>
      <c r="D25" s="2" t="s">
        <v>697</v>
      </c>
      <c r="E25" s="2">
        <v>10</v>
      </c>
      <c r="F25" s="32">
        <f t="shared" si="0"/>
        <v>3.33</v>
      </c>
      <c r="G25" s="2" t="s">
        <v>88</v>
      </c>
      <c r="H25" s="2" t="s">
        <v>23</v>
      </c>
      <c r="I25" s="2" t="s">
        <v>23</v>
      </c>
      <c r="J25" s="2" t="s">
        <v>24</v>
      </c>
      <c r="O25" s="2" t="s">
        <v>715</v>
      </c>
      <c r="P25" s="2" t="s">
        <v>26</v>
      </c>
      <c r="Q25" s="2" t="s">
        <v>38</v>
      </c>
      <c r="R25" s="2" t="s">
        <v>39</v>
      </c>
      <c r="S25" s="2" t="s">
        <v>40</v>
      </c>
      <c r="T25" s="2" t="s">
        <v>41</v>
      </c>
      <c r="V25" s="2" t="s">
        <v>30</v>
      </c>
    </row>
    <row r="26" spans="1:22" x14ac:dyDescent="0.3">
      <c r="B26" s="2" t="s">
        <v>109</v>
      </c>
      <c r="C26" s="2" t="s">
        <v>110</v>
      </c>
      <c r="E26" s="2">
        <v>20</v>
      </c>
      <c r="F26" s="32">
        <f t="shared" si="0"/>
        <v>6.67</v>
      </c>
      <c r="G26" s="2" t="s">
        <v>66</v>
      </c>
      <c r="H26" s="2" t="s">
        <v>23</v>
      </c>
      <c r="I26" s="2" t="s">
        <v>23</v>
      </c>
      <c r="J26" s="2" t="s">
        <v>24</v>
      </c>
      <c r="O26" s="2" t="s">
        <v>715</v>
      </c>
      <c r="P26" s="2" t="s">
        <v>26</v>
      </c>
      <c r="Q26" s="2" t="s">
        <v>38</v>
      </c>
      <c r="R26" s="2" t="s">
        <v>39</v>
      </c>
      <c r="S26" s="2" t="s">
        <v>40</v>
      </c>
      <c r="V26" s="2" t="s">
        <v>30</v>
      </c>
    </row>
    <row r="27" spans="1:22" x14ac:dyDescent="0.3">
      <c r="B27" s="2" t="s">
        <v>171</v>
      </c>
      <c r="C27" s="2" t="s">
        <v>172</v>
      </c>
      <c r="E27" s="2">
        <v>20</v>
      </c>
      <c r="F27" s="32">
        <f t="shared" si="0"/>
        <v>6.67</v>
      </c>
      <c r="G27" s="2" t="s">
        <v>88</v>
      </c>
      <c r="H27" s="2" t="s">
        <v>23</v>
      </c>
      <c r="I27" s="2" t="s">
        <v>23</v>
      </c>
      <c r="J27" s="2" t="s">
        <v>24</v>
      </c>
      <c r="O27" s="2" t="s">
        <v>715</v>
      </c>
      <c r="P27" s="2" t="s">
        <v>26</v>
      </c>
      <c r="Q27" s="2" t="s">
        <v>38</v>
      </c>
      <c r="R27" s="2" t="s">
        <v>39</v>
      </c>
      <c r="S27" s="2" t="s">
        <v>40</v>
      </c>
      <c r="V27" s="2" t="s">
        <v>30</v>
      </c>
    </row>
    <row r="28" spans="1:22" x14ac:dyDescent="0.3">
      <c r="B28" s="2" t="s">
        <v>173</v>
      </c>
      <c r="C28" s="2" t="s">
        <v>174</v>
      </c>
      <c r="E28" s="2">
        <v>20</v>
      </c>
      <c r="F28" s="32">
        <f t="shared" si="0"/>
        <v>6.67</v>
      </c>
      <c r="G28" s="2" t="s">
        <v>88</v>
      </c>
      <c r="H28" s="2" t="s">
        <v>23</v>
      </c>
      <c r="I28" s="2" t="s">
        <v>23</v>
      </c>
      <c r="J28" s="2" t="s">
        <v>24</v>
      </c>
      <c r="O28" s="2" t="s">
        <v>715</v>
      </c>
      <c r="P28" s="2" t="s">
        <v>26</v>
      </c>
      <c r="Q28" s="2" t="s">
        <v>38</v>
      </c>
      <c r="R28" s="2" t="s">
        <v>39</v>
      </c>
      <c r="S28" s="2" t="s">
        <v>40</v>
      </c>
      <c r="V28" s="2" t="s">
        <v>30</v>
      </c>
    </row>
    <row r="29" spans="1:22" x14ac:dyDescent="0.3">
      <c r="A29"/>
      <c r="B29" t="s">
        <v>86</v>
      </c>
      <c r="C29" t="s">
        <v>87</v>
      </c>
      <c r="D29" t="s">
        <v>653</v>
      </c>
      <c r="E29">
        <v>15</v>
      </c>
      <c r="F29" s="32">
        <f t="shared" si="0"/>
        <v>5</v>
      </c>
      <c r="G29" t="s">
        <v>88</v>
      </c>
      <c r="H29" t="s">
        <v>23</v>
      </c>
      <c r="I29" t="s">
        <v>23</v>
      </c>
      <c r="J29" t="s">
        <v>24</v>
      </c>
      <c r="K29"/>
      <c r="L29"/>
      <c r="M29"/>
      <c r="N29"/>
      <c r="O29" t="s">
        <v>715</v>
      </c>
      <c r="P29" t="s">
        <v>26</v>
      </c>
      <c r="Q29" t="s">
        <v>38</v>
      </c>
      <c r="R29" t="s">
        <v>89</v>
      </c>
      <c r="S29" t="s">
        <v>90</v>
      </c>
      <c r="T29" t="s">
        <v>91</v>
      </c>
      <c r="U29"/>
      <c r="V29" t="s">
        <v>30</v>
      </c>
    </row>
    <row r="30" spans="1:22" x14ac:dyDescent="0.3">
      <c r="A30"/>
      <c r="B30" s="5" t="s">
        <v>104</v>
      </c>
      <c r="C30" s="5" t="s">
        <v>87</v>
      </c>
      <c r="D30" s="5" t="s">
        <v>657</v>
      </c>
      <c r="E30">
        <v>15</v>
      </c>
      <c r="F30" s="32">
        <f t="shared" si="0"/>
        <v>5</v>
      </c>
      <c r="G30" t="s">
        <v>66</v>
      </c>
      <c r="H30" t="s">
        <v>23</v>
      </c>
      <c r="I30" t="s">
        <v>23</v>
      </c>
      <c r="J30" t="s">
        <v>24</v>
      </c>
      <c r="K30"/>
      <c r="L30"/>
      <c r="M30"/>
      <c r="N30"/>
      <c r="O30" t="s">
        <v>715</v>
      </c>
      <c r="P30" t="s">
        <v>26</v>
      </c>
      <c r="Q30" t="s">
        <v>38</v>
      </c>
      <c r="R30" t="s">
        <v>89</v>
      </c>
      <c r="S30" t="s">
        <v>90</v>
      </c>
      <c r="T30" t="s">
        <v>91</v>
      </c>
      <c r="U30"/>
      <c r="V30" t="s">
        <v>30</v>
      </c>
    </row>
    <row r="31" spans="1:22" x14ac:dyDescent="0.3">
      <c r="A31"/>
      <c r="B31" t="s">
        <v>92</v>
      </c>
      <c r="C31" t="s">
        <v>93</v>
      </c>
      <c r="D31" t="s">
        <v>654</v>
      </c>
      <c r="E31">
        <v>20</v>
      </c>
      <c r="F31" s="32">
        <f t="shared" si="0"/>
        <v>6.67</v>
      </c>
      <c r="G31" t="s">
        <v>88</v>
      </c>
      <c r="H31" t="s">
        <v>23</v>
      </c>
      <c r="I31" t="s">
        <v>23</v>
      </c>
      <c r="J31" t="s">
        <v>24</v>
      </c>
      <c r="K31"/>
      <c r="L31"/>
      <c r="M31"/>
      <c r="N31"/>
      <c r="O31" t="s">
        <v>715</v>
      </c>
      <c r="P31" t="s">
        <v>26</v>
      </c>
      <c r="Q31" t="s">
        <v>38</v>
      </c>
      <c r="R31" t="s">
        <v>89</v>
      </c>
      <c r="S31" t="s">
        <v>90</v>
      </c>
      <c r="T31" t="s">
        <v>94</v>
      </c>
      <c r="U31"/>
      <c r="V31" t="s">
        <v>30</v>
      </c>
    </row>
    <row r="32" spans="1:22" x14ac:dyDescent="0.3">
      <c r="B32" s="4" t="s">
        <v>103</v>
      </c>
      <c r="C32" s="4" t="s">
        <v>93</v>
      </c>
      <c r="D32" s="4" t="s">
        <v>656</v>
      </c>
      <c r="E32" s="2">
        <v>20</v>
      </c>
      <c r="F32" s="32">
        <f t="shared" si="0"/>
        <v>6.67</v>
      </c>
      <c r="G32" s="2" t="s">
        <v>66</v>
      </c>
      <c r="H32" s="2" t="s">
        <v>23</v>
      </c>
      <c r="I32" s="2" t="s">
        <v>23</v>
      </c>
      <c r="J32" s="2" t="s">
        <v>24</v>
      </c>
      <c r="O32" s="2" t="s">
        <v>715</v>
      </c>
      <c r="P32" s="2" t="s">
        <v>26</v>
      </c>
      <c r="Q32" s="2" t="s">
        <v>38</v>
      </c>
      <c r="R32" s="2" t="s">
        <v>89</v>
      </c>
      <c r="S32" s="2" t="s">
        <v>90</v>
      </c>
      <c r="T32" s="2" t="s">
        <v>94</v>
      </c>
      <c r="V32" s="2" t="s">
        <v>30</v>
      </c>
    </row>
    <row r="33" spans="1:22" x14ac:dyDescent="0.3">
      <c r="B33" s="2" t="s">
        <v>97</v>
      </c>
      <c r="C33" s="2" t="s">
        <v>98</v>
      </c>
      <c r="E33" s="2">
        <v>20</v>
      </c>
      <c r="F33" s="32">
        <f t="shared" si="0"/>
        <v>6.67</v>
      </c>
      <c r="G33" s="2" t="s">
        <v>66</v>
      </c>
      <c r="H33" s="2" t="s">
        <v>23</v>
      </c>
      <c r="I33" s="2" t="s">
        <v>23</v>
      </c>
      <c r="J33" s="2" t="s">
        <v>24</v>
      </c>
      <c r="O33" s="2" t="s">
        <v>715</v>
      </c>
      <c r="P33" s="2" t="s">
        <v>26</v>
      </c>
      <c r="Q33" s="2" t="s">
        <v>38</v>
      </c>
      <c r="R33" s="2" t="s">
        <v>89</v>
      </c>
      <c r="S33" s="2" t="s">
        <v>90</v>
      </c>
      <c r="T33" s="2" t="s">
        <v>99</v>
      </c>
      <c r="V33" s="2" t="s">
        <v>30</v>
      </c>
    </row>
    <row r="34" spans="1:22" x14ac:dyDescent="0.3">
      <c r="B34" s="2" t="s">
        <v>101</v>
      </c>
      <c r="C34" s="2" t="s">
        <v>102</v>
      </c>
      <c r="E34" s="2">
        <v>20</v>
      </c>
      <c r="F34" s="32">
        <f t="shared" si="0"/>
        <v>6.67</v>
      </c>
      <c r="G34" s="2" t="s">
        <v>66</v>
      </c>
      <c r="H34" s="2" t="s">
        <v>23</v>
      </c>
      <c r="I34" s="2" t="s">
        <v>23</v>
      </c>
      <c r="J34" s="2" t="s">
        <v>24</v>
      </c>
      <c r="O34" s="2" t="s">
        <v>715</v>
      </c>
      <c r="P34" s="2" t="s">
        <v>26</v>
      </c>
      <c r="Q34" s="2" t="s">
        <v>38</v>
      </c>
      <c r="R34" s="2" t="s">
        <v>89</v>
      </c>
      <c r="S34" s="2" t="s">
        <v>90</v>
      </c>
      <c r="V34" s="2" t="s">
        <v>30</v>
      </c>
    </row>
    <row r="35" spans="1:22" x14ac:dyDescent="0.3">
      <c r="B35" s="4" t="s">
        <v>105</v>
      </c>
      <c r="C35" s="4" t="s">
        <v>106</v>
      </c>
      <c r="E35" s="2">
        <v>6</v>
      </c>
      <c r="F35" s="32">
        <f t="shared" si="0"/>
        <v>2</v>
      </c>
      <c r="G35" s="2" t="s">
        <v>66</v>
      </c>
      <c r="H35" s="2" t="s">
        <v>23</v>
      </c>
      <c r="I35" s="2" t="s">
        <v>23</v>
      </c>
      <c r="J35" s="2" t="s">
        <v>24</v>
      </c>
      <c r="O35" s="2" t="s">
        <v>715</v>
      </c>
      <c r="P35" s="2" t="s">
        <v>26</v>
      </c>
      <c r="Q35" s="2" t="s">
        <v>38</v>
      </c>
      <c r="R35" s="2" t="s">
        <v>89</v>
      </c>
      <c r="S35" s="2" t="s">
        <v>90</v>
      </c>
      <c r="V35" s="2" t="s">
        <v>30</v>
      </c>
    </row>
    <row r="36" spans="1:22" x14ac:dyDescent="0.3">
      <c r="A36"/>
      <c r="B36" t="s">
        <v>95</v>
      </c>
      <c r="C36" t="s">
        <v>96</v>
      </c>
      <c r="D36" t="s">
        <v>655</v>
      </c>
      <c r="E36">
        <v>20</v>
      </c>
      <c r="F36" s="32">
        <f t="shared" si="0"/>
        <v>6.67</v>
      </c>
      <c r="G36" t="s">
        <v>88</v>
      </c>
      <c r="H36" t="s">
        <v>23</v>
      </c>
      <c r="I36" t="s">
        <v>23</v>
      </c>
      <c r="J36" t="s">
        <v>24</v>
      </c>
      <c r="K36"/>
      <c r="L36"/>
      <c r="M36"/>
      <c r="N36"/>
      <c r="O36" t="s">
        <v>715</v>
      </c>
      <c r="P36" t="s">
        <v>26</v>
      </c>
      <c r="Q36" t="s">
        <v>38</v>
      </c>
      <c r="R36" t="s">
        <v>89</v>
      </c>
      <c r="S36" t="s">
        <v>90</v>
      </c>
      <c r="T36"/>
      <c r="U36"/>
      <c r="V36" t="s">
        <v>30</v>
      </c>
    </row>
    <row r="37" spans="1:22" x14ac:dyDescent="0.3">
      <c r="B37" s="2" t="s">
        <v>100</v>
      </c>
      <c r="C37" s="2" t="s">
        <v>96</v>
      </c>
      <c r="D37" s="2" t="s">
        <v>658</v>
      </c>
      <c r="E37" s="2">
        <v>20</v>
      </c>
      <c r="F37" s="32">
        <f t="shared" si="0"/>
        <v>6.67</v>
      </c>
      <c r="G37" s="2" t="s">
        <v>66</v>
      </c>
      <c r="H37" s="2" t="s">
        <v>23</v>
      </c>
      <c r="I37" s="2" t="s">
        <v>23</v>
      </c>
      <c r="J37" s="2" t="s">
        <v>24</v>
      </c>
      <c r="O37" s="2" t="s">
        <v>715</v>
      </c>
      <c r="P37" s="2" t="s">
        <v>26</v>
      </c>
      <c r="Q37" s="2" t="s">
        <v>38</v>
      </c>
      <c r="R37" s="2" t="s">
        <v>89</v>
      </c>
      <c r="S37" s="2" t="s">
        <v>90</v>
      </c>
      <c r="V37" s="2" t="s">
        <v>30</v>
      </c>
    </row>
    <row r="38" spans="1:22" x14ac:dyDescent="0.3">
      <c r="B38" s="2" t="s">
        <v>107</v>
      </c>
      <c r="C38" s="2" t="s">
        <v>108</v>
      </c>
      <c r="E38" s="2">
        <v>20</v>
      </c>
      <c r="F38" s="32">
        <f t="shared" si="0"/>
        <v>6.67</v>
      </c>
      <c r="G38" s="2" t="s">
        <v>66</v>
      </c>
      <c r="H38" s="2" t="s">
        <v>23</v>
      </c>
      <c r="I38" s="2" t="s">
        <v>23</v>
      </c>
      <c r="J38" s="2" t="s">
        <v>24</v>
      </c>
      <c r="O38" s="2" t="s">
        <v>715</v>
      </c>
      <c r="P38" s="2" t="s">
        <v>26</v>
      </c>
      <c r="Q38" s="2" t="s">
        <v>38</v>
      </c>
      <c r="R38" s="2" t="s">
        <v>89</v>
      </c>
      <c r="S38" s="2" t="s">
        <v>90</v>
      </c>
      <c r="V38" s="2" t="s">
        <v>30</v>
      </c>
    </row>
    <row r="39" spans="1:22" x14ac:dyDescent="0.3">
      <c r="B39" s="2" t="s">
        <v>190</v>
      </c>
      <c r="C39" s="2" t="s">
        <v>191</v>
      </c>
      <c r="E39" s="2">
        <v>4</v>
      </c>
      <c r="F39" s="32">
        <f t="shared" si="0"/>
        <v>1.33</v>
      </c>
      <c r="G39" s="2" t="s">
        <v>88</v>
      </c>
      <c r="H39" s="2" t="s">
        <v>23</v>
      </c>
      <c r="I39" s="2" t="s">
        <v>23</v>
      </c>
      <c r="J39" s="2" t="s">
        <v>24</v>
      </c>
      <c r="O39" s="2" t="s">
        <v>715</v>
      </c>
      <c r="P39" s="2" t="s">
        <v>26</v>
      </c>
      <c r="Q39" s="2" t="s">
        <v>149</v>
      </c>
      <c r="R39" s="2" t="s">
        <v>178</v>
      </c>
      <c r="S39" s="2" t="s">
        <v>77</v>
      </c>
      <c r="T39" s="2" t="s">
        <v>192</v>
      </c>
      <c r="V39" s="2" t="s">
        <v>30</v>
      </c>
    </row>
    <row r="40" spans="1:22" x14ac:dyDescent="0.3">
      <c r="B40" s="2" t="s">
        <v>176</v>
      </c>
      <c r="C40" s="2" t="s">
        <v>177</v>
      </c>
      <c r="E40" s="2">
        <v>12</v>
      </c>
      <c r="F40" s="32">
        <f t="shared" si="0"/>
        <v>4</v>
      </c>
      <c r="G40" s="2" t="s">
        <v>88</v>
      </c>
      <c r="H40" s="2" t="s">
        <v>23</v>
      </c>
      <c r="I40" s="2" t="s">
        <v>23</v>
      </c>
      <c r="J40" s="2" t="s">
        <v>24</v>
      </c>
      <c r="O40" s="2" t="s">
        <v>715</v>
      </c>
      <c r="P40" s="2" t="s">
        <v>26</v>
      </c>
      <c r="Q40" s="2" t="s">
        <v>149</v>
      </c>
      <c r="R40" s="2" t="s">
        <v>178</v>
      </c>
      <c r="S40" s="2" t="s">
        <v>77</v>
      </c>
      <c r="V40" s="2" t="s">
        <v>30</v>
      </c>
    </row>
    <row r="41" spans="1:22" x14ac:dyDescent="0.3">
      <c r="B41" s="2" t="s">
        <v>188</v>
      </c>
      <c r="C41" s="2" t="s">
        <v>189</v>
      </c>
      <c r="E41" s="2">
        <v>12</v>
      </c>
      <c r="F41" s="32">
        <f t="shared" si="0"/>
        <v>4</v>
      </c>
      <c r="G41" s="2" t="s">
        <v>88</v>
      </c>
      <c r="H41" s="2" t="s">
        <v>23</v>
      </c>
      <c r="I41" s="2" t="s">
        <v>23</v>
      </c>
      <c r="J41" s="2" t="s">
        <v>24</v>
      </c>
      <c r="O41" s="2" t="s">
        <v>715</v>
      </c>
      <c r="P41" s="2" t="s">
        <v>26</v>
      </c>
      <c r="Q41" s="2" t="s">
        <v>149</v>
      </c>
      <c r="R41" s="2" t="s">
        <v>178</v>
      </c>
      <c r="S41" s="2" t="s">
        <v>77</v>
      </c>
      <c r="V41" s="2" t="s">
        <v>30</v>
      </c>
    </row>
    <row r="42" spans="1:22" x14ac:dyDescent="0.3">
      <c r="B42" s="2" t="s">
        <v>179</v>
      </c>
      <c r="C42" s="2" t="s">
        <v>180</v>
      </c>
      <c r="E42" s="2">
        <v>5</v>
      </c>
      <c r="F42" s="32">
        <f t="shared" si="0"/>
        <v>1.67</v>
      </c>
      <c r="G42" s="2" t="s">
        <v>88</v>
      </c>
      <c r="H42" s="2" t="s">
        <v>23</v>
      </c>
      <c r="I42" s="2" t="s">
        <v>23</v>
      </c>
      <c r="J42" s="2" t="s">
        <v>24</v>
      </c>
      <c r="O42" s="2" t="s">
        <v>715</v>
      </c>
      <c r="P42" s="2" t="s">
        <v>26</v>
      </c>
      <c r="Q42" s="2" t="s">
        <v>149</v>
      </c>
      <c r="R42" s="2" t="s">
        <v>178</v>
      </c>
      <c r="S42" s="2" t="s">
        <v>77</v>
      </c>
      <c r="V42" s="2" t="s">
        <v>30</v>
      </c>
    </row>
    <row r="43" spans="1:22" x14ac:dyDescent="0.3">
      <c r="B43" s="2" t="s">
        <v>195</v>
      </c>
      <c r="C43" s="2" t="s">
        <v>196</v>
      </c>
      <c r="E43" s="2">
        <v>12</v>
      </c>
      <c r="F43" s="32">
        <f t="shared" si="0"/>
        <v>4</v>
      </c>
      <c r="G43" s="2" t="s">
        <v>88</v>
      </c>
      <c r="H43" s="2" t="s">
        <v>23</v>
      </c>
      <c r="I43" s="2" t="s">
        <v>23</v>
      </c>
      <c r="J43" s="2" t="s">
        <v>24</v>
      </c>
      <c r="O43" s="2" t="s">
        <v>715</v>
      </c>
      <c r="P43" s="2" t="s">
        <v>26</v>
      </c>
      <c r="Q43" s="2" t="s">
        <v>149</v>
      </c>
      <c r="R43" s="2" t="s">
        <v>178</v>
      </c>
      <c r="S43" s="2" t="s">
        <v>77</v>
      </c>
      <c r="V43" s="2" t="s">
        <v>30</v>
      </c>
    </row>
    <row r="44" spans="1:22" x14ac:dyDescent="0.3">
      <c r="B44" s="2" t="s">
        <v>156</v>
      </c>
      <c r="C44" s="2" t="s">
        <v>157</v>
      </c>
      <c r="E44" s="2">
        <v>10</v>
      </c>
      <c r="F44" s="32">
        <f t="shared" si="0"/>
        <v>3.33</v>
      </c>
      <c r="G44" s="2" t="s">
        <v>88</v>
      </c>
      <c r="H44" s="2" t="s">
        <v>23</v>
      </c>
      <c r="I44" s="2" t="s">
        <v>23</v>
      </c>
      <c r="J44" s="2" t="s">
        <v>24</v>
      </c>
      <c r="O44" s="2" t="s">
        <v>715</v>
      </c>
      <c r="P44" s="2" t="s">
        <v>26</v>
      </c>
      <c r="Q44" s="2" t="s">
        <v>149</v>
      </c>
      <c r="R44" s="2" t="s">
        <v>158</v>
      </c>
      <c r="S44" s="2" t="s">
        <v>159</v>
      </c>
      <c r="T44" s="2" t="s">
        <v>160</v>
      </c>
      <c r="V44" s="2" t="s">
        <v>30</v>
      </c>
    </row>
    <row r="45" spans="1:22" x14ac:dyDescent="0.3">
      <c r="B45" s="2" t="s">
        <v>185</v>
      </c>
      <c r="C45" s="2" t="s">
        <v>186</v>
      </c>
      <c r="E45" s="2">
        <v>15</v>
      </c>
      <c r="F45" s="32">
        <f t="shared" si="0"/>
        <v>5</v>
      </c>
      <c r="G45" s="2" t="s">
        <v>88</v>
      </c>
      <c r="H45" s="2" t="s">
        <v>23</v>
      </c>
      <c r="I45" s="2" t="s">
        <v>23</v>
      </c>
      <c r="J45" s="2" t="s">
        <v>24</v>
      </c>
      <c r="O45" s="2" t="s">
        <v>715</v>
      </c>
      <c r="P45" s="2" t="s">
        <v>26</v>
      </c>
      <c r="Q45" s="2" t="s">
        <v>149</v>
      </c>
      <c r="R45" s="2" t="s">
        <v>158</v>
      </c>
      <c r="S45" s="2" t="s">
        <v>77</v>
      </c>
      <c r="T45" s="2" t="s">
        <v>187</v>
      </c>
      <c r="V45" s="2" t="s">
        <v>30</v>
      </c>
    </row>
    <row r="46" spans="1:22" x14ac:dyDescent="0.3">
      <c r="A46"/>
      <c r="B46" t="s">
        <v>161</v>
      </c>
      <c r="C46" t="s">
        <v>148</v>
      </c>
      <c r="E46" s="2">
        <v>12</v>
      </c>
      <c r="F46" s="32">
        <f t="shared" si="0"/>
        <v>4</v>
      </c>
      <c r="G46" s="2" t="s">
        <v>88</v>
      </c>
      <c r="H46" s="2" t="s">
        <v>23</v>
      </c>
      <c r="I46" s="2" t="s">
        <v>23</v>
      </c>
      <c r="J46" s="2" t="s">
        <v>24</v>
      </c>
      <c r="O46" s="2" t="s">
        <v>715</v>
      </c>
      <c r="P46" s="2" t="s">
        <v>26</v>
      </c>
      <c r="Q46" s="2" t="s">
        <v>149</v>
      </c>
      <c r="R46" s="2" t="s">
        <v>158</v>
      </c>
      <c r="S46" s="2" t="s">
        <v>77</v>
      </c>
      <c r="T46" s="2" t="s">
        <v>151</v>
      </c>
      <c r="V46" s="2" t="s">
        <v>30</v>
      </c>
    </row>
    <row r="47" spans="1:22" x14ac:dyDescent="0.3">
      <c r="A47"/>
      <c r="B47" t="s">
        <v>162</v>
      </c>
      <c r="C47" t="s">
        <v>148</v>
      </c>
      <c r="E47" s="2">
        <v>12</v>
      </c>
      <c r="F47" s="32">
        <f t="shared" si="0"/>
        <v>4</v>
      </c>
      <c r="G47" s="2" t="s">
        <v>88</v>
      </c>
      <c r="H47" s="2" t="s">
        <v>23</v>
      </c>
      <c r="I47" s="2" t="s">
        <v>23</v>
      </c>
      <c r="J47" s="2" t="s">
        <v>24</v>
      </c>
      <c r="O47" s="2" t="s">
        <v>715</v>
      </c>
      <c r="P47" s="2" t="s">
        <v>26</v>
      </c>
      <c r="Q47" s="2" t="s">
        <v>149</v>
      </c>
      <c r="R47" s="2" t="s">
        <v>158</v>
      </c>
      <c r="S47" s="2" t="s">
        <v>77</v>
      </c>
      <c r="T47" s="2" t="s">
        <v>151</v>
      </c>
      <c r="V47" s="2" t="s">
        <v>30</v>
      </c>
    </row>
    <row r="48" spans="1:22" x14ac:dyDescent="0.3">
      <c r="B48" s="2" t="s">
        <v>204</v>
      </c>
      <c r="C48" s="2" t="s">
        <v>205</v>
      </c>
      <c r="E48" s="2">
        <v>10</v>
      </c>
      <c r="F48" s="32">
        <f t="shared" si="0"/>
        <v>3.33</v>
      </c>
      <c r="G48" s="2" t="s">
        <v>88</v>
      </c>
      <c r="H48" s="2" t="s">
        <v>23</v>
      </c>
      <c r="I48" s="2" t="s">
        <v>23</v>
      </c>
      <c r="J48" s="2" t="s">
        <v>24</v>
      </c>
      <c r="O48" s="2" t="s">
        <v>715</v>
      </c>
      <c r="P48" s="2" t="s">
        <v>26</v>
      </c>
      <c r="Q48" s="2" t="s">
        <v>149</v>
      </c>
      <c r="R48" s="2" t="s">
        <v>158</v>
      </c>
      <c r="S48" s="2" t="s">
        <v>77</v>
      </c>
      <c r="T48" s="2" t="s">
        <v>199</v>
      </c>
      <c r="V48" s="2" t="s">
        <v>30</v>
      </c>
    </row>
    <row r="49" spans="2:22" x14ac:dyDescent="0.3">
      <c r="B49" s="2" t="s">
        <v>197</v>
      </c>
      <c r="C49" s="2" t="s">
        <v>198</v>
      </c>
      <c r="D49" s="2" t="s">
        <v>681</v>
      </c>
      <c r="E49" s="2">
        <v>15</v>
      </c>
      <c r="F49" s="32">
        <f t="shared" si="0"/>
        <v>5</v>
      </c>
      <c r="G49" s="2" t="s">
        <v>88</v>
      </c>
      <c r="H49" s="2" t="s">
        <v>23</v>
      </c>
      <c r="I49" s="2" t="s">
        <v>23</v>
      </c>
      <c r="J49" s="2" t="s">
        <v>24</v>
      </c>
      <c r="O49" s="2" t="s">
        <v>715</v>
      </c>
      <c r="P49" s="2" t="s">
        <v>26</v>
      </c>
      <c r="Q49" s="2" t="s">
        <v>149</v>
      </c>
      <c r="R49" s="2" t="s">
        <v>158</v>
      </c>
      <c r="S49" s="2" t="s">
        <v>77</v>
      </c>
      <c r="T49" s="2" t="s">
        <v>199</v>
      </c>
      <c r="V49" s="2" t="s">
        <v>30</v>
      </c>
    </row>
    <row r="50" spans="2:22" x14ac:dyDescent="0.3">
      <c r="B50" s="2" t="s">
        <v>200</v>
      </c>
      <c r="C50" s="2" t="s">
        <v>201</v>
      </c>
      <c r="D50" s="2" t="s">
        <v>682</v>
      </c>
      <c r="E50" s="2">
        <v>15</v>
      </c>
      <c r="F50" s="32">
        <f t="shared" si="0"/>
        <v>5</v>
      </c>
      <c r="G50" s="2" t="s">
        <v>88</v>
      </c>
      <c r="H50" s="2" t="s">
        <v>23</v>
      </c>
      <c r="I50" s="2" t="s">
        <v>23</v>
      </c>
      <c r="J50" s="2" t="s">
        <v>24</v>
      </c>
      <c r="O50" s="2" t="s">
        <v>715</v>
      </c>
      <c r="P50" s="2" t="s">
        <v>26</v>
      </c>
      <c r="Q50" s="2" t="s">
        <v>149</v>
      </c>
      <c r="R50" s="2" t="s">
        <v>158</v>
      </c>
      <c r="S50" s="2" t="s">
        <v>77</v>
      </c>
      <c r="T50" s="2" t="s">
        <v>199</v>
      </c>
      <c r="V50" s="2" t="s">
        <v>30</v>
      </c>
    </row>
    <row r="51" spans="2:22" x14ac:dyDescent="0.3">
      <c r="B51" s="2" t="s">
        <v>206</v>
      </c>
      <c r="C51" s="2" t="s">
        <v>207</v>
      </c>
      <c r="D51" s="1" t="s">
        <v>683</v>
      </c>
      <c r="E51" s="2">
        <v>15</v>
      </c>
      <c r="F51" s="32">
        <f t="shared" si="0"/>
        <v>5</v>
      </c>
      <c r="G51" s="2" t="s">
        <v>88</v>
      </c>
      <c r="H51" s="2" t="s">
        <v>23</v>
      </c>
      <c r="I51" s="2" t="s">
        <v>23</v>
      </c>
      <c r="J51" s="2" t="s">
        <v>24</v>
      </c>
      <c r="O51" s="2" t="s">
        <v>715</v>
      </c>
      <c r="P51" s="2" t="s">
        <v>26</v>
      </c>
      <c r="Q51" s="2" t="s">
        <v>149</v>
      </c>
      <c r="R51" s="2" t="s">
        <v>158</v>
      </c>
      <c r="S51" s="2" t="s">
        <v>77</v>
      </c>
      <c r="T51" s="2" t="s">
        <v>199</v>
      </c>
      <c r="V51" s="2" t="s">
        <v>30</v>
      </c>
    </row>
    <row r="52" spans="2:22" x14ac:dyDescent="0.3">
      <c r="B52" s="2" t="s">
        <v>202</v>
      </c>
      <c r="C52" s="2" t="s">
        <v>203</v>
      </c>
      <c r="D52" s="2" t="s">
        <v>684</v>
      </c>
      <c r="E52" s="2">
        <v>15</v>
      </c>
      <c r="F52" s="32">
        <f t="shared" si="0"/>
        <v>5</v>
      </c>
      <c r="G52" s="2" t="s">
        <v>88</v>
      </c>
      <c r="H52" s="2" t="s">
        <v>23</v>
      </c>
      <c r="I52" s="2" t="s">
        <v>23</v>
      </c>
      <c r="J52" s="2" t="s">
        <v>24</v>
      </c>
      <c r="O52" s="2" t="s">
        <v>715</v>
      </c>
      <c r="P52" s="2" t="s">
        <v>26</v>
      </c>
      <c r="Q52" s="2" t="s">
        <v>149</v>
      </c>
      <c r="R52" s="2" t="s">
        <v>158</v>
      </c>
      <c r="S52" s="2" t="s">
        <v>77</v>
      </c>
      <c r="T52" s="2" t="s">
        <v>199</v>
      </c>
      <c r="V52" s="2" t="s">
        <v>30</v>
      </c>
    </row>
    <row r="53" spans="2:22" x14ac:dyDescent="0.3">
      <c r="B53" s="2" t="s">
        <v>215</v>
      </c>
      <c r="C53" s="2" t="s">
        <v>191</v>
      </c>
      <c r="E53" s="2">
        <v>4</v>
      </c>
      <c r="F53" s="32">
        <f t="shared" si="0"/>
        <v>1.33</v>
      </c>
      <c r="G53" s="2" t="s">
        <v>88</v>
      </c>
      <c r="H53" s="2" t="s">
        <v>23</v>
      </c>
      <c r="I53" s="2" t="s">
        <v>23</v>
      </c>
      <c r="J53" s="2" t="s">
        <v>24</v>
      </c>
      <c r="O53" s="2" t="s">
        <v>715</v>
      </c>
      <c r="P53" s="2" t="s">
        <v>26</v>
      </c>
      <c r="Q53" s="2" t="s">
        <v>149</v>
      </c>
      <c r="R53" s="2" t="s">
        <v>150</v>
      </c>
      <c r="S53" s="2" t="s">
        <v>77</v>
      </c>
      <c r="T53" s="2" t="s">
        <v>192</v>
      </c>
      <c r="V53" s="2" t="s">
        <v>30</v>
      </c>
    </row>
    <row r="54" spans="2:22" x14ac:dyDescent="0.3">
      <c r="B54" s="2" t="s">
        <v>147</v>
      </c>
      <c r="C54" s="2" t="s">
        <v>148</v>
      </c>
      <c r="E54" s="2">
        <v>12</v>
      </c>
      <c r="F54" s="32">
        <f t="shared" si="0"/>
        <v>4</v>
      </c>
      <c r="G54" s="2" t="s">
        <v>88</v>
      </c>
      <c r="H54" s="2" t="s">
        <v>23</v>
      </c>
      <c r="I54" s="2" t="s">
        <v>23</v>
      </c>
      <c r="J54" s="2" t="s">
        <v>24</v>
      </c>
      <c r="O54" s="2" t="s">
        <v>715</v>
      </c>
      <c r="P54" s="2" t="s">
        <v>26</v>
      </c>
      <c r="Q54" s="2" t="s">
        <v>149</v>
      </c>
      <c r="R54" s="2" t="s">
        <v>150</v>
      </c>
      <c r="S54" s="2" t="s">
        <v>77</v>
      </c>
      <c r="T54" s="2" t="s">
        <v>151</v>
      </c>
      <c r="V54" s="2" t="s">
        <v>30</v>
      </c>
    </row>
    <row r="55" spans="2:22" x14ac:dyDescent="0.3">
      <c r="B55" s="2" t="s">
        <v>212</v>
      </c>
      <c r="C55" s="2" t="s">
        <v>213</v>
      </c>
      <c r="E55" s="2">
        <v>4</v>
      </c>
      <c r="F55" s="32">
        <f t="shared" si="0"/>
        <v>1.33</v>
      </c>
      <c r="G55" s="2" t="s">
        <v>88</v>
      </c>
      <c r="H55" s="2" t="s">
        <v>23</v>
      </c>
      <c r="I55" s="2" t="s">
        <v>23</v>
      </c>
      <c r="J55" s="2" t="s">
        <v>24</v>
      </c>
      <c r="O55" s="2" t="s">
        <v>715</v>
      </c>
      <c r="P55" s="2" t="s">
        <v>26</v>
      </c>
      <c r="Q55" s="2" t="s">
        <v>149</v>
      </c>
      <c r="R55" s="2" t="s">
        <v>150</v>
      </c>
      <c r="S55" s="2" t="s">
        <v>77</v>
      </c>
      <c r="T55" s="2" t="s">
        <v>214</v>
      </c>
      <c r="V55" s="2" t="s">
        <v>30</v>
      </c>
    </row>
    <row r="56" spans="2:22" x14ac:dyDescent="0.3">
      <c r="B56" s="2" t="s">
        <v>210</v>
      </c>
      <c r="C56" s="2" t="s">
        <v>211</v>
      </c>
      <c r="E56" s="2">
        <v>8</v>
      </c>
      <c r="F56" s="32">
        <f t="shared" si="0"/>
        <v>2.67</v>
      </c>
      <c r="G56" s="2" t="s">
        <v>88</v>
      </c>
      <c r="H56" s="2" t="s">
        <v>23</v>
      </c>
      <c r="I56" s="2" t="s">
        <v>23</v>
      </c>
      <c r="J56" s="2" t="s">
        <v>24</v>
      </c>
      <c r="O56" s="2" t="s">
        <v>715</v>
      </c>
      <c r="P56" s="2" t="s">
        <v>26</v>
      </c>
      <c r="Q56" s="2" t="s">
        <v>149</v>
      </c>
      <c r="R56" s="2" t="s">
        <v>150</v>
      </c>
      <c r="S56" s="2" t="s">
        <v>77</v>
      </c>
      <c r="V56" s="2" t="s">
        <v>30</v>
      </c>
    </row>
    <row r="57" spans="2:22" x14ac:dyDescent="0.3">
      <c r="B57" s="2" t="s">
        <v>217</v>
      </c>
      <c r="C57" s="2" t="s">
        <v>218</v>
      </c>
      <c r="E57" s="2">
        <v>16</v>
      </c>
      <c r="F57" s="32">
        <f t="shared" si="0"/>
        <v>5.33</v>
      </c>
      <c r="G57" s="2" t="s">
        <v>88</v>
      </c>
      <c r="H57" s="2" t="s">
        <v>23</v>
      </c>
      <c r="I57" s="2" t="s">
        <v>23</v>
      </c>
      <c r="J57" s="2" t="s">
        <v>24</v>
      </c>
      <c r="O57" s="2" t="s">
        <v>715</v>
      </c>
      <c r="P57" s="2" t="s">
        <v>26</v>
      </c>
      <c r="Q57" s="2" t="s">
        <v>149</v>
      </c>
      <c r="R57" s="2" t="s">
        <v>150</v>
      </c>
      <c r="S57" s="2" t="s">
        <v>77</v>
      </c>
      <c r="V57" s="2" t="s">
        <v>30</v>
      </c>
    </row>
    <row r="58" spans="2:22" x14ac:dyDescent="0.3">
      <c r="B58" s="2" t="s">
        <v>216</v>
      </c>
      <c r="C58" s="2" t="s">
        <v>186</v>
      </c>
      <c r="E58" s="2">
        <v>15</v>
      </c>
      <c r="F58" s="32">
        <f t="shared" si="0"/>
        <v>5</v>
      </c>
      <c r="G58" s="2" t="s">
        <v>88</v>
      </c>
      <c r="H58" s="2" t="s">
        <v>23</v>
      </c>
      <c r="I58" s="2" t="s">
        <v>23</v>
      </c>
      <c r="J58" s="2" t="s">
        <v>24</v>
      </c>
      <c r="O58" s="2" t="s">
        <v>715</v>
      </c>
      <c r="P58" s="2" t="s">
        <v>26</v>
      </c>
      <c r="Q58" s="2" t="s">
        <v>149</v>
      </c>
      <c r="R58" s="2" t="s">
        <v>150</v>
      </c>
      <c r="S58" s="2" t="s">
        <v>77</v>
      </c>
      <c r="V58" s="2" t="s">
        <v>30</v>
      </c>
    </row>
    <row r="59" spans="2:22" x14ac:dyDescent="0.3">
      <c r="B59" s="2" t="s">
        <v>130</v>
      </c>
      <c r="C59" s="2" t="s">
        <v>131</v>
      </c>
      <c r="E59" s="2">
        <v>12</v>
      </c>
      <c r="F59" s="32">
        <f t="shared" si="0"/>
        <v>4</v>
      </c>
      <c r="G59" s="2" t="s">
        <v>88</v>
      </c>
      <c r="H59" s="2" t="s">
        <v>23</v>
      </c>
      <c r="I59" s="2" t="s">
        <v>23</v>
      </c>
      <c r="J59" s="2" t="s">
        <v>24</v>
      </c>
      <c r="O59" s="2" t="s">
        <v>715</v>
      </c>
      <c r="P59" s="2" t="s">
        <v>26</v>
      </c>
      <c r="Q59" s="2" t="s">
        <v>123</v>
      </c>
      <c r="R59" s="2" t="s">
        <v>124</v>
      </c>
      <c r="S59" s="2" t="s">
        <v>125</v>
      </c>
      <c r="T59" s="2" t="s">
        <v>132</v>
      </c>
      <c r="V59" s="2" t="s">
        <v>30</v>
      </c>
    </row>
    <row r="60" spans="2:22" x14ac:dyDescent="0.3">
      <c r="B60" s="2" t="s">
        <v>140</v>
      </c>
      <c r="C60" s="2" t="s">
        <v>141</v>
      </c>
      <c r="E60" s="2">
        <v>12</v>
      </c>
      <c r="F60" s="32">
        <f t="shared" si="0"/>
        <v>4</v>
      </c>
      <c r="G60" s="19" t="s">
        <v>88</v>
      </c>
      <c r="H60" s="2" t="s">
        <v>23</v>
      </c>
      <c r="I60" s="2" t="s">
        <v>23</v>
      </c>
      <c r="J60" s="2" t="s">
        <v>24</v>
      </c>
      <c r="O60" s="2" t="s">
        <v>715</v>
      </c>
      <c r="P60" s="2" t="s">
        <v>26</v>
      </c>
      <c r="Q60" s="2" t="s">
        <v>123</v>
      </c>
      <c r="R60" s="2" t="s">
        <v>124</v>
      </c>
      <c r="S60" s="2" t="s">
        <v>125</v>
      </c>
      <c r="T60" s="2" t="s">
        <v>132</v>
      </c>
      <c r="V60" s="2" t="s">
        <v>30</v>
      </c>
    </row>
    <row r="61" spans="2:22" x14ac:dyDescent="0.3">
      <c r="B61" s="2" t="s">
        <v>163</v>
      </c>
      <c r="C61" s="2" t="s">
        <v>164</v>
      </c>
      <c r="E61" s="2">
        <v>12</v>
      </c>
      <c r="F61" s="32">
        <f t="shared" si="0"/>
        <v>4</v>
      </c>
      <c r="G61" s="2" t="s">
        <v>88</v>
      </c>
      <c r="H61" s="2" t="s">
        <v>23</v>
      </c>
      <c r="I61" s="2" t="s">
        <v>23</v>
      </c>
      <c r="J61" s="2" t="s">
        <v>24</v>
      </c>
      <c r="O61" s="2" t="s">
        <v>715</v>
      </c>
      <c r="P61" s="2" t="s">
        <v>26</v>
      </c>
      <c r="Q61" s="2" t="s">
        <v>123</v>
      </c>
      <c r="R61" s="2" t="s">
        <v>124</v>
      </c>
      <c r="S61" s="2" t="s">
        <v>125</v>
      </c>
      <c r="T61" s="2" t="s">
        <v>132</v>
      </c>
      <c r="V61" s="2" t="s">
        <v>30</v>
      </c>
    </row>
    <row r="62" spans="2:22" x14ac:dyDescent="0.3">
      <c r="B62" s="2" t="s">
        <v>133</v>
      </c>
      <c r="C62" s="2" t="s">
        <v>134</v>
      </c>
      <c r="D62" s="2" t="s">
        <v>670</v>
      </c>
      <c r="E62" s="2">
        <v>12</v>
      </c>
      <c r="F62" s="32">
        <f t="shared" si="0"/>
        <v>4</v>
      </c>
      <c r="G62" s="2" t="s">
        <v>88</v>
      </c>
      <c r="H62" s="2" t="s">
        <v>23</v>
      </c>
      <c r="I62" s="2" t="s">
        <v>23</v>
      </c>
      <c r="J62" s="2" t="s">
        <v>24</v>
      </c>
      <c r="O62" s="2" t="s">
        <v>715</v>
      </c>
      <c r="P62" s="2" t="s">
        <v>26</v>
      </c>
      <c r="Q62" s="2" t="s">
        <v>123</v>
      </c>
      <c r="R62" s="2" t="s">
        <v>124</v>
      </c>
      <c r="S62" s="2" t="s">
        <v>125</v>
      </c>
      <c r="T62" s="2" t="s">
        <v>134</v>
      </c>
      <c r="V62" s="2" t="s">
        <v>30</v>
      </c>
    </row>
    <row r="63" spans="2:22" x14ac:dyDescent="0.3">
      <c r="B63" s="2" t="s">
        <v>142</v>
      </c>
      <c r="C63" s="2" t="s">
        <v>134</v>
      </c>
      <c r="D63" s="2" t="s">
        <v>671</v>
      </c>
      <c r="E63" s="2">
        <v>12</v>
      </c>
      <c r="F63" s="32">
        <f t="shared" si="0"/>
        <v>4</v>
      </c>
      <c r="G63" s="2" t="s">
        <v>88</v>
      </c>
      <c r="H63" s="2" t="s">
        <v>23</v>
      </c>
      <c r="I63" s="2" t="s">
        <v>23</v>
      </c>
      <c r="J63" s="2" t="s">
        <v>24</v>
      </c>
      <c r="O63" s="2" t="s">
        <v>715</v>
      </c>
      <c r="P63" s="2" t="s">
        <v>26</v>
      </c>
      <c r="Q63" s="2" t="s">
        <v>123</v>
      </c>
      <c r="R63" s="2" t="s">
        <v>124</v>
      </c>
      <c r="S63" s="2" t="s">
        <v>125</v>
      </c>
      <c r="T63" s="2" t="s">
        <v>134</v>
      </c>
      <c r="V63" s="2" t="s">
        <v>30</v>
      </c>
    </row>
    <row r="64" spans="2:22" x14ac:dyDescent="0.3">
      <c r="B64" s="2" t="s">
        <v>121</v>
      </c>
      <c r="C64" s="2" t="s">
        <v>122</v>
      </c>
      <c r="D64" s="2" t="s">
        <v>678</v>
      </c>
      <c r="E64" s="2">
        <v>12</v>
      </c>
      <c r="F64" s="32">
        <f t="shared" si="0"/>
        <v>4</v>
      </c>
      <c r="G64" s="2" t="s">
        <v>88</v>
      </c>
      <c r="H64" s="2" t="s">
        <v>23</v>
      </c>
      <c r="I64" s="2" t="s">
        <v>23</v>
      </c>
      <c r="J64" s="2" t="s">
        <v>24</v>
      </c>
      <c r="O64" s="2" t="s">
        <v>715</v>
      </c>
      <c r="P64" s="2" t="s">
        <v>26</v>
      </c>
      <c r="Q64" s="2" t="s">
        <v>123</v>
      </c>
      <c r="R64" s="2" t="s">
        <v>124</v>
      </c>
      <c r="S64" s="2" t="s">
        <v>125</v>
      </c>
      <c r="T64" s="2" t="s">
        <v>126</v>
      </c>
      <c r="V64" s="2" t="s">
        <v>30</v>
      </c>
    </row>
    <row r="65" spans="2:22" x14ac:dyDescent="0.3">
      <c r="B65" s="2" t="s">
        <v>138</v>
      </c>
      <c r="C65" s="2" t="s">
        <v>122</v>
      </c>
      <c r="D65" s="2" t="s">
        <v>680</v>
      </c>
      <c r="E65" s="2">
        <v>12</v>
      </c>
      <c r="F65" s="32">
        <f t="shared" si="0"/>
        <v>4</v>
      </c>
      <c r="G65" s="2" t="s">
        <v>88</v>
      </c>
      <c r="H65" s="2" t="s">
        <v>23</v>
      </c>
      <c r="I65" s="2" t="s">
        <v>23</v>
      </c>
      <c r="J65" s="2" t="s">
        <v>24</v>
      </c>
      <c r="O65" s="2" t="s">
        <v>715</v>
      </c>
      <c r="P65" s="2" t="s">
        <v>26</v>
      </c>
      <c r="Q65" s="2" t="s">
        <v>123</v>
      </c>
      <c r="R65" s="2" t="s">
        <v>124</v>
      </c>
      <c r="S65" s="2" t="s">
        <v>125</v>
      </c>
      <c r="T65" s="2" t="s">
        <v>126</v>
      </c>
      <c r="V65" s="2" t="s">
        <v>30</v>
      </c>
    </row>
    <row r="66" spans="2:22" x14ac:dyDescent="0.3">
      <c r="B66" s="2" t="s">
        <v>143</v>
      </c>
      <c r="C66" s="2" t="s">
        <v>144</v>
      </c>
      <c r="E66" s="2">
        <v>12</v>
      </c>
      <c r="F66" s="32">
        <f t="shared" si="0"/>
        <v>4</v>
      </c>
      <c r="G66" s="2" t="s">
        <v>88</v>
      </c>
      <c r="H66" s="2" t="s">
        <v>23</v>
      </c>
      <c r="I66" s="2" t="s">
        <v>23</v>
      </c>
      <c r="J66" s="2" t="s">
        <v>24</v>
      </c>
      <c r="O66" s="2" t="s">
        <v>715</v>
      </c>
      <c r="P66" s="2" t="s">
        <v>26</v>
      </c>
      <c r="Q66" s="2" t="s">
        <v>123</v>
      </c>
      <c r="R66" s="2" t="s">
        <v>124</v>
      </c>
      <c r="S66" s="2" t="s">
        <v>125</v>
      </c>
      <c r="T66" s="2" t="s">
        <v>129</v>
      </c>
      <c r="V66" s="2" t="s">
        <v>30</v>
      </c>
    </row>
    <row r="67" spans="2:22" x14ac:dyDescent="0.3">
      <c r="B67" s="2" t="s">
        <v>127</v>
      </c>
      <c r="C67" s="2" t="s">
        <v>128</v>
      </c>
      <c r="D67" s="2" t="s">
        <v>679</v>
      </c>
      <c r="E67" s="2">
        <v>12</v>
      </c>
      <c r="F67" s="32">
        <f t="shared" si="0"/>
        <v>4</v>
      </c>
      <c r="G67" s="2" t="s">
        <v>88</v>
      </c>
      <c r="H67" s="2" t="s">
        <v>23</v>
      </c>
      <c r="I67" s="2" t="s">
        <v>23</v>
      </c>
      <c r="J67" s="2" t="s">
        <v>24</v>
      </c>
      <c r="O67" s="2" t="s">
        <v>715</v>
      </c>
      <c r="P67" s="2" t="s">
        <v>26</v>
      </c>
      <c r="Q67" s="2" t="s">
        <v>123</v>
      </c>
      <c r="R67" s="2" t="s">
        <v>124</v>
      </c>
      <c r="S67" s="2" t="s">
        <v>125</v>
      </c>
      <c r="T67" s="2" t="s">
        <v>129</v>
      </c>
      <c r="V67" s="2" t="s">
        <v>30</v>
      </c>
    </row>
    <row r="68" spans="2:22" x14ac:dyDescent="0.3">
      <c r="B68" s="2" t="s">
        <v>139</v>
      </c>
      <c r="C68" s="2" t="s">
        <v>128</v>
      </c>
      <c r="D68" s="2" t="s">
        <v>659</v>
      </c>
      <c r="E68" s="2">
        <v>12</v>
      </c>
      <c r="F68" s="32">
        <f t="shared" si="0"/>
        <v>4</v>
      </c>
      <c r="G68" s="2" t="s">
        <v>88</v>
      </c>
      <c r="H68" s="2" t="s">
        <v>23</v>
      </c>
      <c r="I68" s="2" t="s">
        <v>23</v>
      </c>
      <c r="J68" s="2" t="s">
        <v>24</v>
      </c>
      <c r="O68" s="2" t="s">
        <v>715</v>
      </c>
      <c r="P68" s="2" t="s">
        <v>26</v>
      </c>
      <c r="Q68" s="2" t="s">
        <v>123</v>
      </c>
      <c r="R68" s="2" t="s">
        <v>124</v>
      </c>
      <c r="S68" s="2" t="s">
        <v>125</v>
      </c>
      <c r="T68" s="2" t="s">
        <v>129</v>
      </c>
      <c r="V68" s="2" t="s">
        <v>30</v>
      </c>
    </row>
    <row r="69" spans="2:22" x14ac:dyDescent="0.3">
      <c r="B69" s="2" t="s">
        <v>135</v>
      </c>
      <c r="C69" s="2" t="s">
        <v>136</v>
      </c>
      <c r="E69" s="2">
        <v>12</v>
      </c>
      <c r="F69" s="32">
        <f t="shared" si="0"/>
        <v>4</v>
      </c>
      <c r="G69" s="2" t="s">
        <v>88</v>
      </c>
      <c r="H69" s="2" t="s">
        <v>23</v>
      </c>
      <c r="I69" s="2" t="s">
        <v>23</v>
      </c>
      <c r="J69" s="2" t="s">
        <v>24</v>
      </c>
      <c r="O69" s="2" t="s">
        <v>715</v>
      </c>
      <c r="P69" s="2" t="s">
        <v>26</v>
      </c>
      <c r="Q69" s="2" t="s">
        <v>123</v>
      </c>
      <c r="R69" s="2" t="s">
        <v>124</v>
      </c>
      <c r="S69" s="2" t="s">
        <v>125</v>
      </c>
      <c r="T69" s="2" t="s">
        <v>137</v>
      </c>
      <c r="V69" s="2" t="s">
        <v>30</v>
      </c>
    </row>
    <row r="70" spans="2:22" x14ac:dyDescent="0.3">
      <c r="B70" s="2" t="s">
        <v>145</v>
      </c>
      <c r="C70" s="2" t="s">
        <v>146</v>
      </c>
      <c r="E70" s="2">
        <v>12</v>
      </c>
      <c r="F70" s="32">
        <f t="shared" si="0"/>
        <v>4</v>
      </c>
      <c r="G70" s="2" t="s">
        <v>88</v>
      </c>
      <c r="H70" s="2" t="s">
        <v>23</v>
      </c>
      <c r="I70" s="2" t="s">
        <v>23</v>
      </c>
      <c r="J70" s="2" t="s">
        <v>24</v>
      </c>
      <c r="O70" s="2" t="s">
        <v>715</v>
      </c>
      <c r="P70" s="2" t="s">
        <v>26</v>
      </c>
      <c r="Q70" s="2" t="s">
        <v>123</v>
      </c>
      <c r="R70" s="2" t="s">
        <v>124</v>
      </c>
      <c r="S70" s="2" t="s">
        <v>125</v>
      </c>
      <c r="T70" s="2" t="s">
        <v>137</v>
      </c>
      <c r="V70" s="2" t="s">
        <v>30</v>
      </c>
    </row>
    <row r="71" spans="2:22" x14ac:dyDescent="0.3">
      <c r="B71" s="2" t="s">
        <v>602</v>
      </c>
      <c r="C71" s="2" t="s">
        <v>603</v>
      </c>
      <c r="E71" s="2">
        <v>3</v>
      </c>
      <c r="F71" s="32">
        <f t="shared" si="0"/>
        <v>1</v>
      </c>
      <c r="G71" s="2" t="s">
        <v>88</v>
      </c>
      <c r="H71" s="2" t="s">
        <v>23</v>
      </c>
      <c r="I71" s="2" t="s">
        <v>23</v>
      </c>
      <c r="J71" s="2" t="s">
        <v>24</v>
      </c>
      <c r="O71" s="2" t="s">
        <v>571</v>
      </c>
      <c r="P71" s="2" t="s">
        <v>560</v>
      </c>
      <c r="Q71" s="2" t="s">
        <v>123</v>
      </c>
      <c r="R71" s="2" t="s">
        <v>124</v>
      </c>
      <c r="S71" s="2" t="s">
        <v>604</v>
      </c>
      <c r="U71" s="2" t="s">
        <v>605</v>
      </c>
      <c r="V71" s="2" t="s">
        <v>30</v>
      </c>
    </row>
    <row r="72" spans="2:22" x14ac:dyDescent="0.3">
      <c r="B72" s="2" t="s">
        <v>152</v>
      </c>
      <c r="C72" s="2" t="s">
        <v>153</v>
      </c>
      <c r="E72" s="2">
        <v>12</v>
      </c>
      <c r="F72" s="32">
        <f t="shared" si="0"/>
        <v>4</v>
      </c>
      <c r="G72" s="2" t="s">
        <v>88</v>
      </c>
      <c r="H72" s="2" t="s">
        <v>23</v>
      </c>
      <c r="I72" s="2" t="s">
        <v>23</v>
      </c>
      <c r="J72" s="2" t="s">
        <v>24</v>
      </c>
      <c r="O72" s="2" t="s">
        <v>715</v>
      </c>
      <c r="P72" s="2" t="s">
        <v>26</v>
      </c>
      <c r="Q72" s="2" t="s">
        <v>123</v>
      </c>
      <c r="R72" s="2" t="s">
        <v>124</v>
      </c>
      <c r="S72" s="2" t="s">
        <v>154</v>
      </c>
      <c r="T72" s="2" t="s">
        <v>155</v>
      </c>
      <c r="V72" s="2" t="s">
        <v>30</v>
      </c>
    </row>
    <row r="73" spans="2:22" x14ac:dyDescent="0.3">
      <c r="B73" s="2" t="s">
        <v>260</v>
      </c>
      <c r="C73" s="2" t="s">
        <v>261</v>
      </c>
      <c r="E73" s="2">
        <v>15</v>
      </c>
      <c r="F73" s="32">
        <f t="shared" si="0"/>
        <v>5</v>
      </c>
      <c r="G73" s="2" t="s">
        <v>88</v>
      </c>
      <c r="H73" s="2" t="s">
        <v>23</v>
      </c>
      <c r="I73" s="2" t="s">
        <v>23</v>
      </c>
      <c r="J73" s="2" t="s">
        <v>24</v>
      </c>
      <c r="O73" s="2" t="s">
        <v>715</v>
      </c>
      <c r="P73" s="2" t="s">
        <v>26</v>
      </c>
      <c r="Q73" s="2" t="s">
        <v>221</v>
      </c>
      <c r="R73" s="2" t="s">
        <v>262</v>
      </c>
      <c r="S73" s="2" t="s">
        <v>263</v>
      </c>
      <c r="T73" s="2" t="s">
        <v>264</v>
      </c>
      <c r="V73" s="2" t="s">
        <v>30</v>
      </c>
    </row>
    <row r="74" spans="2:22" x14ac:dyDescent="0.3">
      <c r="B74" s="2" t="s">
        <v>299</v>
      </c>
      <c r="C74" s="2" t="s">
        <v>300</v>
      </c>
      <c r="E74" s="2">
        <v>11</v>
      </c>
      <c r="F74" s="32">
        <f t="shared" si="0"/>
        <v>3.67</v>
      </c>
      <c r="G74" s="2" t="s">
        <v>88</v>
      </c>
      <c r="H74" s="2" t="s">
        <v>23</v>
      </c>
      <c r="I74" s="2" t="s">
        <v>23</v>
      </c>
      <c r="J74" s="2" t="s">
        <v>24</v>
      </c>
      <c r="O74" s="2" t="s">
        <v>715</v>
      </c>
      <c r="P74" s="2" t="s">
        <v>26</v>
      </c>
      <c r="Q74" s="2" t="s">
        <v>221</v>
      </c>
      <c r="R74" s="2" t="s">
        <v>262</v>
      </c>
      <c r="S74" s="2" t="s">
        <v>263</v>
      </c>
      <c r="T74" s="2" t="s">
        <v>301</v>
      </c>
      <c r="V74" s="2" t="s">
        <v>30</v>
      </c>
    </row>
    <row r="75" spans="2:22" x14ac:dyDescent="0.3">
      <c r="B75" s="2" t="s">
        <v>328</v>
      </c>
      <c r="C75" s="2" t="s">
        <v>329</v>
      </c>
      <c r="E75" s="2">
        <v>11</v>
      </c>
      <c r="F75" s="32">
        <f t="shared" si="0"/>
        <v>3.67</v>
      </c>
      <c r="G75" s="2" t="s">
        <v>66</v>
      </c>
      <c r="H75" s="2" t="s">
        <v>23</v>
      </c>
      <c r="I75" s="2" t="s">
        <v>23</v>
      </c>
      <c r="J75" s="2" t="s">
        <v>24</v>
      </c>
      <c r="O75" s="2" t="s">
        <v>715</v>
      </c>
      <c r="P75" s="2" t="s">
        <v>26</v>
      </c>
      <c r="Q75" s="2" t="s">
        <v>221</v>
      </c>
      <c r="R75" s="2" t="s">
        <v>262</v>
      </c>
      <c r="S75" s="2" t="s">
        <v>263</v>
      </c>
      <c r="T75" s="2" t="s">
        <v>279</v>
      </c>
      <c r="V75" s="2" t="s">
        <v>30</v>
      </c>
    </row>
    <row r="76" spans="2:22" x14ac:dyDescent="0.3">
      <c r="B76" s="2" t="s">
        <v>277</v>
      </c>
      <c r="C76" s="2" t="s">
        <v>278</v>
      </c>
      <c r="E76" s="2">
        <v>11</v>
      </c>
      <c r="F76" s="32">
        <f t="shared" si="0"/>
        <v>3.67</v>
      </c>
      <c r="G76" s="2" t="s">
        <v>88</v>
      </c>
      <c r="H76" s="2" t="s">
        <v>23</v>
      </c>
      <c r="I76" s="2" t="s">
        <v>23</v>
      </c>
      <c r="J76" s="2" t="s">
        <v>24</v>
      </c>
      <c r="O76" s="2" t="s">
        <v>715</v>
      </c>
      <c r="P76" s="2" t="s">
        <v>26</v>
      </c>
      <c r="Q76" s="2" t="s">
        <v>221</v>
      </c>
      <c r="R76" s="2" t="s">
        <v>262</v>
      </c>
      <c r="S76" s="2" t="s">
        <v>263</v>
      </c>
      <c r="T76" s="2" t="s">
        <v>279</v>
      </c>
      <c r="V76" s="2" t="s">
        <v>30</v>
      </c>
    </row>
    <row r="77" spans="2:22" x14ac:dyDescent="0.3">
      <c r="B77" s="2" t="s">
        <v>289</v>
      </c>
      <c r="C77" s="2" t="s">
        <v>290</v>
      </c>
      <c r="E77" s="2">
        <v>10</v>
      </c>
      <c r="F77" s="32">
        <f t="shared" si="0"/>
        <v>3.33</v>
      </c>
      <c r="G77" s="2" t="s">
        <v>88</v>
      </c>
      <c r="H77" s="2" t="s">
        <v>23</v>
      </c>
      <c r="I77" s="2" t="s">
        <v>23</v>
      </c>
      <c r="J77" s="2" t="s">
        <v>24</v>
      </c>
      <c r="O77" s="2" t="s">
        <v>715</v>
      </c>
      <c r="P77" s="2" t="s">
        <v>26</v>
      </c>
      <c r="Q77" s="2" t="s">
        <v>221</v>
      </c>
      <c r="R77" s="2" t="s">
        <v>262</v>
      </c>
      <c r="S77" s="2" t="s">
        <v>291</v>
      </c>
      <c r="T77" s="2" t="s">
        <v>292</v>
      </c>
      <c r="V77" s="2" t="s">
        <v>30</v>
      </c>
    </row>
    <row r="78" spans="2:22" x14ac:dyDescent="0.3">
      <c r="B78" s="2" t="s">
        <v>284</v>
      </c>
      <c r="C78" s="2" t="s">
        <v>285</v>
      </c>
      <c r="D78" s="2" t="s">
        <v>695</v>
      </c>
      <c r="E78" s="2">
        <v>10</v>
      </c>
      <c r="F78" s="32">
        <f t="shared" si="0"/>
        <v>3.33</v>
      </c>
      <c r="G78" s="2" t="s">
        <v>88</v>
      </c>
      <c r="H78" s="2" t="s">
        <v>23</v>
      </c>
      <c r="I78" s="2" t="s">
        <v>23</v>
      </c>
      <c r="J78" s="2" t="s">
        <v>24</v>
      </c>
      <c r="O78" s="2" t="s">
        <v>715</v>
      </c>
      <c r="P78" s="2" t="s">
        <v>26</v>
      </c>
      <c r="Q78" s="2" t="s">
        <v>221</v>
      </c>
      <c r="R78" s="2" t="s">
        <v>233</v>
      </c>
      <c r="S78" s="2" t="s">
        <v>230</v>
      </c>
      <c r="T78" s="2" t="s">
        <v>286</v>
      </c>
      <c r="V78" s="2" t="s">
        <v>30</v>
      </c>
    </row>
    <row r="79" spans="2:22" x14ac:dyDescent="0.3">
      <c r="B79" s="2" t="s">
        <v>334</v>
      </c>
      <c r="C79" s="2" t="s">
        <v>335</v>
      </c>
      <c r="D79" s="2" t="s">
        <v>694</v>
      </c>
      <c r="E79" s="2">
        <v>10</v>
      </c>
      <c r="F79" s="32">
        <f t="shared" si="0"/>
        <v>3.33</v>
      </c>
      <c r="G79" s="2" t="s">
        <v>66</v>
      </c>
      <c r="H79" s="2" t="s">
        <v>23</v>
      </c>
      <c r="I79" s="2" t="s">
        <v>23</v>
      </c>
      <c r="J79" s="2" t="s">
        <v>24</v>
      </c>
      <c r="O79" s="2" t="s">
        <v>715</v>
      </c>
      <c r="P79" s="2" t="s">
        <v>26</v>
      </c>
      <c r="Q79" s="2" t="s">
        <v>221</v>
      </c>
      <c r="R79" s="2" t="s">
        <v>233</v>
      </c>
      <c r="S79" s="2" t="s">
        <v>230</v>
      </c>
      <c r="T79" s="2" t="s">
        <v>286</v>
      </c>
      <c r="V79" s="2" t="s">
        <v>30</v>
      </c>
    </row>
    <row r="80" spans="2:22" x14ac:dyDescent="0.3">
      <c r="B80" s="2" t="s">
        <v>231</v>
      </c>
      <c r="C80" s="2" t="s">
        <v>232</v>
      </c>
      <c r="D80" s="2" t="s">
        <v>672</v>
      </c>
      <c r="E80" s="2">
        <v>15</v>
      </c>
      <c r="F80" s="32">
        <f t="shared" si="0"/>
        <v>5</v>
      </c>
      <c r="G80" s="2" t="s">
        <v>88</v>
      </c>
      <c r="H80" s="2" t="s">
        <v>23</v>
      </c>
      <c r="I80" s="2" t="s">
        <v>23</v>
      </c>
      <c r="J80" s="2" t="s">
        <v>24</v>
      </c>
      <c r="O80" s="2" t="s">
        <v>715</v>
      </c>
      <c r="P80" s="2" t="s">
        <v>26</v>
      </c>
      <c r="Q80" s="2" t="s">
        <v>221</v>
      </c>
      <c r="R80" s="2" t="s">
        <v>233</v>
      </c>
      <c r="S80" s="2" t="s">
        <v>234</v>
      </c>
      <c r="V80" s="2" t="s">
        <v>30</v>
      </c>
    </row>
    <row r="81" spans="2:22" x14ac:dyDescent="0.3">
      <c r="B81" s="2" t="s">
        <v>281</v>
      </c>
      <c r="C81" s="2" t="s">
        <v>232</v>
      </c>
      <c r="D81" s="2" t="s">
        <v>673</v>
      </c>
      <c r="E81" s="2">
        <v>15</v>
      </c>
      <c r="F81" s="32">
        <f t="shared" si="0"/>
        <v>5</v>
      </c>
      <c r="G81" s="2" t="s">
        <v>88</v>
      </c>
      <c r="H81" s="2" t="s">
        <v>23</v>
      </c>
      <c r="I81" s="2" t="s">
        <v>23</v>
      </c>
      <c r="J81" s="2" t="s">
        <v>24</v>
      </c>
      <c r="O81" s="2" t="s">
        <v>715</v>
      </c>
      <c r="P81" s="2" t="s">
        <v>26</v>
      </c>
      <c r="Q81" s="2" t="s">
        <v>221</v>
      </c>
      <c r="R81" s="2" t="s">
        <v>233</v>
      </c>
      <c r="S81" s="2" t="s">
        <v>234</v>
      </c>
      <c r="V81" s="2" t="s">
        <v>30</v>
      </c>
    </row>
    <row r="82" spans="2:22" x14ac:dyDescent="0.3">
      <c r="B82" s="2" t="s">
        <v>341</v>
      </c>
      <c r="C82" s="2" t="s">
        <v>342</v>
      </c>
      <c r="E82" s="2">
        <v>15</v>
      </c>
      <c r="F82" s="32">
        <f t="shared" si="0"/>
        <v>5</v>
      </c>
      <c r="G82" s="2" t="s">
        <v>66</v>
      </c>
      <c r="H82" s="2" t="s">
        <v>23</v>
      </c>
      <c r="I82" s="2" t="s">
        <v>23</v>
      </c>
      <c r="J82" s="2" t="s">
        <v>24</v>
      </c>
      <c r="O82" s="2" t="s">
        <v>715</v>
      </c>
      <c r="P82" s="2" t="s">
        <v>26</v>
      </c>
      <c r="Q82" s="2" t="s">
        <v>221</v>
      </c>
      <c r="R82" s="2" t="s">
        <v>233</v>
      </c>
      <c r="S82" s="2" t="s">
        <v>234</v>
      </c>
      <c r="V82" s="2" t="s">
        <v>30</v>
      </c>
    </row>
    <row r="83" spans="2:22" x14ac:dyDescent="0.3">
      <c r="B83" s="2" t="s">
        <v>311</v>
      </c>
      <c r="C83" s="2" t="s">
        <v>312</v>
      </c>
      <c r="E83" s="2">
        <v>15</v>
      </c>
      <c r="F83" s="32">
        <f t="shared" si="0"/>
        <v>5</v>
      </c>
      <c r="G83" s="2" t="s">
        <v>88</v>
      </c>
      <c r="H83" s="2" t="s">
        <v>23</v>
      </c>
      <c r="I83" s="2" t="s">
        <v>23</v>
      </c>
      <c r="J83" s="2" t="s">
        <v>24</v>
      </c>
      <c r="O83" s="2" t="s">
        <v>715</v>
      </c>
      <c r="P83" s="2" t="s">
        <v>26</v>
      </c>
      <c r="Q83" s="2" t="s">
        <v>221</v>
      </c>
      <c r="R83" s="2" t="s">
        <v>233</v>
      </c>
      <c r="S83" s="2" t="s">
        <v>234</v>
      </c>
      <c r="V83" s="2" t="s">
        <v>30</v>
      </c>
    </row>
    <row r="84" spans="2:22" x14ac:dyDescent="0.3">
      <c r="B84" s="2" t="s">
        <v>235</v>
      </c>
      <c r="C84" s="2" t="s">
        <v>236</v>
      </c>
      <c r="E84" s="2">
        <v>14</v>
      </c>
      <c r="F84" s="32">
        <f t="shared" ref="F84:F147" si="1">ROUND(E84/3,3-LOG(ABS(E84/3)))</f>
        <v>4.67</v>
      </c>
      <c r="G84" s="2" t="s">
        <v>88</v>
      </c>
      <c r="H84" s="2" t="s">
        <v>23</v>
      </c>
      <c r="I84" s="2" t="s">
        <v>23</v>
      </c>
      <c r="J84" s="2" t="s">
        <v>24</v>
      </c>
      <c r="O84" s="2" t="s">
        <v>715</v>
      </c>
      <c r="P84" s="2" t="s">
        <v>26</v>
      </c>
      <c r="Q84" s="2" t="s">
        <v>221</v>
      </c>
      <c r="R84" s="2" t="s">
        <v>233</v>
      </c>
      <c r="S84" s="2" t="s">
        <v>223</v>
      </c>
      <c r="T84" s="2" t="s">
        <v>237</v>
      </c>
      <c r="V84" s="2" t="s">
        <v>30</v>
      </c>
    </row>
    <row r="85" spans="2:22" x14ac:dyDescent="0.3">
      <c r="B85" s="2" t="s">
        <v>293</v>
      </c>
      <c r="C85" s="2" t="s">
        <v>294</v>
      </c>
      <c r="E85" s="2">
        <v>14</v>
      </c>
      <c r="F85" s="32">
        <f t="shared" si="1"/>
        <v>4.67</v>
      </c>
      <c r="G85" s="2" t="s">
        <v>88</v>
      </c>
      <c r="H85" s="2" t="s">
        <v>23</v>
      </c>
      <c r="I85" s="2" t="s">
        <v>23</v>
      </c>
      <c r="J85" s="2" t="s">
        <v>24</v>
      </c>
      <c r="O85" s="2" t="s">
        <v>715</v>
      </c>
      <c r="P85" s="2" t="s">
        <v>26</v>
      </c>
      <c r="Q85" s="2" t="s">
        <v>221</v>
      </c>
      <c r="R85" s="2" t="s">
        <v>233</v>
      </c>
      <c r="S85" s="2" t="s">
        <v>223</v>
      </c>
      <c r="T85" s="2" t="s">
        <v>237</v>
      </c>
      <c r="V85" s="2" t="s">
        <v>30</v>
      </c>
    </row>
    <row r="86" spans="2:22" x14ac:dyDescent="0.3">
      <c r="B86" s="2" t="s">
        <v>633</v>
      </c>
      <c r="C86" s="2" t="s">
        <v>634</v>
      </c>
      <c r="E86" s="2">
        <v>15</v>
      </c>
      <c r="F86" s="32">
        <f t="shared" si="1"/>
        <v>5</v>
      </c>
      <c r="G86" s="2" t="s">
        <v>88</v>
      </c>
      <c r="H86" s="2" t="s">
        <v>23</v>
      </c>
      <c r="I86" s="2" t="s">
        <v>23</v>
      </c>
      <c r="J86" s="2" t="s">
        <v>24</v>
      </c>
      <c r="O86" s="2" t="s">
        <v>571</v>
      </c>
      <c r="P86" s="2" t="s">
        <v>560</v>
      </c>
      <c r="Q86" s="2" t="s">
        <v>221</v>
      </c>
      <c r="R86" s="2" t="s">
        <v>233</v>
      </c>
      <c r="S86" s="2" t="s">
        <v>263</v>
      </c>
      <c r="T86" s="2" t="s">
        <v>635</v>
      </c>
      <c r="U86" s="2" t="s">
        <v>636</v>
      </c>
      <c r="V86" s="2" t="s">
        <v>30</v>
      </c>
    </row>
    <row r="87" spans="2:22" x14ac:dyDescent="0.3">
      <c r="B87" s="2" t="s">
        <v>302</v>
      </c>
      <c r="C87" s="2" t="s">
        <v>276</v>
      </c>
      <c r="E87" s="2">
        <v>10</v>
      </c>
      <c r="F87" s="32">
        <f t="shared" si="1"/>
        <v>3.33</v>
      </c>
      <c r="G87" s="2" t="s">
        <v>88</v>
      </c>
      <c r="H87" s="2" t="s">
        <v>23</v>
      </c>
      <c r="I87" s="2" t="s">
        <v>23</v>
      </c>
      <c r="J87" s="2" t="s">
        <v>24</v>
      </c>
      <c r="O87" s="2" t="s">
        <v>715</v>
      </c>
      <c r="P87" s="2" t="s">
        <v>26</v>
      </c>
      <c r="Q87" s="2" t="s">
        <v>221</v>
      </c>
      <c r="R87" s="2" t="s">
        <v>233</v>
      </c>
      <c r="S87" s="2" t="s">
        <v>291</v>
      </c>
      <c r="T87" s="2" t="s">
        <v>303</v>
      </c>
      <c r="V87" s="2" t="s">
        <v>30</v>
      </c>
    </row>
    <row r="88" spans="2:22" x14ac:dyDescent="0.3">
      <c r="B88" s="2" t="s">
        <v>307</v>
      </c>
      <c r="C88" s="2" t="s">
        <v>308</v>
      </c>
      <c r="E88" s="2">
        <v>15</v>
      </c>
      <c r="F88" s="32">
        <f t="shared" si="1"/>
        <v>5</v>
      </c>
      <c r="G88" s="2" t="s">
        <v>88</v>
      </c>
      <c r="H88" s="2" t="s">
        <v>23</v>
      </c>
      <c r="I88" s="2" t="s">
        <v>23</v>
      </c>
      <c r="J88" s="2" t="s">
        <v>24</v>
      </c>
      <c r="O88" s="2" t="s">
        <v>715</v>
      </c>
      <c r="P88" s="2" t="s">
        <v>26</v>
      </c>
      <c r="Q88" s="2" t="s">
        <v>221</v>
      </c>
      <c r="R88" s="2" t="s">
        <v>233</v>
      </c>
      <c r="S88" s="2" t="s">
        <v>54</v>
      </c>
      <c r="T88" s="2" t="s">
        <v>55</v>
      </c>
      <c r="V88" s="2" t="s">
        <v>30</v>
      </c>
    </row>
    <row r="89" spans="2:22" x14ac:dyDescent="0.3">
      <c r="B89" s="2" t="s">
        <v>251</v>
      </c>
      <c r="C89" s="2" t="s">
        <v>252</v>
      </c>
      <c r="E89" s="2">
        <v>15</v>
      </c>
      <c r="F89" s="32">
        <f t="shared" si="1"/>
        <v>5</v>
      </c>
      <c r="G89" s="2" t="s">
        <v>88</v>
      </c>
      <c r="H89" s="2" t="s">
        <v>23</v>
      </c>
      <c r="I89" s="2" t="s">
        <v>23</v>
      </c>
      <c r="J89" s="2" t="s">
        <v>24</v>
      </c>
      <c r="O89" s="2" t="s">
        <v>715</v>
      </c>
      <c r="P89" s="2" t="s">
        <v>26</v>
      </c>
      <c r="Q89" s="2" t="s">
        <v>221</v>
      </c>
      <c r="R89" s="2" t="s">
        <v>253</v>
      </c>
      <c r="S89" s="2" t="s">
        <v>250</v>
      </c>
      <c r="V89" s="2" t="s">
        <v>30</v>
      </c>
    </row>
    <row r="90" spans="2:22" x14ac:dyDescent="0.3">
      <c r="B90" s="2" t="s">
        <v>241</v>
      </c>
      <c r="C90" s="2" t="s">
        <v>242</v>
      </c>
      <c r="E90" s="2">
        <v>20</v>
      </c>
      <c r="F90" s="32">
        <f t="shared" si="1"/>
        <v>6.67</v>
      </c>
      <c r="G90" s="2" t="s">
        <v>88</v>
      </c>
      <c r="H90" s="2" t="s">
        <v>23</v>
      </c>
      <c r="I90" s="2" t="s">
        <v>23</v>
      </c>
      <c r="J90" s="2" t="s">
        <v>24</v>
      </c>
      <c r="O90" s="2" t="s">
        <v>715</v>
      </c>
      <c r="P90" s="2" t="s">
        <v>26</v>
      </c>
      <c r="Q90" s="2" t="s">
        <v>221</v>
      </c>
      <c r="R90" s="2" t="s">
        <v>226</v>
      </c>
      <c r="S90" s="2" t="s">
        <v>62</v>
      </c>
      <c r="V90" s="2" t="s">
        <v>30</v>
      </c>
    </row>
    <row r="91" spans="2:22" x14ac:dyDescent="0.3">
      <c r="B91" s="2" t="s">
        <v>228</v>
      </c>
      <c r="C91" s="2" t="s">
        <v>229</v>
      </c>
      <c r="D91" s="2" t="s">
        <v>660</v>
      </c>
      <c r="E91" s="2">
        <v>15</v>
      </c>
      <c r="F91" s="32">
        <f t="shared" si="1"/>
        <v>5</v>
      </c>
      <c r="G91" s="2" t="s">
        <v>88</v>
      </c>
      <c r="H91" s="2" t="s">
        <v>23</v>
      </c>
      <c r="I91" s="2" t="s">
        <v>23</v>
      </c>
      <c r="J91" s="2" t="s">
        <v>24</v>
      </c>
      <c r="O91" s="2" t="s">
        <v>715</v>
      </c>
      <c r="P91" s="2" t="s">
        <v>26</v>
      </c>
      <c r="Q91" s="2" t="s">
        <v>221</v>
      </c>
      <c r="R91" s="2" t="s">
        <v>226</v>
      </c>
      <c r="S91" s="2" t="s">
        <v>230</v>
      </c>
      <c r="V91" s="2" t="s">
        <v>30</v>
      </c>
    </row>
    <row r="92" spans="2:22" x14ac:dyDescent="0.3">
      <c r="B92" s="2" t="s">
        <v>265</v>
      </c>
      <c r="C92" s="2" t="s">
        <v>229</v>
      </c>
      <c r="D92" s="2" t="s">
        <v>661</v>
      </c>
      <c r="E92" s="2">
        <v>15</v>
      </c>
      <c r="F92" s="32">
        <f t="shared" si="1"/>
        <v>5</v>
      </c>
      <c r="G92" s="2" t="s">
        <v>88</v>
      </c>
      <c r="H92" s="2" t="s">
        <v>23</v>
      </c>
      <c r="I92" s="2" t="s">
        <v>23</v>
      </c>
      <c r="J92" s="2" t="s">
        <v>24</v>
      </c>
      <c r="O92" s="2" t="s">
        <v>715</v>
      </c>
      <c r="P92" s="2" t="s">
        <v>26</v>
      </c>
      <c r="Q92" s="2" t="s">
        <v>221</v>
      </c>
      <c r="R92" s="2" t="s">
        <v>226</v>
      </c>
      <c r="S92" s="2" t="s">
        <v>230</v>
      </c>
      <c r="V92" s="2" t="s">
        <v>30</v>
      </c>
    </row>
    <row r="93" spans="2:22" x14ac:dyDescent="0.3">
      <c r="B93" s="2" t="s">
        <v>280</v>
      </c>
      <c r="C93" s="2" t="s">
        <v>229</v>
      </c>
      <c r="D93" s="2" t="s">
        <v>662</v>
      </c>
      <c r="E93" s="2">
        <v>15</v>
      </c>
      <c r="F93" s="32">
        <f t="shared" si="1"/>
        <v>5</v>
      </c>
      <c r="G93" s="2" t="s">
        <v>88</v>
      </c>
      <c r="H93" s="2" t="s">
        <v>23</v>
      </c>
      <c r="I93" s="2" t="s">
        <v>23</v>
      </c>
      <c r="J93" s="2" t="s">
        <v>24</v>
      </c>
      <c r="O93" s="2" t="s">
        <v>715</v>
      </c>
      <c r="P93" s="2" t="s">
        <v>26</v>
      </c>
      <c r="Q93" s="2" t="s">
        <v>221</v>
      </c>
      <c r="R93" s="2" t="s">
        <v>226</v>
      </c>
      <c r="S93" s="2" t="s">
        <v>230</v>
      </c>
      <c r="V93" s="2" t="s">
        <v>30</v>
      </c>
    </row>
    <row r="94" spans="2:22" x14ac:dyDescent="0.3">
      <c r="B94" s="2" t="s">
        <v>313</v>
      </c>
      <c r="C94" s="2" t="s">
        <v>229</v>
      </c>
      <c r="D94" s="2" t="s">
        <v>663</v>
      </c>
      <c r="E94" s="2">
        <v>15</v>
      </c>
      <c r="F94" s="32">
        <f t="shared" si="1"/>
        <v>5</v>
      </c>
      <c r="G94" s="2" t="s">
        <v>88</v>
      </c>
      <c r="H94" s="2" t="s">
        <v>23</v>
      </c>
      <c r="I94" s="2" t="s">
        <v>23</v>
      </c>
      <c r="J94" s="2" t="s">
        <v>24</v>
      </c>
      <c r="O94" s="2" t="s">
        <v>715</v>
      </c>
      <c r="P94" s="2" t="s">
        <v>26</v>
      </c>
      <c r="Q94" s="2" t="s">
        <v>221</v>
      </c>
      <c r="R94" s="2" t="s">
        <v>226</v>
      </c>
      <c r="S94" s="2" t="s">
        <v>230</v>
      </c>
      <c r="V94" s="2" t="s">
        <v>30</v>
      </c>
    </row>
    <row r="95" spans="2:22" x14ac:dyDescent="0.3">
      <c r="B95" s="2" t="s">
        <v>336</v>
      </c>
      <c r="C95" s="2" t="s">
        <v>337</v>
      </c>
      <c r="E95" s="2">
        <v>15</v>
      </c>
      <c r="F95" s="32">
        <f t="shared" si="1"/>
        <v>5</v>
      </c>
      <c r="G95" s="2" t="s">
        <v>66</v>
      </c>
      <c r="H95" s="2" t="s">
        <v>23</v>
      </c>
      <c r="I95" s="2" t="s">
        <v>23</v>
      </c>
      <c r="J95" s="2" t="s">
        <v>24</v>
      </c>
      <c r="O95" s="2" t="s">
        <v>715</v>
      </c>
      <c r="P95" s="2" t="s">
        <v>26</v>
      </c>
      <c r="Q95" s="2" t="s">
        <v>221</v>
      </c>
      <c r="R95" s="2" t="s">
        <v>226</v>
      </c>
      <c r="S95" s="2" t="s">
        <v>230</v>
      </c>
      <c r="V95" s="2" t="s">
        <v>30</v>
      </c>
    </row>
    <row r="96" spans="2:22" x14ac:dyDescent="0.3">
      <c r="B96" s="2" t="s">
        <v>330</v>
      </c>
      <c r="C96" s="2" t="s">
        <v>331</v>
      </c>
      <c r="E96" s="2">
        <v>9</v>
      </c>
      <c r="F96" s="32">
        <f t="shared" si="1"/>
        <v>3</v>
      </c>
      <c r="G96" s="2" t="s">
        <v>66</v>
      </c>
      <c r="H96" s="2" t="s">
        <v>23</v>
      </c>
      <c r="I96" s="2" t="s">
        <v>23</v>
      </c>
      <c r="J96" s="2" t="s">
        <v>24</v>
      </c>
      <c r="O96" s="2" t="s">
        <v>715</v>
      </c>
      <c r="P96" s="2" t="s">
        <v>26</v>
      </c>
      <c r="Q96" s="2" t="s">
        <v>221</v>
      </c>
      <c r="R96" s="2" t="s">
        <v>226</v>
      </c>
      <c r="S96" s="2" t="s">
        <v>230</v>
      </c>
      <c r="V96" s="2" t="s">
        <v>30</v>
      </c>
    </row>
    <row r="97" spans="2:22" x14ac:dyDescent="0.3">
      <c r="B97" s="2" t="s">
        <v>332</v>
      </c>
      <c r="C97" s="2" t="s">
        <v>333</v>
      </c>
      <c r="F97" s="32">
        <f>+F96</f>
        <v>3</v>
      </c>
      <c r="G97" s="2" t="s">
        <v>66</v>
      </c>
      <c r="H97" s="2" t="s">
        <v>23</v>
      </c>
      <c r="I97" s="2" t="s">
        <v>23</v>
      </c>
      <c r="J97" s="2" t="s">
        <v>24</v>
      </c>
      <c r="O97" s="2" t="s">
        <v>715</v>
      </c>
      <c r="P97" s="2" t="s">
        <v>26</v>
      </c>
      <c r="Q97" s="2" t="s">
        <v>221</v>
      </c>
      <c r="R97" s="2" t="s">
        <v>226</v>
      </c>
      <c r="S97" s="2" t="s">
        <v>230</v>
      </c>
      <c r="V97" s="2" t="s">
        <v>30</v>
      </c>
    </row>
    <row r="98" spans="2:22" x14ac:dyDescent="0.3">
      <c r="B98" s="2" t="s">
        <v>275</v>
      </c>
      <c r="C98" s="2" t="s">
        <v>276</v>
      </c>
      <c r="E98" s="2">
        <v>10</v>
      </c>
      <c r="F98" s="32">
        <f t="shared" si="1"/>
        <v>3.33</v>
      </c>
      <c r="G98" s="2" t="s">
        <v>88</v>
      </c>
      <c r="H98" s="2" t="s">
        <v>23</v>
      </c>
      <c r="I98" s="2" t="s">
        <v>23</v>
      </c>
      <c r="J98" s="2" t="s">
        <v>24</v>
      </c>
      <c r="O98" s="2" t="s">
        <v>715</v>
      </c>
      <c r="P98" s="2" t="s">
        <v>26</v>
      </c>
      <c r="Q98" s="2" t="s">
        <v>221</v>
      </c>
      <c r="R98" s="2" t="s">
        <v>226</v>
      </c>
      <c r="S98" s="2" t="s">
        <v>234</v>
      </c>
      <c r="V98" s="2" t="s">
        <v>30</v>
      </c>
    </row>
    <row r="99" spans="2:22" x14ac:dyDescent="0.3">
      <c r="B99" s="2" t="s">
        <v>266</v>
      </c>
      <c r="C99" s="2" t="s">
        <v>267</v>
      </c>
      <c r="E99" s="2">
        <v>15</v>
      </c>
      <c r="F99" s="32">
        <f t="shared" si="1"/>
        <v>5</v>
      </c>
      <c r="G99" s="2" t="s">
        <v>88</v>
      </c>
      <c r="H99" s="2" t="s">
        <v>23</v>
      </c>
      <c r="I99" s="2" t="s">
        <v>23</v>
      </c>
      <c r="J99" s="2" t="s">
        <v>24</v>
      </c>
      <c r="O99" s="2" t="s">
        <v>715</v>
      </c>
      <c r="P99" s="2" t="s">
        <v>26</v>
      </c>
      <c r="Q99" s="2" t="s">
        <v>221</v>
      </c>
      <c r="R99" s="2" t="s">
        <v>226</v>
      </c>
      <c r="S99" s="2" t="s">
        <v>268</v>
      </c>
      <c r="T99" s="2" t="s">
        <v>269</v>
      </c>
      <c r="V99" s="2" t="s">
        <v>30</v>
      </c>
    </row>
    <row r="100" spans="2:22" x14ac:dyDescent="0.3">
      <c r="B100" s="2" t="s">
        <v>321</v>
      </c>
      <c r="C100" s="2" t="s">
        <v>322</v>
      </c>
      <c r="E100" s="2">
        <v>15</v>
      </c>
      <c r="F100" s="32">
        <f t="shared" si="1"/>
        <v>5</v>
      </c>
      <c r="G100" s="2" t="s">
        <v>66</v>
      </c>
      <c r="H100" s="2" t="s">
        <v>23</v>
      </c>
      <c r="I100" s="2" t="s">
        <v>23</v>
      </c>
      <c r="J100" s="2" t="s">
        <v>24</v>
      </c>
      <c r="O100" s="2" t="s">
        <v>715</v>
      </c>
      <c r="P100" s="2" t="s">
        <v>26</v>
      </c>
      <c r="Q100" s="2" t="s">
        <v>221</v>
      </c>
      <c r="R100" s="2" t="s">
        <v>226</v>
      </c>
      <c r="S100" s="2" t="s">
        <v>268</v>
      </c>
      <c r="T100" s="2" t="s">
        <v>323</v>
      </c>
      <c r="V100" s="2" t="s">
        <v>30</v>
      </c>
    </row>
    <row r="101" spans="2:22" x14ac:dyDescent="0.3">
      <c r="B101" s="2" t="s">
        <v>339</v>
      </c>
      <c r="C101" s="2" t="s">
        <v>340</v>
      </c>
      <c r="E101" s="2">
        <v>15</v>
      </c>
      <c r="F101" s="32">
        <f t="shared" si="1"/>
        <v>5</v>
      </c>
      <c r="G101" s="2" t="s">
        <v>66</v>
      </c>
      <c r="H101" s="2" t="s">
        <v>23</v>
      </c>
      <c r="I101" s="2" t="s">
        <v>23</v>
      </c>
      <c r="J101" s="2" t="s">
        <v>24</v>
      </c>
      <c r="O101" s="2" t="s">
        <v>715</v>
      </c>
      <c r="P101" s="2" t="s">
        <v>26</v>
      </c>
      <c r="Q101" s="2" t="s">
        <v>221</v>
      </c>
      <c r="R101" s="2" t="s">
        <v>226</v>
      </c>
      <c r="S101" s="2" t="s">
        <v>268</v>
      </c>
      <c r="T101" s="2" t="s">
        <v>323</v>
      </c>
      <c r="V101" s="2" t="s">
        <v>30</v>
      </c>
    </row>
    <row r="102" spans="2:22" x14ac:dyDescent="0.3">
      <c r="B102" s="2" t="s">
        <v>314</v>
      </c>
      <c r="C102" s="2" t="s">
        <v>315</v>
      </c>
      <c r="E102" s="2">
        <v>15</v>
      </c>
      <c r="F102" s="32">
        <f t="shared" si="1"/>
        <v>5</v>
      </c>
      <c r="G102" s="2" t="s">
        <v>88</v>
      </c>
      <c r="H102" s="2" t="s">
        <v>23</v>
      </c>
      <c r="I102" s="2" t="s">
        <v>23</v>
      </c>
      <c r="J102" s="2" t="s">
        <v>24</v>
      </c>
      <c r="O102" s="2" t="s">
        <v>715</v>
      </c>
      <c r="P102" s="2" t="s">
        <v>26</v>
      </c>
      <c r="Q102" s="2" t="s">
        <v>221</v>
      </c>
      <c r="R102" s="2" t="s">
        <v>226</v>
      </c>
      <c r="S102" s="2" t="s">
        <v>250</v>
      </c>
      <c r="T102" s="2" t="s">
        <v>316</v>
      </c>
      <c r="V102" s="2" t="s">
        <v>30</v>
      </c>
    </row>
    <row r="103" spans="2:22" x14ac:dyDescent="0.3">
      <c r="B103" s="2" t="s">
        <v>224</v>
      </c>
      <c r="C103" s="2" t="s">
        <v>225</v>
      </c>
      <c r="E103" s="2">
        <v>10</v>
      </c>
      <c r="F103" s="32">
        <f t="shared" si="1"/>
        <v>3.33</v>
      </c>
      <c r="G103" s="2" t="s">
        <v>88</v>
      </c>
      <c r="H103" s="2" t="s">
        <v>23</v>
      </c>
      <c r="I103" s="2" t="s">
        <v>23</v>
      </c>
      <c r="J103" s="2" t="s">
        <v>24</v>
      </c>
      <c r="O103" s="2" t="s">
        <v>715</v>
      </c>
      <c r="P103" s="2" t="s">
        <v>26</v>
      </c>
      <c r="Q103" s="2" t="s">
        <v>221</v>
      </c>
      <c r="R103" s="2" t="s">
        <v>226</v>
      </c>
      <c r="S103" s="2" t="s">
        <v>223</v>
      </c>
      <c r="T103" s="2" t="s">
        <v>227</v>
      </c>
      <c r="V103" s="2" t="s">
        <v>30</v>
      </c>
    </row>
    <row r="104" spans="2:22" x14ac:dyDescent="0.3">
      <c r="B104" s="2" t="s">
        <v>287</v>
      </c>
      <c r="C104" s="2" t="s">
        <v>288</v>
      </c>
      <c r="E104" s="2">
        <v>5</v>
      </c>
      <c r="F104" s="32">
        <f t="shared" si="1"/>
        <v>1.67</v>
      </c>
      <c r="G104" s="2" t="s">
        <v>88</v>
      </c>
      <c r="H104" s="2" t="s">
        <v>23</v>
      </c>
      <c r="I104" s="2" t="s">
        <v>23</v>
      </c>
      <c r="J104" s="2" t="s">
        <v>24</v>
      </c>
      <c r="O104" s="2" t="s">
        <v>715</v>
      </c>
      <c r="P104" s="2" t="s">
        <v>26</v>
      </c>
      <c r="Q104" s="2" t="s">
        <v>221</v>
      </c>
      <c r="R104" s="2" t="s">
        <v>226</v>
      </c>
      <c r="S104" s="2" t="s">
        <v>223</v>
      </c>
      <c r="T104" s="2" t="s">
        <v>227</v>
      </c>
      <c r="V104" s="2" t="s">
        <v>30</v>
      </c>
    </row>
    <row r="105" spans="2:22" x14ac:dyDescent="0.3">
      <c r="B105" s="2" t="s">
        <v>556</v>
      </c>
      <c r="C105" s="2" t="s">
        <v>557</v>
      </c>
      <c r="E105" s="2">
        <v>15</v>
      </c>
      <c r="F105" s="32">
        <f t="shared" si="1"/>
        <v>5</v>
      </c>
      <c r="G105" s="2" t="s">
        <v>88</v>
      </c>
      <c r="H105" s="2" t="s">
        <v>558</v>
      </c>
      <c r="I105" s="2" t="s">
        <v>23</v>
      </c>
      <c r="J105" s="2" t="s">
        <v>24</v>
      </c>
      <c r="O105" s="2" t="s">
        <v>559</v>
      </c>
      <c r="P105" s="2" t="s">
        <v>560</v>
      </c>
      <c r="Q105" s="2" t="s">
        <v>221</v>
      </c>
      <c r="R105" s="2" t="s">
        <v>226</v>
      </c>
      <c r="S105" s="2" t="s">
        <v>263</v>
      </c>
      <c r="T105" s="2" t="s">
        <v>561</v>
      </c>
      <c r="V105" s="2" t="s">
        <v>562</v>
      </c>
    </row>
    <row r="106" spans="2:22" x14ac:dyDescent="0.3">
      <c r="B106" s="2" t="s">
        <v>556</v>
      </c>
      <c r="C106" s="2" t="s">
        <v>557</v>
      </c>
      <c r="E106" s="2">
        <v>15</v>
      </c>
      <c r="F106" s="32">
        <f t="shared" si="1"/>
        <v>5</v>
      </c>
      <c r="G106" s="2" t="s">
        <v>88</v>
      </c>
      <c r="H106" s="2" t="s">
        <v>361</v>
      </c>
      <c r="I106" s="2" t="s">
        <v>23</v>
      </c>
      <c r="J106" s="2" t="s">
        <v>24</v>
      </c>
      <c r="O106" s="2" t="s">
        <v>559</v>
      </c>
      <c r="P106" s="2" t="s">
        <v>560</v>
      </c>
      <c r="Q106" s="2" t="s">
        <v>221</v>
      </c>
      <c r="R106" s="2" t="s">
        <v>226</v>
      </c>
      <c r="S106" s="2" t="s">
        <v>263</v>
      </c>
      <c r="T106" s="2" t="s">
        <v>561</v>
      </c>
      <c r="V106" s="2" t="s">
        <v>562</v>
      </c>
    </row>
    <row r="107" spans="2:22" x14ac:dyDescent="0.3">
      <c r="B107" s="2" t="s">
        <v>556</v>
      </c>
      <c r="C107" s="2" t="s">
        <v>557</v>
      </c>
      <c r="E107" s="2">
        <v>15</v>
      </c>
      <c r="F107" s="32">
        <f t="shared" si="1"/>
        <v>5</v>
      </c>
      <c r="G107" s="2" t="s">
        <v>88</v>
      </c>
      <c r="H107" s="2" t="s">
        <v>558</v>
      </c>
      <c r="I107" s="2" t="s">
        <v>563</v>
      </c>
      <c r="J107" s="2" t="s">
        <v>24</v>
      </c>
      <c r="O107" s="2" t="s">
        <v>564</v>
      </c>
      <c r="P107" s="2" t="s">
        <v>560</v>
      </c>
      <c r="Q107" s="2" t="s">
        <v>221</v>
      </c>
      <c r="R107" s="2" t="s">
        <v>226</v>
      </c>
      <c r="S107" s="2" t="s">
        <v>263</v>
      </c>
      <c r="T107" s="2" t="s">
        <v>561</v>
      </c>
      <c r="V107" s="2" t="s">
        <v>562</v>
      </c>
    </row>
    <row r="108" spans="2:22" x14ac:dyDescent="0.3">
      <c r="B108" s="2" t="s">
        <v>556</v>
      </c>
      <c r="C108" s="2" t="s">
        <v>557</v>
      </c>
      <c r="E108" s="2">
        <v>15</v>
      </c>
      <c r="F108" s="32">
        <f t="shared" si="1"/>
        <v>5</v>
      </c>
      <c r="G108" s="16" t="s">
        <v>88</v>
      </c>
      <c r="H108" s="2" t="s">
        <v>361</v>
      </c>
      <c r="I108" s="2" t="s">
        <v>563</v>
      </c>
      <c r="J108" s="2" t="s">
        <v>24</v>
      </c>
      <c r="O108" s="2" t="s">
        <v>564</v>
      </c>
      <c r="P108" s="2" t="s">
        <v>560</v>
      </c>
      <c r="Q108" s="2" t="s">
        <v>221</v>
      </c>
      <c r="R108" s="2" t="s">
        <v>226</v>
      </c>
      <c r="S108" s="2" t="s">
        <v>263</v>
      </c>
      <c r="T108" s="2" t="s">
        <v>561</v>
      </c>
      <c r="V108" s="2" t="s">
        <v>562</v>
      </c>
    </row>
    <row r="109" spans="2:22" x14ac:dyDescent="0.3">
      <c r="B109" s="2" t="s">
        <v>556</v>
      </c>
      <c r="C109" s="2" t="s">
        <v>557</v>
      </c>
      <c r="E109" s="2">
        <v>15</v>
      </c>
      <c r="F109" s="32">
        <f t="shared" si="1"/>
        <v>5</v>
      </c>
      <c r="G109" s="2" t="s">
        <v>88</v>
      </c>
      <c r="H109" s="2" t="s">
        <v>364</v>
      </c>
      <c r="I109" s="2" t="s">
        <v>23</v>
      </c>
      <c r="J109" s="2" t="s">
        <v>24</v>
      </c>
      <c r="O109" s="2" t="s">
        <v>559</v>
      </c>
      <c r="P109" s="2" t="s">
        <v>560</v>
      </c>
      <c r="Q109" s="2" t="s">
        <v>221</v>
      </c>
      <c r="R109" s="2" t="s">
        <v>226</v>
      </c>
      <c r="S109" s="2" t="s">
        <v>263</v>
      </c>
      <c r="T109" s="2" t="s">
        <v>561</v>
      </c>
      <c r="V109" s="2" t="s">
        <v>562</v>
      </c>
    </row>
    <row r="110" spans="2:22" x14ac:dyDescent="0.3">
      <c r="B110" s="2" t="s">
        <v>556</v>
      </c>
      <c r="C110" s="2" t="s">
        <v>557</v>
      </c>
      <c r="E110" s="2">
        <v>15</v>
      </c>
      <c r="F110" s="32">
        <f t="shared" si="1"/>
        <v>5</v>
      </c>
      <c r="G110" s="2" t="s">
        <v>88</v>
      </c>
      <c r="H110" s="2" t="s">
        <v>364</v>
      </c>
      <c r="I110" s="2" t="s">
        <v>563</v>
      </c>
      <c r="J110" s="2" t="s">
        <v>24</v>
      </c>
      <c r="O110" s="2" t="s">
        <v>564</v>
      </c>
      <c r="P110" s="2" t="s">
        <v>560</v>
      </c>
      <c r="Q110" s="2" t="s">
        <v>221</v>
      </c>
      <c r="R110" s="2" t="s">
        <v>226</v>
      </c>
      <c r="S110" s="2" t="s">
        <v>263</v>
      </c>
      <c r="T110" s="2" t="s">
        <v>561</v>
      </c>
      <c r="V110" s="2" t="s">
        <v>562</v>
      </c>
    </row>
    <row r="111" spans="2:22" x14ac:dyDescent="0.3">
      <c r="B111" s="2" t="s">
        <v>272</v>
      </c>
      <c r="C111" s="2" t="s">
        <v>273</v>
      </c>
      <c r="E111" s="2">
        <v>20</v>
      </c>
      <c r="F111" s="32">
        <f t="shared" si="1"/>
        <v>6.67</v>
      </c>
      <c r="G111" s="2" t="s">
        <v>88</v>
      </c>
      <c r="H111" s="2" t="s">
        <v>23</v>
      </c>
      <c r="I111" s="2" t="s">
        <v>23</v>
      </c>
      <c r="J111" s="2" t="s">
        <v>24</v>
      </c>
      <c r="O111" s="2" t="s">
        <v>715</v>
      </c>
      <c r="P111" s="2" t="s">
        <v>26</v>
      </c>
      <c r="Q111" s="2" t="s">
        <v>221</v>
      </c>
      <c r="R111" s="2" t="s">
        <v>240</v>
      </c>
      <c r="S111" s="2" t="s">
        <v>35</v>
      </c>
      <c r="T111" s="2" t="s">
        <v>274</v>
      </c>
      <c r="V111" s="2" t="s">
        <v>30</v>
      </c>
    </row>
    <row r="112" spans="2:22" x14ac:dyDescent="0.3">
      <c r="B112" s="2" t="s">
        <v>320</v>
      </c>
      <c r="C112" s="2" t="s">
        <v>273</v>
      </c>
      <c r="E112" s="2">
        <v>20</v>
      </c>
      <c r="F112" s="32">
        <f t="shared" si="1"/>
        <v>6.67</v>
      </c>
      <c r="G112" s="2" t="s">
        <v>66</v>
      </c>
      <c r="H112" s="2" t="s">
        <v>23</v>
      </c>
      <c r="I112" s="2" t="s">
        <v>23</v>
      </c>
      <c r="J112" s="2" t="s">
        <v>24</v>
      </c>
      <c r="O112" s="2" t="s">
        <v>715</v>
      </c>
      <c r="P112" s="2" t="s">
        <v>26</v>
      </c>
      <c r="Q112" s="2" t="s">
        <v>221</v>
      </c>
      <c r="R112" s="2" t="s">
        <v>240</v>
      </c>
      <c r="S112" s="2" t="s">
        <v>35</v>
      </c>
      <c r="T112" s="2" t="s">
        <v>274</v>
      </c>
      <c r="V112" s="2" t="s">
        <v>30</v>
      </c>
    </row>
    <row r="113" spans="2:22" x14ac:dyDescent="0.3">
      <c r="B113" s="2" t="s">
        <v>238</v>
      </c>
      <c r="C113" s="2" t="s">
        <v>239</v>
      </c>
      <c r="E113" s="2">
        <v>20</v>
      </c>
      <c r="F113" s="32">
        <f t="shared" si="1"/>
        <v>6.67</v>
      </c>
      <c r="G113" s="2" t="s">
        <v>88</v>
      </c>
      <c r="H113" s="2" t="s">
        <v>23</v>
      </c>
      <c r="I113" s="2" t="s">
        <v>23</v>
      </c>
      <c r="J113" s="2" t="s">
        <v>24</v>
      </c>
      <c r="O113" s="2" t="s">
        <v>715</v>
      </c>
      <c r="P113" s="2" t="s">
        <v>26</v>
      </c>
      <c r="Q113" s="2" t="s">
        <v>221</v>
      </c>
      <c r="R113" s="2" t="s">
        <v>240</v>
      </c>
      <c r="S113" s="2" t="s">
        <v>35</v>
      </c>
      <c r="V113" s="2" t="s">
        <v>30</v>
      </c>
    </row>
    <row r="114" spans="2:22" x14ac:dyDescent="0.3">
      <c r="B114" s="2" t="s">
        <v>295</v>
      </c>
      <c r="C114" s="2" t="s">
        <v>296</v>
      </c>
      <c r="D114" s="2" t="s">
        <v>692</v>
      </c>
      <c r="E114" s="2">
        <v>6</v>
      </c>
      <c r="F114" s="32">
        <f t="shared" si="1"/>
        <v>2</v>
      </c>
      <c r="G114" s="2" t="s">
        <v>88</v>
      </c>
      <c r="H114" s="2" t="s">
        <v>23</v>
      </c>
      <c r="I114" s="2" t="s">
        <v>23</v>
      </c>
      <c r="J114" s="2" t="s">
        <v>24</v>
      </c>
      <c r="O114" s="2" t="s">
        <v>715</v>
      </c>
      <c r="P114" s="2" t="s">
        <v>26</v>
      </c>
      <c r="Q114" s="2" t="s">
        <v>221</v>
      </c>
      <c r="R114" s="2" t="s">
        <v>240</v>
      </c>
      <c r="S114" s="2" t="s">
        <v>297</v>
      </c>
      <c r="T114" s="2" t="s">
        <v>298</v>
      </c>
      <c r="V114" s="2" t="s">
        <v>30</v>
      </c>
    </row>
    <row r="115" spans="2:22" x14ac:dyDescent="0.3">
      <c r="B115" s="2" t="s">
        <v>599</v>
      </c>
      <c r="C115" s="2" t="s">
        <v>239</v>
      </c>
      <c r="E115" s="2">
        <v>20</v>
      </c>
      <c r="F115" s="32">
        <f t="shared" si="1"/>
        <v>6.67</v>
      </c>
      <c r="G115" s="2" t="s">
        <v>66</v>
      </c>
      <c r="H115" s="2" t="s">
        <v>23</v>
      </c>
      <c r="I115" s="2" t="s">
        <v>23</v>
      </c>
      <c r="J115" s="2" t="s">
        <v>24</v>
      </c>
      <c r="O115" s="2" t="s">
        <v>571</v>
      </c>
      <c r="P115" s="2" t="s">
        <v>560</v>
      </c>
      <c r="Q115" s="2" t="s">
        <v>221</v>
      </c>
      <c r="R115" s="2" t="s">
        <v>240</v>
      </c>
      <c r="S115" s="2" t="s">
        <v>246</v>
      </c>
      <c r="U115" s="2" t="s">
        <v>600</v>
      </c>
      <c r="V115" s="2" t="s">
        <v>30</v>
      </c>
    </row>
    <row r="116" spans="2:22" x14ac:dyDescent="0.3">
      <c r="B116" s="2" t="s">
        <v>254</v>
      </c>
      <c r="C116" s="2" t="s">
        <v>255</v>
      </c>
      <c r="E116" s="2">
        <v>20</v>
      </c>
      <c r="F116" s="32">
        <f t="shared" si="1"/>
        <v>6.67</v>
      </c>
      <c r="G116" s="2" t="s">
        <v>88</v>
      </c>
      <c r="H116" s="2" t="s">
        <v>23</v>
      </c>
      <c r="I116" s="2" t="s">
        <v>23</v>
      </c>
      <c r="J116" s="2" t="s">
        <v>24</v>
      </c>
      <c r="O116" s="2" t="s">
        <v>715</v>
      </c>
      <c r="P116" s="2" t="s">
        <v>26</v>
      </c>
      <c r="Q116" s="2" t="s">
        <v>221</v>
      </c>
      <c r="R116" s="2" t="s">
        <v>222</v>
      </c>
      <c r="S116" s="2" t="s">
        <v>223</v>
      </c>
      <c r="T116" s="2" t="s">
        <v>256</v>
      </c>
      <c r="V116" s="2" t="s">
        <v>30</v>
      </c>
    </row>
    <row r="117" spans="2:22" x14ac:dyDescent="0.3">
      <c r="B117" s="2" t="s">
        <v>317</v>
      </c>
      <c r="C117" s="2" t="s">
        <v>318</v>
      </c>
      <c r="E117" s="2">
        <v>18</v>
      </c>
      <c r="F117" s="32">
        <f t="shared" si="1"/>
        <v>6</v>
      </c>
      <c r="G117" s="2" t="s">
        <v>66</v>
      </c>
      <c r="H117" s="2" t="s">
        <v>23</v>
      </c>
      <c r="I117" s="2" t="s">
        <v>23</v>
      </c>
      <c r="J117" s="2" t="s">
        <v>24</v>
      </c>
      <c r="O117" s="2" t="s">
        <v>715</v>
      </c>
      <c r="P117" s="2" t="s">
        <v>26</v>
      </c>
      <c r="Q117" s="2" t="s">
        <v>221</v>
      </c>
      <c r="R117" s="2" t="s">
        <v>222</v>
      </c>
      <c r="S117" s="2" t="s">
        <v>223</v>
      </c>
      <c r="T117" s="2" t="s">
        <v>319</v>
      </c>
      <c r="V117" s="2" t="s">
        <v>30</v>
      </c>
    </row>
    <row r="118" spans="2:22" x14ac:dyDescent="0.3">
      <c r="B118" s="2" t="s">
        <v>257</v>
      </c>
      <c r="C118" s="2" t="s">
        <v>258</v>
      </c>
      <c r="E118" s="2">
        <v>18</v>
      </c>
      <c r="F118" s="32">
        <f t="shared" si="1"/>
        <v>6</v>
      </c>
      <c r="G118" s="2" t="s">
        <v>88</v>
      </c>
      <c r="H118" s="2" t="s">
        <v>23</v>
      </c>
      <c r="I118" s="2" t="s">
        <v>23</v>
      </c>
      <c r="J118" s="2" t="s">
        <v>24</v>
      </c>
      <c r="O118" s="2" t="s">
        <v>715</v>
      </c>
      <c r="P118" s="2" t="s">
        <v>26</v>
      </c>
      <c r="Q118" s="2" t="s">
        <v>221</v>
      </c>
      <c r="R118" s="2" t="s">
        <v>222</v>
      </c>
      <c r="S118" s="2" t="s">
        <v>223</v>
      </c>
      <c r="T118" s="2" t="s">
        <v>259</v>
      </c>
      <c r="V118" s="2" t="s">
        <v>30</v>
      </c>
    </row>
    <row r="119" spans="2:22" x14ac:dyDescent="0.3">
      <c r="B119" s="2" t="s">
        <v>627</v>
      </c>
      <c r="C119" s="2" t="s">
        <v>628</v>
      </c>
      <c r="E119" s="2">
        <f t="shared" ref="E119:E130" si="2">MIN(ROUND(K119*L119/M119,3-LOG(ABS(K119*L119/M119))),N119)</f>
        <v>4.7</v>
      </c>
      <c r="F119" s="32">
        <f t="shared" si="1"/>
        <v>1.57</v>
      </c>
      <c r="G119" s="2" t="s">
        <v>88</v>
      </c>
      <c r="H119" s="2" t="s">
        <v>349</v>
      </c>
      <c r="I119" s="2" t="s">
        <v>23</v>
      </c>
      <c r="J119" s="2" t="s">
        <v>629</v>
      </c>
      <c r="K119" s="2">
        <v>24000</v>
      </c>
      <c r="L119" s="2">
        <v>1</v>
      </c>
      <c r="M119" s="2">
        <v>5110</v>
      </c>
      <c r="N119" s="2">
        <v>5</v>
      </c>
      <c r="O119" s="2" t="s">
        <v>571</v>
      </c>
      <c r="P119" s="2" t="s">
        <v>560</v>
      </c>
      <c r="Q119" s="2" t="s">
        <v>221</v>
      </c>
      <c r="R119" s="2" t="s">
        <v>222</v>
      </c>
      <c r="S119" s="2" t="s">
        <v>223</v>
      </c>
      <c r="T119" s="2" t="s">
        <v>630</v>
      </c>
      <c r="U119" s="2" t="s">
        <v>631</v>
      </c>
      <c r="V119" s="2" t="s">
        <v>30</v>
      </c>
    </row>
    <row r="120" spans="2:22" x14ac:dyDescent="0.3">
      <c r="B120" s="2" t="s">
        <v>627</v>
      </c>
      <c r="C120" s="2" t="s">
        <v>628</v>
      </c>
      <c r="E120" s="2">
        <f t="shared" si="2"/>
        <v>5</v>
      </c>
      <c r="F120" s="32">
        <f t="shared" si="1"/>
        <v>1.67</v>
      </c>
      <c r="G120" s="2" t="s">
        <v>88</v>
      </c>
      <c r="H120" s="2" t="s">
        <v>355</v>
      </c>
      <c r="I120" s="2" t="s">
        <v>23</v>
      </c>
      <c r="J120" s="2" t="s">
        <v>629</v>
      </c>
      <c r="K120" s="2">
        <v>24000</v>
      </c>
      <c r="L120" s="2">
        <v>1</v>
      </c>
      <c r="M120" s="2">
        <v>2616</v>
      </c>
      <c r="N120" s="2">
        <v>5</v>
      </c>
      <c r="O120" s="2" t="s">
        <v>571</v>
      </c>
      <c r="P120" s="2" t="s">
        <v>560</v>
      </c>
      <c r="Q120" s="2" t="s">
        <v>221</v>
      </c>
      <c r="R120" s="2" t="s">
        <v>222</v>
      </c>
      <c r="S120" s="2" t="s">
        <v>223</v>
      </c>
      <c r="T120" s="2" t="s">
        <v>630</v>
      </c>
      <c r="U120" s="2" t="s">
        <v>631</v>
      </c>
      <c r="V120" s="2" t="s">
        <v>30</v>
      </c>
    </row>
    <row r="121" spans="2:22" x14ac:dyDescent="0.3">
      <c r="B121" s="2" t="s">
        <v>627</v>
      </c>
      <c r="C121" s="2" t="s">
        <v>628</v>
      </c>
      <c r="E121" s="2">
        <f t="shared" si="2"/>
        <v>5</v>
      </c>
      <c r="F121" s="32">
        <f t="shared" si="1"/>
        <v>1.67</v>
      </c>
      <c r="G121" s="2" t="s">
        <v>88</v>
      </c>
      <c r="H121" s="2" t="s">
        <v>357</v>
      </c>
      <c r="I121" s="2" t="s">
        <v>23</v>
      </c>
      <c r="J121" s="2" t="s">
        <v>629</v>
      </c>
      <c r="K121" s="2">
        <v>24000</v>
      </c>
      <c r="L121" s="2">
        <v>1</v>
      </c>
      <c r="M121" s="2">
        <v>2840</v>
      </c>
      <c r="N121" s="2">
        <v>5</v>
      </c>
      <c r="O121" s="2" t="s">
        <v>571</v>
      </c>
      <c r="P121" s="2" t="s">
        <v>560</v>
      </c>
      <c r="Q121" s="2" t="s">
        <v>221</v>
      </c>
      <c r="R121" s="2" t="s">
        <v>222</v>
      </c>
      <c r="S121" s="2" t="s">
        <v>223</v>
      </c>
      <c r="T121" s="2" t="s">
        <v>630</v>
      </c>
      <c r="U121" s="2" t="s">
        <v>631</v>
      </c>
      <c r="V121" s="2" t="s">
        <v>30</v>
      </c>
    </row>
    <row r="122" spans="2:22" x14ac:dyDescent="0.3">
      <c r="B122" s="2" t="s">
        <v>627</v>
      </c>
      <c r="C122" s="2" t="s">
        <v>628</v>
      </c>
      <c r="E122" s="2">
        <f t="shared" si="2"/>
        <v>5</v>
      </c>
      <c r="F122" s="32">
        <f t="shared" si="1"/>
        <v>1.67</v>
      </c>
      <c r="G122" s="2" t="s">
        <v>88</v>
      </c>
      <c r="H122" s="2" t="s">
        <v>354</v>
      </c>
      <c r="I122" s="2" t="s">
        <v>23</v>
      </c>
      <c r="J122" s="2" t="s">
        <v>629</v>
      </c>
      <c r="K122" s="2">
        <v>24000</v>
      </c>
      <c r="L122" s="2">
        <v>1</v>
      </c>
      <c r="M122" s="2">
        <v>3828</v>
      </c>
      <c r="N122" s="2">
        <v>5</v>
      </c>
      <c r="O122" s="2" t="s">
        <v>571</v>
      </c>
      <c r="P122" s="2" t="s">
        <v>560</v>
      </c>
      <c r="Q122" s="2" t="s">
        <v>221</v>
      </c>
      <c r="R122" s="2" t="s">
        <v>222</v>
      </c>
      <c r="S122" s="2" t="s">
        <v>223</v>
      </c>
      <c r="T122" s="2" t="s">
        <v>630</v>
      </c>
      <c r="U122" s="2" t="s">
        <v>631</v>
      </c>
      <c r="V122" s="2" t="s">
        <v>30</v>
      </c>
    </row>
    <row r="123" spans="2:22" x14ac:dyDescent="0.3">
      <c r="B123" s="2" t="s">
        <v>627</v>
      </c>
      <c r="C123" s="2" t="s">
        <v>628</v>
      </c>
      <c r="E123" s="2">
        <f t="shared" si="2"/>
        <v>2.74</v>
      </c>
      <c r="F123" s="32">
        <f t="shared" si="1"/>
        <v>0.91300000000000003</v>
      </c>
      <c r="G123" s="2" t="s">
        <v>88</v>
      </c>
      <c r="H123" s="2" t="s">
        <v>365</v>
      </c>
      <c r="I123" s="2" t="s">
        <v>23</v>
      </c>
      <c r="J123" s="2" t="s">
        <v>629</v>
      </c>
      <c r="K123" s="2">
        <v>24000</v>
      </c>
      <c r="L123" s="2">
        <v>1</v>
      </c>
      <c r="M123" s="2">
        <v>8760</v>
      </c>
      <c r="N123" s="2">
        <v>5</v>
      </c>
      <c r="O123" s="2" t="s">
        <v>571</v>
      </c>
      <c r="P123" s="2" t="s">
        <v>560</v>
      </c>
      <c r="Q123" s="2" t="s">
        <v>221</v>
      </c>
      <c r="R123" s="2" t="s">
        <v>222</v>
      </c>
      <c r="S123" s="2" t="s">
        <v>223</v>
      </c>
      <c r="T123" s="2" t="s">
        <v>630</v>
      </c>
      <c r="U123" s="2" t="s">
        <v>631</v>
      </c>
      <c r="V123" s="2" t="s">
        <v>30</v>
      </c>
    </row>
    <row r="124" spans="2:22" x14ac:dyDescent="0.3">
      <c r="B124" s="2" t="s">
        <v>627</v>
      </c>
      <c r="C124" s="2" t="s">
        <v>628</v>
      </c>
      <c r="E124" s="2">
        <f t="shared" si="2"/>
        <v>5</v>
      </c>
      <c r="F124" s="32">
        <f t="shared" si="1"/>
        <v>1.67</v>
      </c>
      <c r="G124" s="2" t="s">
        <v>632</v>
      </c>
      <c r="H124" s="2" t="s">
        <v>363</v>
      </c>
      <c r="I124" s="2" t="s">
        <v>23</v>
      </c>
      <c r="J124" s="2" t="s">
        <v>629</v>
      </c>
      <c r="K124" s="2">
        <v>24000</v>
      </c>
      <c r="L124" s="2">
        <v>1</v>
      </c>
      <c r="M124" s="2">
        <v>3514</v>
      </c>
      <c r="N124" s="2">
        <v>5</v>
      </c>
      <c r="O124" s="2" t="s">
        <v>571</v>
      </c>
      <c r="P124" s="2" t="s">
        <v>560</v>
      </c>
      <c r="Q124" s="2" t="s">
        <v>221</v>
      </c>
      <c r="R124" s="2" t="s">
        <v>222</v>
      </c>
      <c r="S124" s="2" t="s">
        <v>223</v>
      </c>
      <c r="T124" s="2" t="s">
        <v>630</v>
      </c>
      <c r="U124" s="2" t="s">
        <v>631</v>
      </c>
      <c r="V124" s="2" t="s">
        <v>30</v>
      </c>
    </row>
    <row r="125" spans="2:22" x14ac:dyDescent="0.3">
      <c r="B125" s="2" t="s">
        <v>627</v>
      </c>
      <c r="C125" s="2" t="s">
        <v>628</v>
      </c>
      <c r="E125" s="2">
        <f t="shared" si="2"/>
        <v>5</v>
      </c>
      <c r="F125" s="32">
        <f t="shared" si="1"/>
        <v>1.67</v>
      </c>
      <c r="G125" s="2" t="s">
        <v>88</v>
      </c>
      <c r="H125" s="2" t="s">
        <v>366</v>
      </c>
      <c r="I125" s="2" t="s">
        <v>23</v>
      </c>
      <c r="J125" s="2" t="s">
        <v>629</v>
      </c>
      <c r="K125" s="2">
        <v>24000</v>
      </c>
      <c r="L125" s="2">
        <v>1</v>
      </c>
      <c r="M125" s="2">
        <v>3974</v>
      </c>
      <c r="N125" s="2">
        <v>5</v>
      </c>
      <c r="O125" s="2" t="s">
        <v>571</v>
      </c>
      <c r="P125" s="2" t="s">
        <v>560</v>
      </c>
      <c r="Q125" s="2" t="s">
        <v>221</v>
      </c>
      <c r="R125" s="2" t="s">
        <v>222</v>
      </c>
      <c r="S125" s="2" t="s">
        <v>223</v>
      </c>
      <c r="T125" s="2" t="s">
        <v>630</v>
      </c>
      <c r="U125" s="2" t="s">
        <v>631</v>
      </c>
      <c r="V125" s="2" t="s">
        <v>30</v>
      </c>
    </row>
    <row r="126" spans="2:22" x14ac:dyDescent="0.3">
      <c r="B126" s="2" t="s">
        <v>627</v>
      </c>
      <c r="C126" s="2" t="s">
        <v>628</v>
      </c>
      <c r="E126" s="2">
        <f t="shared" si="2"/>
        <v>5</v>
      </c>
      <c r="F126" s="32">
        <f t="shared" si="1"/>
        <v>1.67</v>
      </c>
      <c r="G126" s="2" t="s">
        <v>88</v>
      </c>
      <c r="H126" s="2" t="s">
        <v>367</v>
      </c>
      <c r="I126" s="2" t="s">
        <v>23</v>
      </c>
      <c r="J126" s="2" t="s">
        <v>629</v>
      </c>
      <c r="K126" s="2">
        <v>24000</v>
      </c>
      <c r="L126" s="2">
        <v>1</v>
      </c>
      <c r="M126" s="2">
        <v>3371</v>
      </c>
      <c r="N126" s="2">
        <v>5</v>
      </c>
      <c r="O126" s="2" t="s">
        <v>571</v>
      </c>
      <c r="P126" s="2" t="s">
        <v>560</v>
      </c>
      <c r="Q126" s="2" t="s">
        <v>221</v>
      </c>
      <c r="R126" s="2" t="s">
        <v>222</v>
      </c>
      <c r="S126" s="2" t="s">
        <v>223</v>
      </c>
      <c r="T126" s="2" t="s">
        <v>630</v>
      </c>
      <c r="U126" s="2" t="s">
        <v>631</v>
      </c>
      <c r="V126" s="2" t="s">
        <v>30</v>
      </c>
    </row>
    <row r="127" spans="2:22" x14ac:dyDescent="0.3">
      <c r="B127" s="2" t="s">
        <v>627</v>
      </c>
      <c r="C127" s="2" t="s">
        <v>628</v>
      </c>
      <c r="E127" s="2">
        <f t="shared" si="2"/>
        <v>4.7</v>
      </c>
      <c r="F127" s="32">
        <f t="shared" si="1"/>
        <v>1.57</v>
      </c>
      <c r="G127" s="2" t="s">
        <v>88</v>
      </c>
      <c r="H127" s="2" t="s">
        <v>369</v>
      </c>
      <c r="I127" s="2" t="s">
        <v>23</v>
      </c>
      <c r="J127" s="2" t="s">
        <v>629</v>
      </c>
      <c r="K127" s="2">
        <v>24000</v>
      </c>
      <c r="L127" s="2">
        <v>1</v>
      </c>
      <c r="M127" s="2">
        <v>5110</v>
      </c>
      <c r="N127" s="2">
        <v>5</v>
      </c>
      <c r="O127" s="2" t="s">
        <v>571</v>
      </c>
      <c r="P127" s="2" t="s">
        <v>560</v>
      </c>
      <c r="Q127" s="2" t="s">
        <v>221</v>
      </c>
      <c r="R127" s="2" t="s">
        <v>222</v>
      </c>
      <c r="S127" s="2" t="s">
        <v>223</v>
      </c>
      <c r="T127" s="2" t="s">
        <v>630</v>
      </c>
      <c r="U127" s="2" t="s">
        <v>631</v>
      </c>
      <c r="V127" s="2" t="s">
        <v>30</v>
      </c>
    </row>
    <row r="128" spans="2:22" x14ac:dyDescent="0.3">
      <c r="B128" s="2" t="s">
        <v>627</v>
      </c>
      <c r="C128" s="2" t="s">
        <v>628</v>
      </c>
      <c r="E128" s="2">
        <f t="shared" si="2"/>
        <v>3.46</v>
      </c>
      <c r="F128" s="32">
        <f t="shared" si="1"/>
        <v>1.1499999999999999</v>
      </c>
      <c r="G128" s="2" t="s">
        <v>88</v>
      </c>
      <c r="H128" s="2" t="s">
        <v>368</v>
      </c>
      <c r="I128" s="2" t="s">
        <v>23</v>
      </c>
      <c r="J128" s="2" t="s">
        <v>629</v>
      </c>
      <c r="K128" s="2">
        <v>24000</v>
      </c>
      <c r="L128" s="2">
        <v>1</v>
      </c>
      <c r="M128" s="2">
        <v>6935</v>
      </c>
      <c r="N128" s="2">
        <v>5</v>
      </c>
      <c r="O128" s="2" t="s">
        <v>571</v>
      </c>
      <c r="P128" s="2" t="s">
        <v>560</v>
      </c>
      <c r="Q128" s="2" t="s">
        <v>221</v>
      </c>
      <c r="R128" s="2" t="s">
        <v>222</v>
      </c>
      <c r="S128" s="2" t="s">
        <v>223</v>
      </c>
      <c r="T128" s="2" t="s">
        <v>630</v>
      </c>
      <c r="U128" s="2" t="s">
        <v>631</v>
      </c>
      <c r="V128" s="2" t="s">
        <v>30</v>
      </c>
    </row>
    <row r="129" spans="2:22" x14ac:dyDescent="0.3">
      <c r="B129" s="2" t="s">
        <v>627</v>
      </c>
      <c r="C129" s="2" t="s">
        <v>628</v>
      </c>
      <c r="E129" s="2">
        <f t="shared" si="2"/>
        <v>5</v>
      </c>
      <c r="F129" s="32">
        <f t="shared" si="1"/>
        <v>1.67</v>
      </c>
      <c r="G129" s="2" t="s">
        <v>88</v>
      </c>
      <c r="H129" s="2" t="s">
        <v>370</v>
      </c>
      <c r="I129" s="2" t="s">
        <v>23</v>
      </c>
      <c r="J129" s="2" t="s">
        <v>629</v>
      </c>
      <c r="K129" s="2">
        <v>24000</v>
      </c>
      <c r="L129" s="2">
        <v>1</v>
      </c>
      <c r="M129" s="2">
        <v>4482</v>
      </c>
      <c r="N129" s="2">
        <v>5</v>
      </c>
      <c r="O129" s="2" t="s">
        <v>571</v>
      </c>
      <c r="P129" s="2" t="s">
        <v>560</v>
      </c>
      <c r="Q129" s="2" t="s">
        <v>221</v>
      </c>
      <c r="R129" s="2" t="s">
        <v>222</v>
      </c>
      <c r="S129" s="2" t="s">
        <v>223</v>
      </c>
      <c r="T129" s="2" t="s">
        <v>630</v>
      </c>
      <c r="U129" s="2" t="s">
        <v>631</v>
      </c>
      <c r="V129" s="2" t="s">
        <v>30</v>
      </c>
    </row>
    <row r="130" spans="2:22" x14ac:dyDescent="0.3">
      <c r="B130" s="2" t="s">
        <v>627</v>
      </c>
      <c r="C130" s="2" t="s">
        <v>628</v>
      </c>
      <c r="E130" s="2">
        <f t="shared" si="2"/>
        <v>4.38</v>
      </c>
      <c r="F130" s="32">
        <f t="shared" si="1"/>
        <v>1.46</v>
      </c>
      <c r="G130" s="2" t="s">
        <v>88</v>
      </c>
      <c r="H130" s="2" t="s">
        <v>371</v>
      </c>
      <c r="I130" s="2" t="s">
        <v>23</v>
      </c>
      <c r="J130" s="2" t="s">
        <v>629</v>
      </c>
      <c r="K130" s="2">
        <v>24000</v>
      </c>
      <c r="L130" s="2">
        <v>1</v>
      </c>
      <c r="M130" s="2">
        <v>5475</v>
      </c>
      <c r="N130" s="2">
        <v>5</v>
      </c>
      <c r="O130" s="2" t="s">
        <v>571</v>
      </c>
      <c r="P130" s="2" t="s">
        <v>560</v>
      </c>
      <c r="Q130" s="2" t="s">
        <v>221</v>
      </c>
      <c r="R130" s="2" t="s">
        <v>222</v>
      </c>
      <c r="S130" s="2" t="s">
        <v>223</v>
      </c>
      <c r="T130" s="2" t="s">
        <v>630</v>
      </c>
      <c r="U130" s="2" t="s">
        <v>631</v>
      </c>
      <c r="V130" s="2" t="s">
        <v>30</v>
      </c>
    </row>
    <row r="131" spans="2:22" x14ac:dyDescent="0.3">
      <c r="B131" s="2" t="s">
        <v>627</v>
      </c>
      <c r="C131" s="2" t="s">
        <v>628</v>
      </c>
      <c r="E131" s="2">
        <f t="shared" ref="E131" si="3">MIN(ROUND(K131*L131/M131,3-LOG(ABS(K131*L131/M131))),N131)</f>
        <v>5</v>
      </c>
      <c r="F131" s="32">
        <f t="shared" si="1"/>
        <v>1.67</v>
      </c>
      <c r="G131" s="2" t="s">
        <v>88</v>
      </c>
      <c r="H131" s="2" t="s">
        <v>372</v>
      </c>
      <c r="I131" s="2" t="s">
        <v>23</v>
      </c>
      <c r="J131" s="2" t="s">
        <v>629</v>
      </c>
      <c r="K131" s="2">
        <v>24000</v>
      </c>
      <c r="L131" s="2">
        <v>1</v>
      </c>
      <c r="M131" s="2">
        <v>4745</v>
      </c>
      <c r="N131" s="2">
        <v>5</v>
      </c>
      <c r="O131" s="2" t="s">
        <v>571</v>
      </c>
      <c r="P131" s="2" t="s">
        <v>560</v>
      </c>
      <c r="Q131" s="2" t="s">
        <v>221</v>
      </c>
      <c r="R131" s="2" t="s">
        <v>222</v>
      </c>
      <c r="S131" s="2" t="s">
        <v>223</v>
      </c>
      <c r="T131" s="2" t="s">
        <v>630</v>
      </c>
      <c r="U131" s="2" t="s">
        <v>631</v>
      </c>
      <c r="V131" s="2" t="s">
        <v>30</v>
      </c>
    </row>
    <row r="132" spans="2:22" x14ac:dyDescent="0.3">
      <c r="B132" s="2" t="s">
        <v>270</v>
      </c>
      <c r="C132" s="2" t="s">
        <v>271</v>
      </c>
      <c r="E132" s="2">
        <v>10</v>
      </c>
      <c r="F132" s="32">
        <f t="shared" si="1"/>
        <v>3.33</v>
      </c>
      <c r="G132" s="2" t="s">
        <v>88</v>
      </c>
      <c r="H132" s="2" t="s">
        <v>23</v>
      </c>
      <c r="I132" s="2" t="s">
        <v>23</v>
      </c>
      <c r="J132" s="2" t="s">
        <v>24</v>
      </c>
      <c r="O132" s="2" t="s">
        <v>715</v>
      </c>
      <c r="P132" s="2" t="s">
        <v>26</v>
      </c>
      <c r="Q132" s="2" t="s">
        <v>221</v>
      </c>
      <c r="R132" s="2" t="s">
        <v>222</v>
      </c>
      <c r="S132" s="2" t="s">
        <v>223</v>
      </c>
      <c r="V132" s="2" t="s">
        <v>30</v>
      </c>
    </row>
    <row r="133" spans="2:22" x14ac:dyDescent="0.3">
      <c r="B133" s="2" t="s">
        <v>424</v>
      </c>
      <c r="C133" s="2" t="s">
        <v>425</v>
      </c>
      <c r="E133" s="2">
        <v>15</v>
      </c>
      <c r="F133" s="32">
        <f t="shared" si="1"/>
        <v>5</v>
      </c>
      <c r="G133" s="2" t="s">
        <v>88</v>
      </c>
      <c r="H133" s="2" t="s">
        <v>23</v>
      </c>
      <c r="I133" s="2" t="s">
        <v>23</v>
      </c>
      <c r="J133" s="2" t="s">
        <v>24</v>
      </c>
      <c r="O133" s="2" t="s">
        <v>715</v>
      </c>
      <c r="P133" s="2" t="s">
        <v>26</v>
      </c>
      <c r="Q133" s="2" t="s">
        <v>221</v>
      </c>
      <c r="R133" s="2" t="s">
        <v>222</v>
      </c>
      <c r="S133" s="2" t="s">
        <v>223</v>
      </c>
      <c r="V133" s="2" t="s">
        <v>30</v>
      </c>
    </row>
    <row r="134" spans="2:22" x14ac:dyDescent="0.3">
      <c r="B134" s="2" t="s">
        <v>282</v>
      </c>
      <c r="C134" s="2" t="s">
        <v>283</v>
      </c>
      <c r="E134" s="2">
        <v>10</v>
      </c>
      <c r="F134" s="32">
        <f t="shared" si="1"/>
        <v>3.33</v>
      </c>
      <c r="G134" s="2" t="s">
        <v>88</v>
      </c>
      <c r="H134" s="2" t="s">
        <v>23</v>
      </c>
      <c r="I134" s="2" t="s">
        <v>23</v>
      </c>
      <c r="J134" s="2" t="s">
        <v>24</v>
      </c>
      <c r="O134" s="2" t="s">
        <v>715</v>
      </c>
      <c r="P134" s="2" t="s">
        <v>26</v>
      </c>
      <c r="Q134" s="2" t="s">
        <v>221</v>
      </c>
      <c r="R134" s="2" t="s">
        <v>222</v>
      </c>
      <c r="S134" s="2" t="s">
        <v>223</v>
      </c>
      <c r="V134" s="2" t="s">
        <v>30</v>
      </c>
    </row>
    <row r="135" spans="2:22" x14ac:dyDescent="0.3">
      <c r="B135" s="2" t="s">
        <v>219</v>
      </c>
      <c r="C135" s="2" t="s">
        <v>220</v>
      </c>
      <c r="E135" s="2">
        <v>15</v>
      </c>
      <c r="F135" s="32">
        <f t="shared" si="1"/>
        <v>5</v>
      </c>
      <c r="G135" s="2" t="s">
        <v>88</v>
      </c>
      <c r="H135" s="2" t="s">
        <v>23</v>
      </c>
      <c r="I135" s="2" t="s">
        <v>23</v>
      </c>
      <c r="J135" s="2" t="s">
        <v>24</v>
      </c>
      <c r="O135" s="2" t="s">
        <v>715</v>
      </c>
      <c r="P135" s="2" t="s">
        <v>26</v>
      </c>
      <c r="Q135" s="2" t="s">
        <v>221</v>
      </c>
      <c r="R135" s="2" t="s">
        <v>222</v>
      </c>
      <c r="S135" s="2" t="s">
        <v>223</v>
      </c>
      <c r="V135" s="2" t="s">
        <v>30</v>
      </c>
    </row>
    <row r="136" spans="2:22" x14ac:dyDescent="0.3">
      <c r="B136" s="2" t="s">
        <v>345</v>
      </c>
      <c r="C136" s="2" t="s">
        <v>346</v>
      </c>
      <c r="E136" s="2">
        <v>20</v>
      </c>
      <c r="F136" s="32">
        <f t="shared" si="1"/>
        <v>6.67</v>
      </c>
      <c r="G136" s="2" t="s">
        <v>66</v>
      </c>
      <c r="H136" s="2" t="s">
        <v>23</v>
      </c>
      <c r="I136" s="2" t="s">
        <v>23</v>
      </c>
      <c r="J136" s="2" t="s">
        <v>24</v>
      </c>
      <c r="O136" s="2" t="s">
        <v>715</v>
      </c>
      <c r="P136" s="2" t="s">
        <v>26</v>
      </c>
      <c r="Q136" s="2" t="s">
        <v>221</v>
      </c>
      <c r="R136" s="2" t="s">
        <v>222</v>
      </c>
      <c r="S136" s="2" t="s">
        <v>223</v>
      </c>
      <c r="V136" s="2" t="s">
        <v>30</v>
      </c>
    </row>
    <row r="137" spans="2:22" x14ac:dyDescent="0.3">
      <c r="B137" s="2" t="s">
        <v>304</v>
      </c>
      <c r="C137" s="2" t="s">
        <v>305</v>
      </c>
      <c r="E137" s="2">
        <v>15</v>
      </c>
      <c r="F137" s="32">
        <f t="shared" si="1"/>
        <v>5</v>
      </c>
      <c r="G137" s="2" t="s">
        <v>88</v>
      </c>
      <c r="H137" s="2" t="s">
        <v>23</v>
      </c>
      <c r="I137" s="2" t="s">
        <v>23</v>
      </c>
      <c r="J137" s="2" t="s">
        <v>24</v>
      </c>
      <c r="O137" s="2" t="s">
        <v>715</v>
      </c>
      <c r="P137" s="2" t="s">
        <v>26</v>
      </c>
      <c r="Q137" s="2" t="s">
        <v>221</v>
      </c>
      <c r="R137" s="2" t="s">
        <v>222</v>
      </c>
      <c r="S137" s="2" t="s">
        <v>54</v>
      </c>
      <c r="T137" s="2" t="s">
        <v>55</v>
      </c>
      <c r="V137" s="2" t="s">
        <v>30</v>
      </c>
    </row>
    <row r="138" spans="2:22" x14ac:dyDescent="0.3">
      <c r="B138" s="2" t="s">
        <v>306</v>
      </c>
      <c r="C138" s="2" t="s">
        <v>305</v>
      </c>
      <c r="E138" s="2">
        <v>15</v>
      </c>
      <c r="F138" s="32">
        <f t="shared" si="1"/>
        <v>5</v>
      </c>
      <c r="G138" s="2" t="s">
        <v>88</v>
      </c>
      <c r="H138" s="2" t="s">
        <v>23</v>
      </c>
      <c r="I138" s="2" t="s">
        <v>23</v>
      </c>
      <c r="J138" s="2" t="s">
        <v>24</v>
      </c>
      <c r="O138" s="2" t="s">
        <v>715</v>
      </c>
      <c r="P138" s="2" t="s">
        <v>26</v>
      </c>
      <c r="Q138" s="2" t="s">
        <v>221</v>
      </c>
      <c r="R138" s="2" t="s">
        <v>222</v>
      </c>
      <c r="S138" s="2" t="s">
        <v>54</v>
      </c>
      <c r="T138" s="2" t="s">
        <v>55</v>
      </c>
      <c r="V138" s="2" t="s">
        <v>30</v>
      </c>
    </row>
    <row r="139" spans="2:22" x14ac:dyDescent="0.3">
      <c r="B139" s="2" t="s">
        <v>309</v>
      </c>
      <c r="C139" s="2" t="s">
        <v>310</v>
      </c>
      <c r="E139" s="2">
        <v>15</v>
      </c>
      <c r="F139" s="32">
        <f t="shared" si="1"/>
        <v>5</v>
      </c>
      <c r="G139" s="2" t="s">
        <v>88</v>
      </c>
      <c r="H139" s="2" t="s">
        <v>23</v>
      </c>
      <c r="I139" s="2" t="s">
        <v>23</v>
      </c>
      <c r="J139" s="2" t="s">
        <v>24</v>
      </c>
      <c r="O139" s="2" t="s">
        <v>715</v>
      </c>
      <c r="P139" s="2" t="s">
        <v>26</v>
      </c>
      <c r="Q139" s="2" t="s">
        <v>221</v>
      </c>
      <c r="R139" s="2" t="s">
        <v>222</v>
      </c>
      <c r="S139" s="2" t="s">
        <v>54</v>
      </c>
      <c r="T139" s="2" t="s">
        <v>55</v>
      </c>
      <c r="V139" s="2" t="s">
        <v>30</v>
      </c>
    </row>
    <row r="140" spans="2:22" x14ac:dyDescent="0.3">
      <c r="B140" s="2" t="s">
        <v>42</v>
      </c>
      <c r="C140" s="2" t="s">
        <v>43</v>
      </c>
      <c r="E140" s="2">
        <v>5</v>
      </c>
      <c r="F140" s="32">
        <f t="shared" si="1"/>
        <v>1.67</v>
      </c>
      <c r="G140" s="2" t="s">
        <v>22</v>
      </c>
      <c r="H140" s="2" t="s">
        <v>23</v>
      </c>
      <c r="I140" s="2" t="s">
        <v>23</v>
      </c>
      <c r="J140" s="2" t="s">
        <v>24</v>
      </c>
      <c r="O140" s="2" t="s">
        <v>715</v>
      </c>
      <c r="P140" s="2" t="s">
        <v>26</v>
      </c>
      <c r="Q140" s="2" t="s">
        <v>27</v>
      </c>
      <c r="R140" s="2" t="s">
        <v>28</v>
      </c>
      <c r="S140" s="2" t="s">
        <v>29</v>
      </c>
      <c r="V140" s="2" t="s">
        <v>30</v>
      </c>
    </row>
    <row r="141" spans="2:22" x14ac:dyDescent="0.3">
      <c r="B141" s="2" t="s">
        <v>44</v>
      </c>
      <c r="C141" s="2" t="s">
        <v>45</v>
      </c>
      <c r="E141" s="2">
        <v>3</v>
      </c>
      <c r="F141" s="32">
        <f t="shared" si="1"/>
        <v>1</v>
      </c>
      <c r="G141" s="2" t="s">
        <v>22</v>
      </c>
      <c r="H141" s="2" t="s">
        <v>23</v>
      </c>
      <c r="I141" s="2" t="s">
        <v>23</v>
      </c>
      <c r="J141" s="2" t="s">
        <v>24</v>
      </c>
      <c r="O141" s="2" t="s">
        <v>715</v>
      </c>
      <c r="P141" s="2" t="s">
        <v>26</v>
      </c>
      <c r="Q141" s="2" t="s">
        <v>27</v>
      </c>
      <c r="R141" s="2" t="s">
        <v>28</v>
      </c>
      <c r="S141" s="2" t="s">
        <v>29</v>
      </c>
      <c r="V141" s="2" t="s">
        <v>30</v>
      </c>
    </row>
    <row r="142" spans="2:22" x14ac:dyDescent="0.3">
      <c r="B142" s="2" t="s">
        <v>20</v>
      </c>
      <c r="C142" s="2" t="s">
        <v>21</v>
      </c>
      <c r="E142" s="2">
        <v>20</v>
      </c>
      <c r="F142" s="32">
        <f t="shared" si="1"/>
        <v>6.67</v>
      </c>
      <c r="G142" s="2" t="s">
        <v>22</v>
      </c>
      <c r="H142" s="2" t="s">
        <v>23</v>
      </c>
      <c r="I142" s="2" t="s">
        <v>23</v>
      </c>
      <c r="J142" s="2" t="s">
        <v>24</v>
      </c>
      <c r="O142" s="2" t="s">
        <v>715</v>
      </c>
      <c r="P142" s="2" t="s">
        <v>26</v>
      </c>
      <c r="Q142" s="2" t="s">
        <v>27</v>
      </c>
      <c r="R142" s="2" t="s">
        <v>28</v>
      </c>
      <c r="S142" s="2" t="s">
        <v>29</v>
      </c>
      <c r="V142" s="2" t="s">
        <v>30</v>
      </c>
    </row>
    <row r="143" spans="2:22" x14ac:dyDescent="0.3">
      <c r="B143" s="2" t="s">
        <v>58</v>
      </c>
      <c r="C143" s="2" t="s">
        <v>59</v>
      </c>
      <c r="E143" s="2">
        <v>10</v>
      </c>
      <c r="F143" s="32">
        <f t="shared" si="1"/>
        <v>3.33</v>
      </c>
      <c r="G143" s="2" t="s">
        <v>22</v>
      </c>
      <c r="H143" s="2" t="s">
        <v>23</v>
      </c>
      <c r="I143" s="2" t="s">
        <v>23</v>
      </c>
      <c r="J143" s="2" t="s">
        <v>24</v>
      </c>
      <c r="O143" s="2" t="s">
        <v>715</v>
      </c>
      <c r="P143" s="2" t="s">
        <v>26</v>
      </c>
      <c r="Q143" s="2" t="s">
        <v>27</v>
      </c>
      <c r="R143" s="2" t="s">
        <v>28</v>
      </c>
      <c r="S143" s="2" t="s">
        <v>54</v>
      </c>
      <c r="T143" s="2" t="s">
        <v>55</v>
      </c>
      <c r="V143" s="2" t="s">
        <v>30</v>
      </c>
    </row>
    <row r="144" spans="2:22" x14ac:dyDescent="0.3">
      <c r="B144" s="2" t="s">
        <v>165</v>
      </c>
      <c r="C144" s="2" t="s">
        <v>166</v>
      </c>
      <c r="E144" s="2">
        <v>8</v>
      </c>
      <c r="F144" s="32">
        <f t="shared" si="1"/>
        <v>2.67</v>
      </c>
      <c r="G144" s="2" t="s">
        <v>88</v>
      </c>
      <c r="H144" s="2" t="s">
        <v>23</v>
      </c>
      <c r="I144" s="2" t="s">
        <v>23</v>
      </c>
      <c r="J144" s="2" t="s">
        <v>24</v>
      </c>
      <c r="O144" s="2" t="s">
        <v>715</v>
      </c>
      <c r="P144" s="2" t="s">
        <v>26</v>
      </c>
      <c r="Q144" s="2" t="s">
        <v>167</v>
      </c>
      <c r="R144" s="2" t="s">
        <v>168</v>
      </c>
      <c r="S144" s="2" t="s">
        <v>169</v>
      </c>
      <c r="T144" s="2" t="s">
        <v>170</v>
      </c>
      <c r="V144" s="2" t="s">
        <v>30</v>
      </c>
    </row>
    <row r="145" spans="2:22" x14ac:dyDescent="0.3">
      <c r="B145" s="2" t="s">
        <v>432</v>
      </c>
      <c r="C145" s="2" t="s">
        <v>433</v>
      </c>
      <c r="E145" s="2">
        <v>8</v>
      </c>
      <c r="F145" s="32">
        <f t="shared" si="1"/>
        <v>2.67</v>
      </c>
      <c r="G145" s="2" t="s">
        <v>88</v>
      </c>
      <c r="H145" s="2" t="s">
        <v>23</v>
      </c>
      <c r="I145" s="2" t="s">
        <v>23</v>
      </c>
      <c r="J145" s="2" t="s">
        <v>24</v>
      </c>
      <c r="O145" s="2" t="s">
        <v>715</v>
      </c>
      <c r="P145" s="2" t="s">
        <v>26</v>
      </c>
      <c r="Q145" s="2" t="s">
        <v>167</v>
      </c>
      <c r="R145" s="2" t="s">
        <v>168</v>
      </c>
      <c r="S145" s="2" t="s">
        <v>169</v>
      </c>
      <c r="T145" s="2" t="s">
        <v>301</v>
      </c>
      <c r="V145" s="2" t="s">
        <v>30</v>
      </c>
    </row>
    <row r="146" spans="2:22" x14ac:dyDescent="0.3">
      <c r="B146" s="2" t="s">
        <v>434</v>
      </c>
      <c r="C146" s="2" t="s">
        <v>433</v>
      </c>
      <c r="E146" s="2">
        <v>8</v>
      </c>
      <c r="F146" s="32">
        <f t="shared" si="1"/>
        <v>2.67</v>
      </c>
      <c r="G146" s="2" t="s">
        <v>88</v>
      </c>
      <c r="H146" s="2" t="s">
        <v>23</v>
      </c>
      <c r="I146" s="2" t="s">
        <v>23</v>
      </c>
      <c r="J146" s="2" t="s">
        <v>24</v>
      </c>
      <c r="O146" s="2" t="s">
        <v>715</v>
      </c>
      <c r="P146" s="2" t="s">
        <v>26</v>
      </c>
      <c r="Q146" s="2" t="s">
        <v>167</v>
      </c>
      <c r="R146" s="2" t="s">
        <v>168</v>
      </c>
      <c r="S146" s="2" t="s">
        <v>169</v>
      </c>
      <c r="V146" s="2" t="s">
        <v>30</v>
      </c>
    </row>
    <row r="147" spans="2:22" x14ac:dyDescent="0.3">
      <c r="B147" s="2" t="s">
        <v>417</v>
      </c>
      <c r="C147" s="2" t="s">
        <v>418</v>
      </c>
      <c r="E147" s="2">
        <v>8</v>
      </c>
      <c r="F147" s="32">
        <f t="shared" si="1"/>
        <v>2.67</v>
      </c>
      <c r="G147" s="2" t="s">
        <v>88</v>
      </c>
      <c r="H147" s="2" t="s">
        <v>23</v>
      </c>
      <c r="I147" s="2" t="s">
        <v>23</v>
      </c>
      <c r="J147" s="2" t="s">
        <v>24</v>
      </c>
      <c r="O147" s="2" t="s">
        <v>715</v>
      </c>
      <c r="P147" s="2" t="s">
        <v>26</v>
      </c>
      <c r="Q147" s="2" t="s">
        <v>167</v>
      </c>
      <c r="R147" s="2" t="s">
        <v>168</v>
      </c>
      <c r="S147" s="2" t="s">
        <v>385</v>
      </c>
      <c r="T147" s="2" t="s">
        <v>419</v>
      </c>
      <c r="V147" s="2" t="s">
        <v>30</v>
      </c>
    </row>
    <row r="148" spans="2:22" x14ac:dyDescent="0.3">
      <c r="B148" s="2" t="s">
        <v>422</v>
      </c>
      <c r="C148" s="2" t="s">
        <v>423</v>
      </c>
      <c r="E148" s="2">
        <v>8</v>
      </c>
      <c r="F148" s="32">
        <f t="shared" ref="F148:F211" si="4">ROUND(E148/3,3-LOG(ABS(E148/3)))</f>
        <v>2.67</v>
      </c>
      <c r="G148" s="2" t="s">
        <v>88</v>
      </c>
      <c r="H148" s="2" t="s">
        <v>23</v>
      </c>
      <c r="I148" s="2" t="s">
        <v>23</v>
      </c>
      <c r="J148" s="2" t="s">
        <v>24</v>
      </c>
      <c r="O148" s="2" t="s">
        <v>715</v>
      </c>
      <c r="P148" s="2" t="s">
        <v>26</v>
      </c>
      <c r="Q148" s="2" t="s">
        <v>167</v>
      </c>
      <c r="R148" s="2" t="s">
        <v>168</v>
      </c>
      <c r="S148" s="2" t="s">
        <v>385</v>
      </c>
      <c r="T148" s="2" t="s">
        <v>301</v>
      </c>
      <c r="V148" s="2" t="s">
        <v>30</v>
      </c>
    </row>
    <row r="149" spans="2:22" x14ac:dyDescent="0.3">
      <c r="B149" s="2" t="s">
        <v>455</v>
      </c>
      <c r="C149" s="2" t="s">
        <v>433</v>
      </c>
      <c r="E149" s="2">
        <v>8</v>
      </c>
      <c r="F149" s="32">
        <f t="shared" si="4"/>
        <v>2.67</v>
      </c>
      <c r="G149" s="2" t="s">
        <v>88</v>
      </c>
      <c r="H149" s="2" t="s">
        <v>23</v>
      </c>
      <c r="I149" s="2" t="s">
        <v>23</v>
      </c>
      <c r="J149" s="2" t="s">
        <v>24</v>
      </c>
      <c r="O149" s="2" t="s">
        <v>715</v>
      </c>
      <c r="P149" s="2" t="s">
        <v>26</v>
      </c>
      <c r="Q149" s="2" t="s">
        <v>167</v>
      </c>
      <c r="R149" s="2" t="s">
        <v>168</v>
      </c>
      <c r="S149" s="2" t="s">
        <v>385</v>
      </c>
      <c r="V149" s="2" t="s">
        <v>30</v>
      </c>
    </row>
    <row r="150" spans="2:22" x14ac:dyDescent="0.3">
      <c r="B150" s="2" t="s">
        <v>382</v>
      </c>
      <c r="C150" s="2" t="s">
        <v>383</v>
      </c>
      <c r="E150" s="2">
        <v>16</v>
      </c>
      <c r="F150" s="32">
        <f t="shared" si="4"/>
        <v>5.33</v>
      </c>
      <c r="G150" s="2" t="s">
        <v>88</v>
      </c>
      <c r="H150" s="2" t="s">
        <v>23</v>
      </c>
      <c r="I150" s="2" t="s">
        <v>23</v>
      </c>
      <c r="J150" s="2" t="s">
        <v>24</v>
      </c>
      <c r="O150" s="2" t="s">
        <v>715</v>
      </c>
      <c r="P150" s="2" t="s">
        <v>26</v>
      </c>
      <c r="Q150" s="2" t="s">
        <v>167</v>
      </c>
      <c r="R150" s="2" t="s">
        <v>384</v>
      </c>
      <c r="S150" s="2" t="s">
        <v>385</v>
      </c>
      <c r="T150" s="2" t="s">
        <v>386</v>
      </c>
      <c r="V150" s="2" t="s">
        <v>30</v>
      </c>
    </row>
    <row r="151" spans="2:22" x14ac:dyDescent="0.3">
      <c r="B151" s="2" t="s">
        <v>387</v>
      </c>
      <c r="C151" s="2" t="s">
        <v>388</v>
      </c>
      <c r="E151" s="2">
        <f t="shared" ref="E151:E214" si="5">MIN(ROUND(K151*L151/M151,3-LOG(ABS(K151*L151/M151))),N151)</f>
        <v>15</v>
      </c>
      <c r="F151" s="32">
        <f t="shared" si="4"/>
        <v>5</v>
      </c>
      <c r="G151" s="2" t="s">
        <v>88</v>
      </c>
      <c r="H151" s="2" t="s">
        <v>349</v>
      </c>
      <c r="I151" s="2" t="s">
        <v>23</v>
      </c>
      <c r="J151" s="2" t="s">
        <v>389</v>
      </c>
      <c r="K151" s="2">
        <v>70000</v>
      </c>
      <c r="L151" s="2">
        <v>1</v>
      </c>
      <c r="M151" s="2">
        <v>2610</v>
      </c>
      <c r="N151" s="2">
        <v>15</v>
      </c>
      <c r="O151" s="2" t="s">
        <v>715</v>
      </c>
      <c r="P151" s="2" t="s">
        <v>26</v>
      </c>
      <c r="Q151" s="2" t="s">
        <v>167</v>
      </c>
      <c r="R151" s="2" t="s">
        <v>351</v>
      </c>
      <c r="S151" s="2" t="s">
        <v>385</v>
      </c>
      <c r="T151" s="2" t="s">
        <v>390</v>
      </c>
      <c r="V151" s="2" t="s">
        <v>30</v>
      </c>
    </row>
    <row r="152" spans="2:22" x14ac:dyDescent="0.3">
      <c r="B152" s="2" t="s">
        <v>387</v>
      </c>
      <c r="C152" s="2" t="s">
        <v>388</v>
      </c>
      <c r="E152" s="2">
        <f t="shared" si="5"/>
        <v>15</v>
      </c>
      <c r="F152" s="32">
        <f t="shared" si="4"/>
        <v>5</v>
      </c>
      <c r="G152" s="2" t="s">
        <v>88</v>
      </c>
      <c r="H152" s="2" t="s">
        <v>354</v>
      </c>
      <c r="I152" s="2" t="s">
        <v>23</v>
      </c>
      <c r="J152" s="2" t="s">
        <v>389</v>
      </c>
      <c r="K152" s="2">
        <v>70000</v>
      </c>
      <c r="L152" s="2">
        <v>1</v>
      </c>
      <c r="M152" s="2">
        <v>2420</v>
      </c>
      <c r="N152" s="2">
        <v>15</v>
      </c>
      <c r="O152" s="2" t="s">
        <v>715</v>
      </c>
      <c r="P152" s="2" t="s">
        <v>26</v>
      </c>
      <c r="Q152" s="2" t="s">
        <v>167</v>
      </c>
      <c r="R152" s="2" t="s">
        <v>351</v>
      </c>
      <c r="S152" s="2" t="s">
        <v>385</v>
      </c>
      <c r="T152" s="2" t="s">
        <v>390</v>
      </c>
      <c r="V152" s="2" t="s">
        <v>30</v>
      </c>
    </row>
    <row r="153" spans="2:22" x14ac:dyDescent="0.3">
      <c r="B153" s="2" t="s">
        <v>387</v>
      </c>
      <c r="C153" s="2" t="s">
        <v>388</v>
      </c>
      <c r="E153" s="2">
        <f t="shared" si="5"/>
        <v>15</v>
      </c>
      <c r="F153" s="32">
        <f t="shared" si="4"/>
        <v>5</v>
      </c>
      <c r="G153" s="2" t="s">
        <v>88</v>
      </c>
      <c r="H153" s="2" t="s">
        <v>355</v>
      </c>
      <c r="I153" s="2" t="s">
        <v>23</v>
      </c>
      <c r="J153" s="2" t="s">
        <v>389</v>
      </c>
      <c r="K153" s="2">
        <v>70000</v>
      </c>
      <c r="L153" s="2">
        <v>1</v>
      </c>
      <c r="M153" s="2">
        <v>2140</v>
      </c>
      <c r="N153" s="2">
        <v>15</v>
      </c>
      <c r="O153" s="2" t="s">
        <v>715</v>
      </c>
      <c r="P153" s="2" t="s">
        <v>26</v>
      </c>
      <c r="Q153" s="2" t="s">
        <v>167</v>
      </c>
      <c r="R153" s="2" t="s">
        <v>351</v>
      </c>
      <c r="S153" s="2" t="s">
        <v>385</v>
      </c>
      <c r="T153" s="2" t="s">
        <v>390</v>
      </c>
      <c r="V153" s="2" t="s">
        <v>30</v>
      </c>
    </row>
    <row r="154" spans="2:22" x14ac:dyDescent="0.3">
      <c r="B154" s="2" t="s">
        <v>387</v>
      </c>
      <c r="C154" s="2" t="s">
        <v>388</v>
      </c>
      <c r="E154" s="2">
        <f t="shared" si="5"/>
        <v>15</v>
      </c>
      <c r="F154" s="32">
        <f t="shared" si="4"/>
        <v>5</v>
      </c>
      <c r="G154" s="2" t="s">
        <v>88</v>
      </c>
      <c r="H154" s="2" t="s">
        <v>356</v>
      </c>
      <c r="I154" s="2" t="s">
        <v>23</v>
      </c>
      <c r="J154" s="2" t="s">
        <v>389</v>
      </c>
      <c r="K154" s="2">
        <v>70000</v>
      </c>
      <c r="L154" s="2">
        <v>1</v>
      </c>
      <c r="M154" s="2">
        <v>2480</v>
      </c>
      <c r="N154" s="2">
        <v>15</v>
      </c>
      <c r="O154" s="2" t="s">
        <v>715</v>
      </c>
      <c r="P154" s="2" t="s">
        <v>26</v>
      </c>
      <c r="Q154" s="2" t="s">
        <v>167</v>
      </c>
      <c r="R154" s="2" t="s">
        <v>351</v>
      </c>
      <c r="S154" s="2" t="s">
        <v>385</v>
      </c>
      <c r="T154" s="2" t="s">
        <v>390</v>
      </c>
      <c r="V154" s="2" t="s">
        <v>30</v>
      </c>
    </row>
    <row r="155" spans="2:22" x14ac:dyDescent="0.3">
      <c r="B155" s="2" t="s">
        <v>387</v>
      </c>
      <c r="C155" s="2" t="s">
        <v>388</v>
      </c>
      <c r="E155" s="2">
        <f t="shared" si="5"/>
        <v>15</v>
      </c>
      <c r="F155" s="32">
        <f t="shared" si="4"/>
        <v>5</v>
      </c>
      <c r="G155" s="2" t="s">
        <v>88</v>
      </c>
      <c r="H155" s="2" t="s">
        <v>357</v>
      </c>
      <c r="I155" s="2" t="s">
        <v>23</v>
      </c>
      <c r="J155" s="2" t="s">
        <v>389</v>
      </c>
      <c r="K155" s="2">
        <v>70000</v>
      </c>
      <c r="L155" s="2">
        <v>1</v>
      </c>
      <c r="M155" s="2">
        <v>2280</v>
      </c>
      <c r="N155" s="2">
        <v>15</v>
      </c>
      <c r="O155" s="2" t="s">
        <v>715</v>
      </c>
      <c r="P155" s="2" t="s">
        <v>26</v>
      </c>
      <c r="Q155" s="2" t="s">
        <v>167</v>
      </c>
      <c r="R155" s="2" t="s">
        <v>351</v>
      </c>
      <c r="S155" s="2" t="s">
        <v>385</v>
      </c>
      <c r="T155" s="2" t="s">
        <v>390</v>
      </c>
      <c r="V155" s="2" t="s">
        <v>30</v>
      </c>
    </row>
    <row r="156" spans="2:22" x14ac:dyDescent="0.3">
      <c r="B156" s="2" t="s">
        <v>387</v>
      </c>
      <c r="C156" s="2" t="s">
        <v>388</v>
      </c>
      <c r="E156" s="2">
        <f t="shared" si="5"/>
        <v>15</v>
      </c>
      <c r="F156" s="32">
        <f t="shared" si="4"/>
        <v>5</v>
      </c>
      <c r="G156" s="2" t="s">
        <v>88</v>
      </c>
      <c r="H156" s="2" t="s">
        <v>358</v>
      </c>
      <c r="I156" s="2" t="s">
        <v>23</v>
      </c>
      <c r="J156" s="2" t="s">
        <v>389</v>
      </c>
      <c r="K156" s="2">
        <v>70000</v>
      </c>
      <c r="L156" s="2">
        <v>1</v>
      </c>
      <c r="M156" s="2">
        <v>2350</v>
      </c>
      <c r="N156" s="2">
        <v>15</v>
      </c>
      <c r="O156" s="2" t="s">
        <v>715</v>
      </c>
      <c r="P156" s="2" t="s">
        <v>26</v>
      </c>
      <c r="Q156" s="2" t="s">
        <v>167</v>
      </c>
      <c r="R156" s="2" t="s">
        <v>351</v>
      </c>
      <c r="S156" s="2" t="s">
        <v>385</v>
      </c>
      <c r="T156" s="2" t="s">
        <v>390</v>
      </c>
      <c r="V156" s="2" t="s">
        <v>30</v>
      </c>
    </row>
    <row r="157" spans="2:22" x14ac:dyDescent="0.3">
      <c r="B157" s="2" t="s">
        <v>387</v>
      </c>
      <c r="C157" s="2" t="s">
        <v>388</v>
      </c>
      <c r="E157" s="2">
        <f t="shared" si="5"/>
        <v>14.3</v>
      </c>
      <c r="F157" s="32">
        <f t="shared" si="4"/>
        <v>4.7699999999999996</v>
      </c>
      <c r="G157" s="2" t="s">
        <v>88</v>
      </c>
      <c r="H157" s="2" t="s">
        <v>359</v>
      </c>
      <c r="I157" s="2" t="s">
        <v>23</v>
      </c>
      <c r="J157" s="2" t="s">
        <v>389</v>
      </c>
      <c r="K157" s="2">
        <v>70000</v>
      </c>
      <c r="L157" s="2">
        <v>1</v>
      </c>
      <c r="M157" s="2">
        <v>4910</v>
      </c>
      <c r="N157" s="2">
        <v>15</v>
      </c>
      <c r="O157" s="2" t="s">
        <v>715</v>
      </c>
      <c r="P157" s="2" t="s">
        <v>26</v>
      </c>
      <c r="Q157" s="2" t="s">
        <v>167</v>
      </c>
      <c r="R157" s="2" t="s">
        <v>351</v>
      </c>
      <c r="S157" s="2" t="s">
        <v>385</v>
      </c>
      <c r="T157" s="2" t="s">
        <v>390</v>
      </c>
      <c r="V157" s="2" t="s">
        <v>30</v>
      </c>
    </row>
    <row r="158" spans="2:22" x14ac:dyDescent="0.3">
      <c r="B158" s="2" t="s">
        <v>387</v>
      </c>
      <c r="C158" s="2" t="s">
        <v>388</v>
      </c>
      <c r="E158" s="2">
        <f t="shared" si="5"/>
        <v>13.3</v>
      </c>
      <c r="F158" s="32">
        <f t="shared" si="4"/>
        <v>4.43</v>
      </c>
      <c r="G158" s="2" t="s">
        <v>88</v>
      </c>
      <c r="H158" s="2" t="s">
        <v>360</v>
      </c>
      <c r="I158" s="2" t="s">
        <v>23</v>
      </c>
      <c r="J158" s="2" t="s">
        <v>389</v>
      </c>
      <c r="K158" s="2">
        <v>70000</v>
      </c>
      <c r="L158" s="2">
        <v>1</v>
      </c>
      <c r="M158" s="2">
        <v>5260</v>
      </c>
      <c r="N158" s="2">
        <v>15</v>
      </c>
      <c r="O158" s="2" t="s">
        <v>715</v>
      </c>
      <c r="P158" s="2" t="s">
        <v>26</v>
      </c>
      <c r="Q158" s="2" t="s">
        <v>167</v>
      </c>
      <c r="R158" s="2" t="s">
        <v>351</v>
      </c>
      <c r="S158" s="2" t="s">
        <v>385</v>
      </c>
      <c r="T158" s="2" t="s">
        <v>390</v>
      </c>
      <c r="V158" s="2" t="s">
        <v>30</v>
      </c>
    </row>
    <row r="159" spans="2:22" x14ac:dyDescent="0.3">
      <c r="B159" s="2" t="s">
        <v>387</v>
      </c>
      <c r="C159" s="2" t="s">
        <v>388</v>
      </c>
      <c r="E159" s="2">
        <f t="shared" si="5"/>
        <v>15</v>
      </c>
      <c r="F159" s="32">
        <f t="shared" si="4"/>
        <v>5</v>
      </c>
      <c r="G159" s="2" t="s">
        <v>88</v>
      </c>
      <c r="H159" s="2" t="s">
        <v>361</v>
      </c>
      <c r="I159" s="2" t="s">
        <v>23</v>
      </c>
      <c r="J159" s="2" t="s">
        <v>389</v>
      </c>
      <c r="K159" s="2">
        <v>70000</v>
      </c>
      <c r="L159" s="2">
        <v>1</v>
      </c>
      <c r="M159" s="2">
        <v>1950</v>
      </c>
      <c r="N159" s="2">
        <v>15</v>
      </c>
      <c r="O159" s="2" t="s">
        <v>715</v>
      </c>
      <c r="P159" s="2" t="s">
        <v>26</v>
      </c>
      <c r="Q159" s="2" t="s">
        <v>167</v>
      </c>
      <c r="R159" s="2" t="s">
        <v>351</v>
      </c>
      <c r="S159" s="2" t="s">
        <v>385</v>
      </c>
      <c r="T159" s="2" t="s">
        <v>390</v>
      </c>
      <c r="V159" s="2" t="s">
        <v>30</v>
      </c>
    </row>
    <row r="160" spans="2:22" x14ac:dyDescent="0.3">
      <c r="B160" s="2" t="s">
        <v>387</v>
      </c>
      <c r="C160" s="2" t="s">
        <v>388</v>
      </c>
      <c r="E160" s="2">
        <f t="shared" si="5"/>
        <v>15</v>
      </c>
      <c r="F160" s="32">
        <f t="shared" si="4"/>
        <v>5</v>
      </c>
      <c r="G160" s="2" t="s">
        <v>88</v>
      </c>
      <c r="H160" s="2" t="s">
        <v>362</v>
      </c>
      <c r="I160" s="2" t="s">
        <v>23</v>
      </c>
      <c r="J160" s="2" t="s">
        <v>389</v>
      </c>
      <c r="K160" s="2">
        <v>70000</v>
      </c>
      <c r="L160" s="2">
        <v>1</v>
      </c>
      <c r="M160" s="2">
        <v>3530</v>
      </c>
      <c r="N160" s="2">
        <v>15</v>
      </c>
      <c r="O160" s="2" t="s">
        <v>715</v>
      </c>
      <c r="P160" s="2" t="s">
        <v>26</v>
      </c>
      <c r="Q160" s="2" t="s">
        <v>167</v>
      </c>
      <c r="R160" s="2" t="s">
        <v>351</v>
      </c>
      <c r="S160" s="2" t="s">
        <v>385</v>
      </c>
      <c r="T160" s="2" t="s">
        <v>390</v>
      </c>
      <c r="V160" s="2" t="s">
        <v>30</v>
      </c>
    </row>
    <row r="161" spans="2:22" x14ac:dyDescent="0.3">
      <c r="B161" s="2" t="s">
        <v>387</v>
      </c>
      <c r="C161" s="2" t="s">
        <v>388</v>
      </c>
      <c r="E161" s="2">
        <f t="shared" si="5"/>
        <v>15</v>
      </c>
      <c r="F161" s="32">
        <f t="shared" si="4"/>
        <v>5</v>
      </c>
      <c r="G161" s="2" t="s">
        <v>88</v>
      </c>
      <c r="H161" s="2" t="s">
        <v>363</v>
      </c>
      <c r="I161" s="2" t="s">
        <v>23</v>
      </c>
      <c r="J161" s="2" t="s">
        <v>389</v>
      </c>
      <c r="K161" s="2">
        <v>70000</v>
      </c>
      <c r="L161" s="2">
        <v>1</v>
      </c>
      <c r="M161" s="2">
        <v>3220</v>
      </c>
      <c r="N161" s="2">
        <v>15</v>
      </c>
      <c r="O161" s="2" t="s">
        <v>715</v>
      </c>
      <c r="P161" s="2" t="s">
        <v>26</v>
      </c>
      <c r="Q161" s="2" t="s">
        <v>167</v>
      </c>
      <c r="R161" s="2" t="s">
        <v>351</v>
      </c>
      <c r="S161" s="2" t="s">
        <v>385</v>
      </c>
      <c r="T161" s="2" t="s">
        <v>390</v>
      </c>
      <c r="V161" s="2" t="s">
        <v>30</v>
      </c>
    </row>
    <row r="162" spans="2:22" x14ac:dyDescent="0.3">
      <c r="B162" s="2" t="s">
        <v>387</v>
      </c>
      <c r="C162" s="2" t="s">
        <v>388</v>
      </c>
      <c r="E162" s="2">
        <f t="shared" si="5"/>
        <v>15</v>
      </c>
      <c r="F162" s="32">
        <f t="shared" si="4"/>
        <v>5</v>
      </c>
      <c r="G162" s="2" t="s">
        <v>88</v>
      </c>
      <c r="H162" s="2" t="s">
        <v>364</v>
      </c>
      <c r="I162" s="2" t="s">
        <v>23</v>
      </c>
      <c r="J162" s="2" t="s">
        <v>389</v>
      </c>
      <c r="K162" s="2">
        <v>70000</v>
      </c>
      <c r="L162" s="2">
        <v>1</v>
      </c>
      <c r="M162" s="2">
        <v>1550</v>
      </c>
      <c r="N162" s="2">
        <v>15</v>
      </c>
      <c r="O162" s="2" t="s">
        <v>715</v>
      </c>
      <c r="P162" s="2" t="s">
        <v>26</v>
      </c>
      <c r="Q162" s="2" t="s">
        <v>167</v>
      </c>
      <c r="R162" s="2" t="s">
        <v>351</v>
      </c>
      <c r="S162" s="2" t="s">
        <v>385</v>
      </c>
      <c r="T162" s="2" t="s">
        <v>390</v>
      </c>
      <c r="V162" s="2" t="s">
        <v>30</v>
      </c>
    </row>
    <row r="163" spans="2:22" x14ac:dyDescent="0.3">
      <c r="B163" s="2" t="s">
        <v>387</v>
      </c>
      <c r="C163" s="2" t="s">
        <v>388</v>
      </c>
      <c r="E163" s="2">
        <f t="shared" si="5"/>
        <v>15</v>
      </c>
      <c r="F163" s="32">
        <f t="shared" si="4"/>
        <v>5</v>
      </c>
      <c r="G163" s="2" t="s">
        <v>88</v>
      </c>
      <c r="H163" s="2" t="s">
        <v>365</v>
      </c>
      <c r="I163" s="2" t="s">
        <v>23</v>
      </c>
      <c r="J163" s="2" t="s">
        <v>389</v>
      </c>
      <c r="K163" s="2">
        <v>70000</v>
      </c>
      <c r="L163" s="2">
        <v>1</v>
      </c>
      <c r="M163" s="2">
        <v>4160</v>
      </c>
      <c r="N163" s="2">
        <v>15</v>
      </c>
      <c r="O163" s="2" t="s">
        <v>715</v>
      </c>
      <c r="P163" s="2" t="s">
        <v>26</v>
      </c>
      <c r="Q163" s="2" t="s">
        <v>167</v>
      </c>
      <c r="R163" s="2" t="s">
        <v>351</v>
      </c>
      <c r="S163" s="2" t="s">
        <v>385</v>
      </c>
      <c r="T163" s="2" t="s">
        <v>390</v>
      </c>
      <c r="V163" s="2" t="s">
        <v>30</v>
      </c>
    </row>
    <row r="164" spans="2:22" x14ac:dyDescent="0.3">
      <c r="B164" s="2" t="s">
        <v>387</v>
      </c>
      <c r="C164" s="2" t="s">
        <v>388</v>
      </c>
      <c r="E164" s="2">
        <f t="shared" si="5"/>
        <v>15</v>
      </c>
      <c r="F164" s="32">
        <f t="shared" si="4"/>
        <v>5</v>
      </c>
      <c r="G164" s="2" t="s">
        <v>88</v>
      </c>
      <c r="H164" s="2" t="s">
        <v>366</v>
      </c>
      <c r="I164" s="2" t="s">
        <v>23</v>
      </c>
      <c r="J164" s="2" t="s">
        <v>389</v>
      </c>
      <c r="K164" s="2">
        <v>70000</v>
      </c>
      <c r="L164" s="2">
        <v>1</v>
      </c>
      <c r="M164" s="2">
        <v>2640</v>
      </c>
      <c r="N164" s="2">
        <v>15</v>
      </c>
      <c r="O164" s="2" t="s">
        <v>715</v>
      </c>
      <c r="P164" s="2" t="s">
        <v>26</v>
      </c>
      <c r="Q164" s="2" t="s">
        <v>167</v>
      </c>
      <c r="R164" s="2" t="s">
        <v>351</v>
      </c>
      <c r="S164" s="2" t="s">
        <v>385</v>
      </c>
      <c r="T164" s="2" t="s">
        <v>390</v>
      </c>
      <c r="V164" s="2" t="s">
        <v>30</v>
      </c>
    </row>
    <row r="165" spans="2:22" x14ac:dyDescent="0.3">
      <c r="B165" s="2" t="s">
        <v>387</v>
      </c>
      <c r="C165" s="2" t="s">
        <v>388</v>
      </c>
      <c r="E165" s="2">
        <f t="shared" si="5"/>
        <v>15</v>
      </c>
      <c r="F165" s="32">
        <f t="shared" si="4"/>
        <v>5</v>
      </c>
      <c r="G165" s="2" t="s">
        <v>88</v>
      </c>
      <c r="H165" s="2" t="s">
        <v>367</v>
      </c>
      <c r="I165" s="2" t="s">
        <v>23</v>
      </c>
      <c r="J165" s="2" t="s">
        <v>389</v>
      </c>
      <c r="K165" s="2">
        <v>70000</v>
      </c>
      <c r="L165" s="2">
        <v>1</v>
      </c>
      <c r="M165" s="2">
        <v>2590</v>
      </c>
      <c r="N165" s="2">
        <v>15</v>
      </c>
      <c r="O165" s="2" t="s">
        <v>715</v>
      </c>
      <c r="P165" s="2" t="s">
        <v>26</v>
      </c>
      <c r="Q165" s="2" t="s">
        <v>167</v>
      </c>
      <c r="R165" s="2" t="s">
        <v>351</v>
      </c>
      <c r="S165" s="2" t="s">
        <v>385</v>
      </c>
      <c r="T165" s="2" t="s">
        <v>390</v>
      </c>
      <c r="V165" s="2" t="s">
        <v>30</v>
      </c>
    </row>
    <row r="166" spans="2:22" x14ac:dyDescent="0.3">
      <c r="B166" s="2" t="s">
        <v>387</v>
      </c>
      <c r="C166" s="2" t="s">
        <v>388</v>
      </c>
      <c r="E166" s="2">
        <f t="shared" si="5"/>
        <v>14.5</v>
      </c>
      <c r="F166" s="32">
        <f t="shared" si="4"/>
        <v>4.83</v>
      </c>
      <c r="G166" s="2" t="s">
        <v>88</v>
      </c>
      <c r="H166" s="2" t="s">
        <v>368</v>
      </c>
      <c r="I166" s="2" t="s">
        <v>23</v>
      </c>
      <c r="J166" s="2" t="s">
        <v>389</v>
      </c>
      <c r="K166" s="2">
        <v>70000</v>
      </c>
      <c r="L166" s="2">
        <v>1</v>
      </c>
      <c r="M166" s="2">
        <v>4840</v>
      </c>
      <c r="N166" s="2">
        <v>15</v>
      </c>
      <c r="O166" s="2" t="s">
        <v>715</v>
      </c>
      <c r="P166" s="2" t="s">
        <v>26</v>
      </c>
      <c r="Q166" s="2" t="s">
        <v>167</v>
      </c>
      <c r="R166" s="2" t="s">
        <v>351</v>
      </c>
      <c r="S166" s="2" t="s">
        <v>385</v>
      </c>
      <c r="T166" s="2" t="s">
        <v>390</v>
      </c>
      <c r="V166" s="2" t="s">
        <v>30</v>
      </c>
    </row>
    <row r="167" spans="2:22" x14ac:dyDescent="0.3">
      <c r="B167" s="2" t="s">
        <v>387</v>
      </c>
      <c r="C167" s="2" t="s">
        <v>388</v>
      </c>
      <c r="E167" s="2">
        <f t="shared" si="5"/>
        <v>14.5</v>
      </c>
      <c r="F167" s="32">
        <f t="shared" si="4"/>
        <v>4.83</v>
      </c>
      <c r="G167" s="2" t="s">
        <v>88</v>
      </c>
      <c r="H167" s="2" t="s">
        <v>369</v>
      </c>
      <c r="I167" s="2" t="s">
        <v>23</v>
      </c>
      <c r="J167" s="2" t="s">
        <v>389</v>
      </c>
      <c r="K167" s="2">
        <v>70000</v>
      </c>
      <c r="L167" s="2">
        <v>1</v>
      </c>
      <c r="M167" s="2">
        <v>4830</v>
      </c>
      <c r="N167" s="2">
        <v>15</v>
      </c>
      <c r="O167" s="2" t="s">
        <v>715</v>
      </c>
      <c r="P167" s="2" t="s">
        <v>26</v>
      </c>
      <c r="Q167" s="2" t="s">
        <v>167</v>
      </c>
      <c r="R167" s="2" t="s">
        <v>351</v>
      </c>
      <c r="S167" s="2" t="s">
        <v>385</v>
      </c>
      <c r="T167" s="2" t="s">
        <v>390</v>
      </c>
      <c r="V167" s="2" t="s">
        <v>30</v>
      </c>
    </row>
    <row r="168" spans="2:22" x14ac:dyDescent="0.3">
      <c r="B168" s="2" t="s">
        <v>387</v>
      </c>
      <c r="C168" s="2" t="s">
        <v>388</v>
      </c>
      <c r="E168" s="2">
        <f t="shared" si="5"/>
        <v>15</v>
      </c>
      <c r="F168" s="32">
        <f t="shared" si="4"/>
        <v>5</v>
      </c>
      <c r="G168" s="2" t="s">
        <v>88</v>
      </c>
      <c r="H168" s="2" t="s">
        <v>370</v>
      </c>
      <c r="I168" s="2" t="s">
        <v>23</v>
      </c>
      <c r="J168" s="2" t="s">
        <v>389</v>
      </c>
      <c r="K168" s="2">
        <v>70000</v>
      </c>
      <c r="L168" s="2">
        <v>1</v>
      </c>
      <c r="M168" s="2">
        <v>3380</v>
      </c>
      <c r="N168" s="2">
        <v>15</v>
      </c>
      <c r="O168" s="2" t="s">
        <v>715</v>
      </c>
      <c r="P168" s="2" t="s">
        <v>26</v>
      </c>
      <c r="Q168" s="2" t="s">
        <v>167</v>
      </c>
      <c r="R168" s="2" t="s">
        <v>351</v>
      </c>
      <c r="S168" s="2" t="s">
        <v>385</v>
      </c>
      <c r="T168" s="2" t="s">
        <v>390</v>
      </c>
      <c r="V168" s="2" t="s">
        <v>30</v>
      </c>
    </row>
    <row r="169" spans="2:22" x14ac:dyDescent="0.3">
      <c r="B169" s="2" t="s">
        <v>387</v>
      </c>
      <c r="C169" s="2" t="s">
        <v>388</v>
      </c>
      <c r="E169" s="2">
        <f t="shared" si="5"/>
        <v>15</v>
      </c>
      <c r="F169" s="32">
        <f t="shared" si="4"/>
        <v>5</v>
      </c>
      <c r="G169" s="2" t="s">
        <v>88</v>
      </c>
      <c r="H169" s="2" t="s">
        <v>371</v>
      </c>
      <c r="I169" s="2" t="s">
        <v>23</v>
      </c>
      <c r="J169" s="2" t="s">
        <v>389</v>
      </c>
      <c r="K169" s="2">
        <v>70000</v>
      </c>
      <c r="L169" s="2">
        <v>1</v>
      </c>
      <c r="M169" s="2">
        <v>4270</v>
      </c>
      <c r="N169" s="2">
        <v>15</v>
      </c>
      <c r="O169" s="2" t="s">
        <v>715</v>
      </c>
      <c r="P169" s="2" t="s">
        <v>26</v>
      </c>
      <c r="Q169" s="2" t="s">
        <v>167</v>
      </c>
      <c r="R169" s="2" t="s">
        <v>351</v>
      </c>
      <c r="S169" s="2" t="s">
        <v>385</v>
      </c>
      <c r="T169" s="2" t="s">
        <v>390</v>
      </c>
      <c r="V169" s="2" t="s">
        <v>30</v>
      </c>
    </row>
    <row r="170" spans="2:22" x14ac:dyDescent="0.3">
      <c r="B170" s="2" t="s">
        <v>387</v>
      </c>
      <c r="C170" s="2" t="s">
        <v>388</v>
      </c>
      <c r="E170" s="2">
        <f t="shared" si="5"/>
        <v>15</v>
      </c>
      <c r="F170" s="32">
        <f t="shared" si="4"/>
        <v>5</v>
      </c>
      <c r="G170" s="2" t="s">
        <v>88</v>
      </c>
      <c r="H170" s="2" t="s">
        <v>372</v>
      </c>
      <c r="I170" s="2" t="s">
        <v>23</v>
      </c>
      <c r="J170" s="2" t="s">
        <v>389</v>
      </c>
      <c r="K170" s="2">
        <v>70000</v>
      </c>
      <c r="L170" s="2">
        <v>1</v>
      </c>
      <c r="M170" s="2">
        <v>3380</v>
      </c>
      <c r="N170" s="2">
        <v>15</v>
      </c>
      <c r="O170" s="2" t="s">
        <v>715</v>
      </c>
      <c r="P170" s="2" t="s">
        <v>26</v>
      </c>
      <c r="Q170" s="2" t="s">
        <v>167</v>
      </c>
      <c r="R170" s="2" t="s">
        <v>351</v>
      </c>
      <c r="S170" s="2" t="s">
        <v>385</v>
      </c>
      <c r="T170" s="2" t="s">
        <v>390</v>
      </c>
      <c r="V170" s="2" t="s">
        <v>30</v>
      </c>
    </row>
    <row r="171" spans="2:22" x14ac:dyDescent="0.3">
      <c r="B171" s="2" t="s">
        <v>387</v>
      </c>
      <c r="C171" s="2" t="s">
        <v>388</v>
      </c>
      <c r="E171" s="2">
        <f t="shared" si="5"/>
        <v>15</v>
      </c>
      <c r="F171" s="32">
        <f t="shared" si="4"/>
        <v>5</v>
      </c>
      <c r="G171" s="2" t="s">
        <v>88</v>
      </c>
      <c r="H171" s="2" t="s">
        <v>373</v>
      </c>
      <c r="I171" s="2" t="s">
        <v>23</v>
      </c>
      <c r="J171" s="2" t="s">
        <v>389</v>
      </c>
      <c r="K171" s="2">
        <v>70000</v>
      </c>
      <c r="L171" s="2">
        <v>1</v>
      </c>
      <c r="M171" s="2">
        <v>3420</v>
      </c>
      <c r="N171" s="2">
        <v>15</v>
      </c>
      <c r="O171" s="2" t="s">
        <v>715</v>
      </c>
      <c r="P171" s="2" t="s">
        <v>26</v>
      </c>
      <c r="Q171" s="2" t="s">
        <v>167</v>
      </c>
      <c r="R171" s="2" t="s">
        <v>351</v>
      </c>
      <c r="S171" s="2" t="s">
        <v>385</v>
      </c>
      <c r="T171" s="2" t="s">
        <v>390</v>
      </c>
      <c r="V171" s="2" t="s">
        <v>30</v>
      </c>
    </row>
    <row r="172" spans="2:22" x14ac:dyDescent="0.3">
      <c r="B172" s="2" t="s">
        <v>387</v>
      </c>
      <c r="C172" s="2" t="s">
        <v>388</v>
      </c>
      <c r="E172" s="2">
        <f t="shared" si="5"/>
        <v>15</v>
      </c>
      <c r="F172" s="32">
        <f t="shared" si="4"/>
        <v>5</v>
      </c>
      <c r="G172" s="2" t="s">
        <v>88</v>
      </c>
      <c r="H172" s="2" t="s">
        <v>374</v>
      </c>
      <c r="I172" s="2" t="s">
        <v>23</v>
      </c>
      <c r="J172" s="2" t="s">
        <v>389</v>
      </c>
      <c r="K172" s="2">
        <v>70000</v>
      </c>
      <c r="L172" s="2">
        <v>1</v>
      </c>
      <c r="M172" s="2">
        <v>3420</v>
      </c>
      <c r="N172" s="2">
        <v>15</v>
      </c>
      <c r="O172" s="2" t="s">
        <v>715</v>
      </c>
      <c r="P172" s="2" t="s">
        <v>26</v>
      </c>
      <c r="Q172" s="2" t="s">
        <v>167</v>
      </c>
      <c r="R172" s="2" t="s">
        <v>351</v>
      </c>
      <c r="S172" s="2" t="s">
        <v>385</v>
      </c>
      <c r="T172" s="2" t="s">
        <v>390</v>
      </c>
      <c r="V172" s="2" t="s">
        <v>30</v>
      </c>
    </row>
    <row r="173" spans="2:22" x14ac:dyDescent="0.3">
      <c r="B173" s="2" t="s">
        <v>387</v>
      </c>
      <c r="C173" s="2" t="s">
        <v>388</v>
      </c>
      <c r="E173" s="2">
        <f t="shared" si="5"/>
        <v>14.7</v>
      </c>
      <c r="F173" s="32">
        <f t="shared" si="4"/>
        <v>4.9000000000000004</v>
      </c>
      <c r="G173" s="2" t="s">
        <v>88</v>
      </c>
      <c r="H173" s="2" t="s">
        <v>375</v>
      </c>
      <c r="I173" s="2" t="s">
        <v>23</v>
      </c>
      <c r="J173" s="2" t="s">
        <v>389</v>
      </c>
      <c r="K173" s="2">
        <v>70000</v>
      </c>
      <c r="L173" s="2">
        <v>1</v>
      </c>
      <c r="M173" s="2">
        <v>4770</v>
      </c>
      <c r="N173" s="2">
        <v>15</v>
      </c>
      <c r="O173" s="2" t="s">
        <v>715</v>
      </c>
      <c r="P173" s="2" t="s">
        <v>26</v>
      </c>
      <c r="Q173" s="2" t="s">
        <v>167</v>
      </c>
      <c r="R173" s="2" t="s">
        <v>351</v>
      </c>
      <c r="S173" s="2" t="s">
        <v>385</v>
      </c>
      <c r="T173" s="2" t="s">
        <v>390</v>
      </c>
      <c r="V173" s="2" t="s">
        <v>30</v>
      </c>
    </row>
    <row r="174" spans="2:22" x14ac:dyDescent="0.3">
      <c r="B174" s="2" t="s">
        <v>415</v>
      </c>
      <c r="C174" s="2" t="s">
        <v>416</v>
      </c>
      <c r="E174" s="2">
        <f t="shared" si="5"/>
        <v>15</v>
      </c>
      <c r="F174" s="32">
        <f t="shared" si="4"/>
        <v>5</v>
      </c>
      <c r="G174" s="2" t="s">
        <v>88</v>
      </c>
      <c r="H174" s="2" t="s">
        <v>349</v>
      </c>
      <c r="I174" s="2" t="s">
        <v>23</v>
      </c>
      <c r="J174" s="2" t="s">
        <v>389</v>
      </c>
      <c r="K174" s="2">
        <v>70000</v>
      </c>
      <c r="L174" s="2">
        <v>1</v>
      </c>
      <c r="M174" s="2">
        <v>2610</v>
      </c>
      <c r="N174" s="2">
        <v>15</v>
      </c>
      <c r="O174" s="2" t="s">
        <v>715</v>
      </c>
      <c r="P174" s="2" t="s">
        <v>26</v>
      </c>
      <c r="Q174" s="2" t="s">
        <v>167</v>
      </c>
      <c r="R174" s="2" t="s">
        <v>351</v>
      </c>
      <c r="S174" s="2" t="s">
        <v>385</v>
      </c>
      <c r="T174" s="2" t="s">
        <v>390</v>
      </c>
      <c r="V174" s="2" t="s">
        <v>30</v>
      </c>
    </row>
    <row r="175" spans="2:22" x14ac:dyDescent="0.3">
      <c r="B175" s="2" t="s">
        <v>415</v>
      </c>
      <c r="C175" s="2" t="s">
        <v>416</v>
      </c>
      <c r="E175" s="2">
        <f t="shared" si="5"/>
        <v>15</v>
      </c>
      <c r="F175" s="32">
        <f t="shared" si="4"/>
        <v>5</v>
      </c>
      <c r="G175" s="2" t="s">
        <v>88</v>
      </c>
      <c r="H175" s="2" t="s">
        <v>354</v>
      </c>
      <c r="I175" s="2" t="s">
        <v>23</v>
      </c>
      <c r="J175" s="2" t="s">
        <v>389</v>
      </c>
      <c r="K175" s="2">
        <v>70000</v>
      </c>
      <c r="L175" s="2">
        <v>1</v>
      </c>
      <c r="M175" s="2">
        <v>2420</v>
      </c>
      <c r="N175" s="2">
        <v>15</v>
      </c>
      <c r="O175" s="2" t="s">
        <v>715</v>
      </c>
      <c r="P175" s="2" t="s">
        <v>26</v>
      </c>
      <c r="Q175" s="2" t="s">
        <v>167</v>
      </c>
      <c r="R175" s="2" t="s">
        <v>351</v>
      </c>
      <c r="S175" s="2" t="s">
        <v>385</v>
      </c>
      <c r="T175" s="2" t="s">
        <v>390</v>
      </c>
      <c r="V175" s="2" t="s">
        <v>30</v>
      </c>
    </row>
    <row r="176" spans="2:22" x14ac:dyDescent="0.3">
      <c r="B176" s="2" t="s">
        <v>415</v>
      </c>
      <c r="C176" s="2" t="s">
        <v>416</v>
      </c>
      <c r="E176" s="2">
        <f t="shared" si="5"/>
        <v>15</v>
      </c>
      <c r="F176" s="32">
        <f t="shared" si="4"/>
        <v>5</v>
      </c>
      <c r="G176" s="2" t="s">
        <v>88</v>
      </c>
      <c r="H176" s="2" t="s">
        <v>355</v>
      </c>
      <c r="I176" s="2" t="s">
        <v>23</v>
      </c>
      <c r="J176" s="2" t="s">
        <v>389</v>
      </c>
      <c r="K176" s="2">
        <v>70000</v>
      </c>
      <c r="L176" s="2">
        <v>1</v>
      </c>
      <c r="M176" s="2">
        <v>2140</v>
      </c>
      <c r="N176" s="2">
        <v>15</v>
      </c>
      <c r="O176" s="2" t="s">
        <v>715</v>
      </c>
      <c r="P176" s="2" t="s">
        <v>26</v>
      </c>
      <c r="Q176" s="2" t="s">
        <v>167</v>
      </c>
      <c r="R176" s="2" t="s">
        <v>351</v>
      </c>
      <c r="S176" s="2" t="s">
        <v>385</v>
      </c>
      <c r="T176" s="2" t="s">
        <v>390</v>
      </c>
      <c r="V176" s="2" t="s">
        <v>30</v>
      </c>
    </row>
    <row r="177" spans="2:22" x14ac:dyDescent="0.3">
      <c r="B177" s="2" t="s">
        <v>415</v>
      </c>
      <c r="C177" s="2" t="s">
        <v>416</v>
      </c>
      <c r="E177" s="2">
        <f t="shared" si="5"/>
        <v>15</v>
      </c>
      <c r="F177" s="32">
        <f t="shared" si="4"/>
        <v>5</v>
      </c>
      <c r="G177" s="2" t="s">
        <v>88</v>
      </c>
      <c r="H177" s="2" t="s">
        <v>356</v>
      </c>
      <c r="I177" s="2" t="s">
        <v>23</v>
      </c>
      <c r="J177" s="2" t="s">
        <v>389</v>
      </c>
      <c r="K177" s="2">
        <v>70000</v>
      </c>
      <c r="L177" s="2">
        <v>1</v>
      </c>
      <c r="M177" s="2">
        <v>2480</v>
      </c>
      <c r="N177" s="2">
        <v>15</v>
      </c>
      <c r="O177" s="2" t="s">
        <v>715</v>
      </c>
      <c r="P177" s="2" t="s">
        <v>26</v>
      </c>
      <c r="Q177" s="2" t="s">
        <v>167</v>
      </c>
      <c r="R177" s="2" t="s">
        <v>351</v>
      </c>
      <c r="S177" s="2" t="s">
        <v>385</v>
      </c>
      <c r="T177" s="2" t="s">
        <v>390</v>
      </c>
      <c r="V177" s="2" t="s">
        <v>30</v>
      </c>
    </row>
    <row r="178" spans="2:22" x14ac:dyDescent="0.3">
      <c r="B178" s="2" t="s">
        <v>415</v>
      </c>
      <c r="C178" s="2" t="s">
        <v>416</v>
      </c>
      <c r="E178" s="2">
        <f t="shared" si="5"/>
        <v>15</v>
      </c>
      <c r="F178" s="32">
        <f t="shared" si="4"/>
        <v>5</v>
      </c>
      <c r="G178" s="2" t="s">
        <v>88</v>
      </c>
      <c r="H178" s="2" t="s">
        <v>357</v>
      </c>
      <c r="I178" s="2" t="s">
        <v>23</v>
      </c>
      <c r="J178" s="2" t="s">
        <v>389</v>
      </c>
      <c r="K178" s="2">
        <v>70000</v>
      </c>
      <c r="L178" s="2">
        <v>1</v>
      </c>
      <c r="M178" s="2">
        <v>2280</v>
      </c>
      <c r="N178" s="2">
        <v>15</v>
      </c>
      <c r="O178" s="2" t="s">
        <v>715</v>
      </c>
      <c r="P178" s="2" t="s">
        <v>26</v>
      </c>
      <c r="Q178" s="2" t="s">
        <v>167</v>
      </c>
      <c r="R178" s="2" t="s">
        <v>351</v>
      </c>
      <c r="S178" s="2" t="s">
        <v>385</v>
      </c>
      <c r="T178" s="2" t="s">
        <v>390</v>
      </c>
      <c r="V178" s="2" t="s">
        <v>30</v>
      </c>
    </row>
    <row r="179" spans="2:22" x14ac:dyDescent="0.3">
      <c r="B179" s="2" t="s">
        <v>415</v>
      </c>
      <c r="C179" s="2" t="s">
        <v>416</v>
      </c>
      <c r="E179" s="2">
        <f t="shared" si="5"/>
        <v>15</v>
      </c>
      <c r="F179" s="32">
        <f t="shared" si="4"/>
        <v>5</v>
      </c>
      <c r="G179" s="2" t="s">
        <v>88</v>
      </c>
      <c r="H179" s="2" t="s">
        <v>358</v>
      </c>
      <c r="I179" s="2" t="s">
        <v>23</v>
      </c>
      <c r="J179" s="2" t="s">
        <v>389</v>
      </c>
      <c r="K179" s="2">
        <v>70000</v>
      </c>
      <c r="L179" s="2">
        <v>1</v>
      </c>
      <c r="M179" s="2">
        <v>2350</v>
      </c>
      <c r="N179" s="2">
        <v>15</v>
      </c>
      <c r="O179" s="2" t="s">
        <v>715</v>
      </c>
      <c r="P179" s="2" t="s">
        <v>26</v>
      </c>
      <c r="Q179" s="2" t="s">
        <v>167</v>
      </c>
      <c r="R179" s="2" t="s">
        <v>351</v>
      </c>
      <c r="S179" s="2" t="s">
        <v>385</v>
      </c>
      <c r="T179" s="2" t="s">
        <v>390</v>
      </c>
      <c r="V179" s="2" t="s">
        <v>30</v>
      </c>
    </row>
    <row r="180" spans="2:22" x14ac:dyDescent="0.3">
      <c r="B180" s="2" t="s">
        <v>415</v>
      </c>
      <c r="C180" s="2" t="s">
        <v>416</v>
      </c>
      <c r="E180" s="2">
        <f t="shared" si="5"/>
        <v>14.3</v>
      </c>
      <c r="F180" s="32">
        <f t="shared" si="4"/>
        <v>4.7699999999999996</v>
      </c>
      <c r="G180" s="2" t="s">
        <v>88</v>
      </c>
      <c r="H180" s="2" t="s">
        <v>359</v>
      </c>
      <c r="I180" s="2" t="s">
        <v>23</v>
      </c>
      <c r="J180" s="2" t="s">
        <v>389</v>
      </c>
      <c r="K180" s="2">
        <v>70000</v>
      </c>
      <c r="L180" s="2">
        <v>1</v>
      </c>
      <c r="M180" s="2">
        <v>4910</v>
      </c>
      <c r="N180" s="2">
        <v>15</v>
      </c>
      <c r="O180" s="2" t="s">
        <v>715</v>
      </c>
      <c r="P180" s="2" t="s">
        <v>26</v>
      </c>
      <c r="Q180" s="2" t="s">
        <v>167</v>
      </c>
      <c r="R180" s="2" t="s">
        <v>351</v>
      </c>
      <c r="S180" s="2" t="s">
        <v>385</v>
      </c>
      <c r="T180" s="2" t="s">
        <v>390</v>
      </c>
      <c r="V180" s="2" t="s">
        <v>30</v>
      </c>
    </row>
    <row r="181" spans="2:22" x14ac:dyDescent="0.3">
      <c r="B181" s="2" t="s">
        <v>415</v>
      </c>
      <c r="C181" s="2" t="s">
        <v>416</v>
      </c>
      <c r="E181" s="2">
        <f t="shared" si="5"/>
        <v>13.3</v>
      </c>
      <c r="F181" s="32">
        <f t="shared" si="4"/>
        <v>4.43</v>
      </c>
      <c r="G181" s="2" t="s">
        <v>88</v>
      </c>
      <c r="H181" s="2" t="s">
        <v>360</v>
      </c>
      <c r="I181" s="2" t="s">
        <v>23</v>
      </c>
      <c r="J181" s="2" t="s">
        <v>389</v>
      </c>
      <c r="K181" s="2">
        <v>70000</v>
      </c>
      <c r="L181" s="2">
        <v>1</v>
      </c>
      <c r="M181" s="2">
        <v>5260</v>
      </c>
      <c r="N181" s="2">
        <v>15</v>
      </c>
      <c r="O181" s="2" t="s">
        <v>715</v>
      </c>
      <c r="P181" s="2" t="s">
        <v>26</v>
      </c>
      <c r="Q181" s="2" t="s">
        <v>167</v>
      </c>
      <c r="R181" s="2" t="s">
        <v>351</v>
      </c>
      <c r="S181" s="2" t="s">
        <v>385</v>
      </c>
      <c r="T181" s="2" t="s">
        <v>390</v>
      </c>
      <c r="V181" s="2" t="s">
        <v>30</v>
      </c>
    </row>
    <row r="182" spans="2:22" x14ac:dyDescent="0.3">
      <c r="B182" s="2" t="s">
        <v>415</v>
      </c>
      <c r="C182" s="2" t="s">
        <v>416</v>
      </c>
      <c r="E182" s="2">
        <f t="shared" si="5"/>
        <v>15</v>
      </c>
      <c r="F182" s="32">
        <f t="shared" si="4"/>
        <v>5</v>
      </c>
      <c r="G182" s="2" t="s">
        <v>88</v>
      </c>
      <c r="H182" s="2" t="s">
        <v>361</v>
      </c>
      <c r="I182" s="2" t="s">
        <v>23</v>
      </c>
      <c r="J182" s="2" t="s">
        <v>389</v>
      </c>
      <c r="K182" s="2">
        <v>70000</v>
      </c>
      <c r="L182" s="2">
        <v>1</v>
      </c>
      <c r="M182" s="2">
        <v>1950</v>
      </c>
      <c r="N182" s="2">
        <v>15</v>
      </c>
      <c r="O182" s="2" t="s">
        <v>715</v>
      </c>
      <c r="P182" s="2" t="s">
        <v>26</v>
      </c>
      <c r="Q182" s="2" t="s">
        <v>167</v>
      </c>
      <c r="R182" s="2" t="s">
        <v>351</v>
      </c>
      <c r="S182" s="2" t="s">
        <v>385</v>
      </c>
      <c r="T182" s="2" t="s">
        <v>390</v>
      </c>
      <c r="V182" s="2" t="s">
        <v>30</v>
      </c>
    </row>
    <row r="183" spans="2:22" x14ac:dyDescent="0.3">
      <c r="B183" s="2" t="s">
        <v>415</v>
      </c>
      <c r="C183" s="2" t="s">
        <v>416</v>
      </c>
      <c r="E183" s="2">
        <f t="shared" si="5"/>
        <v>15</v>
      </c>
      <c r="F183" s="32">
        <f t="shared" si="4"/>
        <v>5</v>
      </c>
      <c r="G183" s="2" t="s">
        <v>88</v>
      </c>
      <c r="H183" s="2" t="s">
        <v>362</v>
      </c>
      <c r="I183" s="2" t="s">
        <v>23</v>
      </c>
      <c r="J183" s="2" t="s">
        <v>389</v>
      </c>
      <c r="K183" s="2">
        <v>70000</v>
      </c>
      <c r="L183" s="2">
        <v>1</v>
      </c>
      <c r="M183" s="2">
        <v>3530</v>
      </c>
      <c r="N183" s="2">
        <v>15</v>
      </c>
      <c r="O183" s="2" t="s">
        <v>715</v>
      </c>
      <c r="P183" s="2" t="s">
        <v>26</v>
      </c>
      <c r="Q183" s="2" t="s">
        <v>167</v>
      </c>
      <c r="R183" s="2" t="s">
        <v>351</v>
      </c>
      <c r="S183" s="2" t="s">
        <v>385</v>
      </c>
      <c r="T183" s="2" t="s">
        <v>390</v>
      </c>
      <c r="V183" s="2" t="s">
        <v>30</v>
      </c>
    </row>
    <row r="184" spans="2:22" x14ac:dyDescent="0.3">
      <c r="B184" s="2" t="s">
        <v>415</v>
      </c>
      <c r="C184" s="2" t="s">
        <v>416</v>
      </c>
      <c r="E184" s="2">
        <f t="shared" si="5"/>
        <v>15</v>
      </c>
      <c r="F184" s="32">
        <f t="shared" si="4"/>
        <v>5</v>
      </c>
      <c r="G184" s="2" t="s">
        <v>88</v>
      </c>
      <c r="H184" s="2" t="s">
        <v>363</v>
      </c>
      <c r="I184" s="2" t="s">
        <v>23</v>
      </c>
      <c r="J184" s="2" t="s">
        <v>389</v>
      </c>
      <c r="K184" s="2">
        <v>70000</v>
      </c>
      <c r="L184" s="2">
        <v>1</v>
      </c>
      <c r="M184" s="2">
        <v>3220</v>
      </c>
      <c r="N184" s="2">
        <v>15</v>
      </c>
      <c r="O184" s="2" t="s">
        <v>715</v>
      </c>
      <c r="P184" s="2" t="s">
        <v>26</v>
      </c>
      <c r="Q184" s="2" t="s">
        <v>167</v>
      </c>
      <c r="R184" s="2" t="s">
        <v>351</v>
      </c>
      <c r="S184" s="2" t="s">
        <v>385</v>
      </c>
      <c r="T184" s="2" t="s">
        <v>390</v>
      </c>
      <c r="V184" s="2" t="s">
        <v>30</v>
      </c>
    </row>
    <row r="185" spans="2:22" x14ac:dyDescent="0.3">
      <c r="B185" s="2" t="s">
        <v>415</v>
      </c>
      <c r="C185" s="2" t="s">
        <v>416</v>
      </c>
      <c r="E185" s="2">
        <f t="shared" si="5"/>
        <v>15</v>
      </c>
      <c r="F185" s="32">
        <f t="shared" si="4"/>
        <v>5</v>
      </c>
      <c r="G185" s="2" t="s">
        <v>88</v>
      </c>
      <c r="H185" s="2" t="s">
        <v>364</v>
      </c>
      <c r="I185" s="2" t="s">
        <v>23</v>
      </c>
      <c r="J185" s="2" t="s">
        <v>389</v>
      </c>
      <c r="K185" s="2">
        <v>70000</v>
      </c>
      <c r="L185" s="2">
        <v>1</v>
      </c>
      <c r="M185" s="2">
        <v>1550</v>
      </c>
      <c r="N185" s="2">
        <v>15</v>
      </c>
      <c r="O185" s="2" t="s">
        <v>715</v>
      </c>
      <c r="P185" s="2" t="s">
        <v>26</v>
      </c>
      <c r="Q185" s="2" t="s">
        <v>167</v>
      </c>
      <c r="R185" s="2" t="s">
        <v>351</v>
      </c>
      <c r="S185" s="2" t="s">
        <v>385</v>
      </c>
      <c r="T185" s="2" t="s">
        <v>390</v>
      </c>
      <c r="V185" s="2" t="s">
        <v>30</v>
      </c>
    </row>
    <row r="186" spans="2:22" x14ac:dyDescent="0.3">
      <c r="B186" s="2" t="s">
        <v>415</v>
      </c>
      <c r="C186" s="2" t="s">
        <v>416</v>
      </c>
      <c r="E186" s="2">
        <f t="shared" si="5"/>
        <v>15</v>
      </c>
      <c r="F186" s="32">
        <f t="shared" si="4"/>
        <v>5</v>
      </c>
      <c r="G186" s="2" t="s">
        <v>88</v>
      </c>
      <c r="H186" s="2" t="s">
        <v>365</v>
      </c>
      <c r="I186" s="2" t="s">
        <v>23</v>
      </c>
      <c r="J186" s="2" t="s">
        <v>389</v>
      </c>
      <c r="K186" s="2">
        <v>70000</v>
      </c>
      <c r="L186" s="2">
        <v>1</v>
      </c>
      <c r="M186" s="2">
        <v>4160</v>
      </c>
      <c r="N186" s="2">
        <v>15</v>
      </c>
      <c r="O186" s="2" t="s">
        <v>715</v>
      </c>
      <c r="P186" s="2" t="s">
        <v>26</v>
      </c>
      <c r="Q186" s="2" t="s">
        <v>167</v>
      </c>
      <c r="R186" s="2" t="s">
        <v>351</v>
      </c>
      <c r="S186" s="2" t="s">
        <v>385</v>
      </c>
      <c r="T186" s="2" t="s">
        <v>390</v>
      </c>
      <c r="V186" s="2" t="s">
        <v>30</v>
      </c>
    </row>
    <row r="187" spans="2:22" x14ac:dyDescent="0.3">
      <c r="B187" s="2" t="s">
        <v>415</v>
      </c>
      <c r="C187" s="2" t="s">
        <v>416</v>
      </c>
      <c r="E187" s="2">
        <f t="shared" si="5"/>
        <v>15</v>
      </c>
      <c r="F187" s="32">
        <f t="shared" si="4"/>
        <v>5</v>
      </c>
      <c r="G187" s="2" t="s">
        <v>88</v>
      </c>
      <c r="H187" s="2" t="s">
        <v>366</v>
      </c>
      <c r="I187" s="2" t="s">
        <v>23</v>
      </c>
      <c r="J187" s="2" t="s">
        <v>389</v>
      </c>
      <c r="K187" s="2">
        <v>70000</v>
      </c>
      <c r="L187" s="2">
        <v>1</v>
      </c>
      <c r="M187" s="2">
        <v>2640</v>
      </c>
      <c r="N187" s="2">
        <v>15</v>
      </c>
      <c r="O187" s="2" t="s">
        <v>715</v>
      </c>
      <c r="P187" s="2" t="s">
        <v>26</v>
      </c>
      <c r="Q187" s="2" t="s">
        <v>167</v>
      </c>
      <c r="R187" s="2" t="s">
        <v>351</v>
      </c>
      <c r="S187" s="2" t="s">
        <v>385</v>
      </c>
      <c r="T187" s="2" t="s">
        <v>390</v>
      </c>
      <c r="V187" s="2" t="s">
        <v>30</v>
      </c>
    </row>
    <row r="188" spans="2:22" x14ac:dyDescent="0.3">
      <c r="B188" s="2" t="s">
        <v>415</v>
      </c>
      <c r="C188" s="2" t="s">
        <v>416</v>
      </c>
      <c r="E188" s="2">
        <f t="shared" si="5"/>
        <v>15</v>
      </c>
      <c r="F188" s="32">
        <f t="shared" si="4"/>
        <v>5</v>
      </c>
      <c r="G188" s="2" t="s">
        <v>88</v>
      </c>
      <c r="H188" s="2" t="s">
        <v>367</v>
      </c>
      <c r="I188" s="2" t="s">
        <v>23</v>
      </c>
      <c r="J188" s="2" t="s">
        <v>389</v>
      </c>
      <c r="K188" s="2">
        <v>70000</v>
      </c>
      <c r="L188" s="2">
        <v>1</v>
      </c>
      <c r="M188" s="2">
        <v>2590</v>
      </c>
      <c r="N188" s="2">
        <v>15</v>
      </c>
      <c r="O188" s="2" t="s">
        <v>715</v>
      </c>
      <c r="P188" s="2" t="s">
        <v>26</v>
      </c>
      <c r="Q188" s="2" t="s">
        <v>167</v>
      </c>
      <c r="R188" s="2" t="s">
        <v>351</v>
      </c>
      <c r="S188" s="2" t="s">
        <v>385</v>
      </c>
      <c r="T188" s="2" t="s">
        <v>390</v>
      </c>
      <c r="V188" s="2" t="s">
        <v>30</v>
      </c>
    </row>
    <row r="189" spans="2:22" x14ac:dyDescent="0.3">
      <c r="B189" s="2" t="s">
        <v>415</v>
      </c>
      <c r="C189" s="2" t="s">
        <v>416</v>
      </c>
      <c r="E189" s="2">
        <f t="shared" si="5"/>
        <v>14.5</v>
      </c>
      <c r="F189" s="32">
        <f t="shared" si="4"/>
        <v>4.83</v>
      </c>
      <c r="G189" s="2" t="s">
        <v>88</v>
      </c>
      <c r="H189" s="2" t="s">
        <v>368</v>
      </c>
      <c r="I189" s="2" t="s">
        <v>23</v>
      </c>
      <c r="J189" s="2" t="s">
        <v>389</v>
      </c>
      <c r="K189" s="2">
        <v>70000</v>
      </c>
      <c r="L189" s="2">
        <v>1</v>
      </c>
      <c r="M189" s="2">
        <v>4840</v>
      </c>
      <c r="N189" s="2">
        <v>15</v>
      </c>
      <c r="O189" s="2" t="s">
        <v>715</v>
      </c>
      <c r="P189" s="2" t="s">
        <v>26</v>
      </c>
      <c r="Q189" s="2" t="s">
        <v>167</v>
      </c>
      <c r="R189" s="2" t="s">
        <v>351</v>
      </c>
      <c r="S189" s="2" t="s">
        <v>385</v>
      </c>
      <c r="T189" s="2" t="s">
        <v>390</v>
      </c>
      <c r="V189" s="2" t="s">
        <v>30</v>
      </c>
    </row>
    <row r="190" spans="2:22" x14ac:dyDescent="0.3">
      <c r="B190" s="2" t="s">
        <v>415</v>
      </c>
      <c r="C190" s="2" t="s">
        <v>416</v>
      </c>
      <c r="E190" s="2">
        <f t="shared" si="5"/>
        <v>14.5</v>
      </c>
      <c r="F190" s="32">
        <f t="shared" si="4"/>
        <v>4.83</v>
      </c>
      <c r="G190" s="2" t="s">
        <v>88</v>
      </c>
      <c r="H190" s="2" t="s">
        <v>369</v>
      </c>
      <c r="I190" s="2" t="s">
        <v>23</v>
      </c>
      <c r="J190" s="2" t="s">
        <v>389</v>
      </c>
      <c r="K190" s="2">
        <v>70000</v>
      </c>
      <c r="L190" s="2">
        <v>1</v>
      </c>
      <c r="M190" s="2">
        <v>4830</v>
      </c>
      <c r="N190" s="2">
        <v>15</v>
      </c>
      <c r="O190" s="2" t="s">
        <v>715</v>
      </c>
      <c r="P190" s="2" t="s">
        <v>26</v>
      </c>
      <c r="Q190" s="2" t="s">
        <v>167</v>
      </c>
      <c r="R190" s="2" t="s">
        <v>351</v>
      </c>
      <c r="S190" s="2" t="s">
        <v>385</v>
      </c>
      <c r="T190" s="2" t="s">
        <v>390</v>
      </c>
      <c r="V190" s="2" t="s">
        <v>30</v>
      </c>
    </row>
    <row r="191" spans="2:22" x14ac:dyDescent="0.3">
      <c r="B191" s="2" t="s">
        <v>415</v>
      </c>
      <c r="C191" s="2" t="s">
        <v>416</v>
      </c>
      <c r="E191" s="2">
        <f t="shared" si="5"/>
        <v>15</v>
      </c>
      <c r="F191" s="32">
        <f t="shared" si="4"/>
        <v>5</v>
      </c>
      <c r="G191" s="2" t="s">
        <v>88</v>
      </c>
      <c r="H191" s="2" t="s">
        <v>370</v>
      </c>
      <c r="I191" s="2" t="s">
        <v>23</v>
      </c>
      <c r="J191" s="2" t="s">
        <v>389</v>
      </c>
      <c r="K191" s="2">
        <v>70000</v>
      </c>
      <c r="L191" s="2">
        <v>1</v>
      </c>
      <c r="M191" s="2">
        <v>3380</v>
      </c>
      <c r="N191" s="2">
        <v>15</v>
      </c>
      <c r="O191" s="2" t="s">
        <v>715</v>
      </c>
      <c r="P191" s="2" t="s">
        <v>26</v>
      </c>
      <c r="Q191" s="2" t="s">
        <v>167</v>
      </c>
      <c r="R191" s="2" t="s">
        <v>351</v>
      </c>
      <c r="S191" s="2" t="s">
        <v>385</v>
      </c>
      <c r="T191" s="2" t="s">
        <v>390</v>
      </c>
      <c r="V191" s="2" t="s">
        <v>30</v>
      </c>
    </row>
    <row r="192" spans="2:22" x14ac:dyDescent="0.3">
      <c r="B192" s="2" t="s">
        <v>415</v>
      </c>
      <c r="C192" s="2" t="s">
        <v>416</v>
      </c>
      <c r="E192" s="2">
        <f t="shared" si="5"/>
        <v>15</v>
      </c>
      <c r="F192" s="32">
        <f t="shared" si="4"/>
        <v>5</v>
      </c>
      <c r="G192" s="2" t="s">
        <v>88</v>
      </c>
      <c r="H192" s="2" t="s">
        <v>371</v>
      </c>
      <c r="I192" s="2" t="s">
        <v>23</v>
      </c>
      <c r="J192" s="2" t="s">
        <v>389</v>
      </c>
      <c r="K192" s="2">
        <v>70000</v>
      </c>
      <c r="L192" s="2">
        <v>1</v>
      </c>
      <c r="M192" s="2">
        <v>4270</v>
      </c>
      <c r="N192" s="2">
        <v>15</v>
      </c>
      <c r="O192" s="2" t="s">
        <v>715</v>
      </c>
      <c r="P192" s="2" t="s">
        <v>26</v>
      </c>
      <c r="Q192" s="2" t="s">
        <v>167</v>
      </c>
      <c r="R192" s="2" t="s">
        <v>351</v>
      </c>
      <c r="S192" s="2" t="s">
        <v>385</v>
      </c>
      <c r="T192" s="2" t="s">
        <v>390</v>
      </c>
      <c r="V192" s="2" t="s">
        <v>30</v>
      </c>
    </row>
    <row r="193" spans="2:22" x14ac:dyDescent="0.3">
      <c r="B193" s="2" t="s">
        <v>415</v>
      </c>
      <c r="C193" s="2" t="s">
        <v>416</v>
      </c>
      <c r="E193" s="2">
        <f t="shared" si="5"/>
        <v>15</v>
      </c>
      <c r="F193" s="32">
        <f t="shared" si="4"/>
        <v>5</v>
      </c>
      <c r="G193" s="2" t="s">
        <v>88</v>
      </c>
      <c r="H193" s="2" t="s">
        <v>372</v>
      </c>
      <c r="I193" s="2" t="s">
        <v>23</v>
      </c>
      <c r="J193" s="2" t="s">
        <v>389</v>
      </c>
      <c r="K193" s="2">
        <v>70000</v>
      </c>
      <c r="L193" s="2">
        <v>1</v>
      </c>
      <c r="M193" s="2">
        <v>3380</v>
      </c>
      <c r="N193" s="2">
        <v>15</v>
      </c>
      <c r="O193" s="2" t="s">
        <v>715</v>
      </c>
      <c r="P193" s="2" t="s">
        <v>26</v>
      </c>
      <c r="Q193" s="2" t="s">
        <v>167</v>
      </c>
      <c r="R193" s="2" t="s">
        <v>351</v>
      </c>
      <c r="S193" s="2" t="s">
        <v>385</v>
      </c>
      <c r="T193" s="2" t="s">
        <v>390</v>
      </c>
      <c r="V193" s="2" t="s">
        <v>30</v>
      </c>
    </row>
    <row r="194" spans="2:22" x14ac:dyDescent="0.3">
      <c r="B194" s="2" t="s">
        <v>415</v>
      </c>
      <c r="C194" s="2" t="s">
        <v>416</v>
      </c>
      <c r="E194" s="2">
        <f t="shared" si="5"/>
        <v>15</v>
      </c>
      <c r="F194" s="32">
        <f t="shared" si="4"/>
        <v>5</v>
      </c>
      <c r="G194" s="2" t="s">
        <v>88</v>
      </c>
      <c r="H194" s="2" t="s">
        <v>373</v>
      </c>
      <c r="I194" s="2" t="s">
        <v>23</v>
      </c>
      <c r="J194" s="2" t="s">
        <v>389</v>
      </c>
      <c r="K194" s="2">
        <v>70000</v>
      </c>
      <c r="L194" s="2">
        <v>1</v>
      </c>
      <c r="M194" s="2">
        <v>3420</v>
      </c>
      <c r="N194" s="2">
        <v>15</v>
      </c>
      <c r="O194" s="2" t="s">
        <v>715</v>
      </c>
      <c r="P194" s="2" t="s">
        <v>26</v>
      </c>
      <c r="Q194" s="2" t="s">
        <v>167</v>
      </c>
      <c r="R194" s="2" t="s">
        <v>351</v>
      </c>
      <c r="S194" s="2" t="s">
        <v>385</v>
      </c>
      <c r="T194" s="2" t="s">
        <v>390</v>
      </c>
      <c r="V194" s="2" t="s">
        <v>30</v>
      </c>
    </row>
    <row r="195" spans="2:22" x14ac:dyDescent="0.3">
      <c r="B195" s="2" t="s">
        <v>415</v>
      </c>
      <c r="C195" s="2" t="s">
        <v>416</v>
      </c>
      <c r="E195" s="2">
        <f t="shared" si="5"/>
        <v>15</v>
      </c>
      <c r="F195" s="32">
        <f t="shared" si="4"/>
        <v>5</v>
      </c>
      <c r="G195" s="2" t="s">
        <v>88</v>
      </c>
      <c r="H195" s="2" t="s">
        <v>374</v>
      </c>
      <c r="I195" s="2" t="s">
        <v>23</v>
      </c>
      <c r="J195" s="2" t="s">
        <v>389</v>
      </c>
      <c r="K195" s="2">
        <v>70000</v>
      </c>
      <c r="L195" s="2">
        <v>1</v>
      </c>
      <c r="M195" s="2">
        <v>3420</v>
      </c>
      <c r="N195" s="2">
        <v>15</v>
      </c>
      <c r="O195" s="2" t="s">
        <v>715</v>
      </c>
      <c r="P195" s="2" t="s">
        <v>26</v>
      </c>
      <c r="Q195" s="2" t="s">
        <v>167</v>
      </c>
      <c r="R195" s="2" t="s">
        <v>351</v>
      </c>
      <c r="S195" s="2" t="s">
        <v>385</v>
      </c>
      <c r="T195" s="2" t="s">
        <v>390</v>
      </c>
      <c r="V195" s="2" t="s">
        <v>30</v>
      </c>
    </row>
    <row r="196" spans="2:22" x14ac:dyDescent="0.3">
      <c r="B196" s="2" t="s">
        <v>415</v>
      </c>
      <c r="C196" s="2" t="s">
        <v>416</v>
      </c>
      <c r="E196" s="2">
        <f t="shared" si="5"/>
        <v>14.7</v>
      </c>
      <c r="F196" s="32">
        <f t="shared" si="4"/>
        <v>4.9000000000000004</v>
      </c>
      <c r="G196" s="2" t="s">
        <v>88</v>
      </c>
      <c r="H196" s="2" t="s">
        <v>375</v>
      </c>
      <c r="I196" s="2" t="s">
        <v>23</v>
      </c>
      <c r="J196" s="2" t="s">
        <v>389</v>
      </c>
      <c r="K196" s="2">
        <v>70000</v>
      </c>
      <c r="L196" s="2">
        <v>1</v>
      </c>
      <c r="M196" s="2">
        <v>4770</v>
      </c>
      <c r="N196" s="2">
        <v>15</v>
      </c>
      <c r="O196" s="2" t="s">
        <v>715</v>
      </c>
      <c r="P196" s="2" t="s">
        <v>26</v>
      </c>
      <c r="Q196" s="2" t="s">
        <v>167</v>
      </c>
      <c r="R196" s="2" t="s">
        <v>351</v>
      </c>
      <c r="S196" s="2" t="s">
        <v>385</v>
      </c>
      <c r="T196" s="2" t="s">
        <v>390</v>
      </c>
      <c r="V196" s="2" t="s">
        <v>30</v>
      </c>
    </row>
    <row r="197" spans="2:22" x14ac:dyDescent="0.3">
      <c r="B197" s="2" t="s">
        <v>420</v>
      </c>
      <c r="C197" s="2" t="s">
        <v>421</v>
      </c>
      <c r="E197" s="2">
        <f t="shared" si="5"/>
        <v>15</v>
      </c>
      <c r="F197" s="32">
        <f t="shared" si="4"/>
        <v>5</v>
      </c>
      <c r="G197" s="2" t="s">
        <v>88</v>
      </c>
      <c r="H197" s="2" t="s">
        <v>349</v>
      </c>
      <c r="I197" s="2" t="s">
        <v>23</v>
      </c>
      <c r="J197" s="2" t="s">
        <v>389</v>
      </c>
      <c r="K197" s="2">
        <v>70000</v>
      </c>
      <c r="L197" s="2">
        <v>1</v>
      </c>
      <c r="M197" s="2">
        <v>2610</v>
      </c>
      <c r="N197" s="2">
        <v>15</v>
      </c>
      <c r="O197" s="2" t="s">
        <v>715</v>
      </c>
      <c r="P197" s="2" t="s">
        <v>26</v>
      </c>
      <c r="Q197" s="2" t="s">
        <v>167</v>
      </c>
      <c r="R197" s="2" t="s">
        <v>351</v>
      </c>
      <c r="S197" s="2" t="s">
        <v>385</v>
      </c>
      <c r="T197" s="2" t="s">
        <v>403</v>
      </c>
      <c r="V197" s="2" t="s">
        <v>30</v>
      </c>
    </row>
    <row r="198" spans="2:22" x14ac:dyDescent="0.3">
      <c r="B198" s="2" t="s">
        <v>420</v>
      </c>
      <c r="C198" s="2" t="s">
        <v>421</v>
      </c>
      <c r="E198" s="2">
        <f t="shared" si="5"/>
        <v>15</v>
      </c>
      <c r="F198" s="32">
        <f t="shared" si="4"/>
        <v>5</v>
      </c>
      <c r="G198" s="2" t="s">
        <v>88</v>
      </c>
      <c r="H198" s="2" t="s">
        <v>354</v>
      </c>
      <c r="I198" s="2" t="s">
        <v>23</v>
      </c>
      <c r="J198" s="2" t="s">
        <v>389</v>
      </c>
      <c r="K198" s="2">
        <v>70000</v>
      </c>
      <c r="L198" s="2">
        <v>1</v>
      </c>
      <c r="M198" s="2">
        <v>2420</v>
      </c>
      <c r="N198" s="2">
        <v>15</v>
      </c>
      <c r="O198" s="2" t="s">
        <v>715</v>
      </c>
      <c r="P198" s="2" t="s">
        <v>26</v>
      </c>
      <c r="Q198" s="2" t="s">
        <v>167</v>
      </c>
      <c r="R198" s="2" t="s">
        <v>351</v>
      </c>
      <c r="S198" s="2" t="s">
        <v>385</v>
      </c>
      <c r="T198" s="2" t="s">
        <v>403</v>
      </c>
      <c r="V198" s="2" t="s">
        <v>30</v>
      </c>
    </row>
    <row r="199" spans="2:22" x14ac:dyDescent="0.3">
      <c r="B199" s="2" t="s">
        <v>420</v>
      </c>
      <c r="C199" s="2" t="s">
        <v>421</v>
      </c>
      <c r="E199" s="2">
        <f t="shared" si="5"/>
        <v>15</v>
      </c>
      <c r="F199" s="32">
        <f t="shared" si="4"/>
        <v>5</v>
      </c>
      <c r="G199" s="2" t="s">
        <v>88</v>
      </c>
      <c r="H199" s="2" t="s">
        <v>355</v>
      </c>
      <c r="I199" s="2" t="s">
        <v>23</v>
      </c>
      <c r="J199" s="2" t="s">
        <v>389</v>
      </c>
      <c r="K199" s="2">
        <v>70000</v>
      </c>
      <c r="L199" s="2">
        <v>1</v>
      </c>
      <c r="M199" s="2">
        <v>2140</v>
      </c>
      <c r="N199" s="2">
        <v>15</v>
      </c>
      <c r="O199" s="2" t="s">
        <v>715</v>
      </c>
      <c r="P199" s="2" t="s">
        <v>26</v>
      </c>
      <c r="Q199" s="2" t="s">
        <v>167</v>
      </c>
      <c r="R199" s="2" t="s">
        <v>351</v>
      </c>
      <c r="S199" s="2" t="s">
        <v>385</v>
      </c>
      <c r="T199" s="2" t="s">
        <v>403</v>
      </c>
      <c r="V199" s="2" t="s">
        <v>30</v>
      </c>
    </row>
    <row r="200" spans="2:22" x14ac:dyDescent="0.3">
      <c r="B200" s="2" t="s">
        <v>420</v>
      </c>
      <c r="C200" s="2" t="s">
        <v>421</v>
      </c>
      <c r="E200" s="2">
        <f t="shared" si="5"/>
        <v>15</v>
      </c>
      <c r="F200" s="32">
        <f t="shared" si="4"/>
        <v>5</v>
      </c>
      <c r="G200" s="2" t="s">
        <v>88</v>
      </c>
      <c r="H200" s="2" t="s">
        <v>356</v>
      </c>
      <c r="I200" s="2" t="s">
        <v>23</v>
      </c>
      <c r="J200" s="2" t="s">
        <v>389</v>
      </c>
      <c r="K200" s="2">
        <v>70000</v>
      </c>
      <c r="L200" s="2">
        <v>1</v>
      </c>
      <c r="M200" s="2">
        <v>2480</v>
      </c>
      <c r="N200" s="2">
        <v>15</v>
      </c>
      <c r="O200" s="2" t="s">
        <v>715</v>
      </c>
      <c r="P200" s="2" t="s">
        <v>26</v>
      </c>
      <c r="Q200" s="2" t="s">
        <v>167</v>
      </c>
      <c r="R200" s="2" t="s">
        <v>351</v>
      </c>
      <c r="S200" s="2" t="s">
        <v>385</v>
      </c>
      <c r="T200" s="2" t="s">
        <v>403</v>
      </c>
      <c r="V200" s="2" t="s">
        <v>30</v>
      </c>
    </row>
    <row r="201" spans="2:22" x14ac:dyDescent="0.3">
      <c r="B201" s="2" t="s">
        <v>420</v>
      </c>
      <c r="C201" s="2" t="s">
        <v>421</v>
      </c>
      <c r="E201" s="2">
        <f t="shared" si="5"/>
        <v>15</v>
      </c>
      <c r="F201" s="32">
        <f t="shared" si="4"/>
        <v>5</v>
      </c>
      <c r="G201" s="2" t="s">
        <v>88</v>
      </c>
      <c r="H201" s="2" t="s">
        <v>357</v>
      </c>
      <c r="I201" s="2" t="s">
        <v>23</v>
      </c>
      <c r="J201" s="2" t="s">
        <v>389</v>
      </c>
      <c r="K201" s="2">
        <v>70000</v>
      </c>
      <c r="L201" s="2">
        <v>1</v>
      </c>
      <c r="M201" s="2">
        <v>2280</v>
      </c>
      <c r="N201" s="2">
        <v>15</v>
      </c>
      <c r="O201" s="2" t="s">
        <v>715</v>
      </c>
      <c r="P201" s="2" t="s">
        <v>26</v>
      </c>
      <c r="Q201" s="2" t="s">
        <v>167</v>
      </c>
      <c r="R201" s="2" t="s">
        <v>351</v>
      </c>
      <c r="S201" s="2" t="s">
        <v>385</v>
      </c>
      <c r="T201" s="2" t="s">
        <v>403</v>
      </c>
      <c r="V201" s="2" t="s">
        <v>30</v>
      </c>
    </row>
    <row r="202" spans="2:22" x14ac:dyDescent="0.3">
      <c r="B202" s="2" t="s">
        <v>420</v>
      </c>
      <c r="C202" s="2" t="s">
        <v>421</v>
      </c>
      <c r="E202" s="2">
        <f t="shared" si="5"/>
        <v>15</v>
      </c>
      <c r="F202" s="32">
        <f t="shared" si="4"/>
        <v>5</v>
      </c>
      <c r="G202" s="2" t="s">
        <v>88</v>
      </c>
      <c r="H202" s="2" t="s">
        <v>358</v>
      </c>
      <c r="I202" s="2" t="s">
        <v>23</v>
      </c>
      <c r="J202" s="2" t="s">
        <v>389</v>
      </c>
      <c r="K202" s="2">
        <v>70000</v>
      </c>
      <c r="L202" s="2">
        <v>1</v>
      </c>
      <c r="M202" s="2">
        <v>2350</v>
      </c>
      <c r="N202" s="2">
        <v>15</v>
      </c>
      <c r="O202" s="2" t="s">
        <v>715</v>
      </c>
      <c r="P202" s="2" t="s">
        <v>26</v>
      </c>
      <c r="Q202" s="2" t="s">
        <v>167</v>
      </c>
      <c r="R202" s="2" t="s">
        <v>351</v>
      </c>
      <c r="S202" s="2" t="s">
        <v>385</v>
      </c>
      <c r="T202" s="2" t="s">
        <v>403</v>
      </c>
      <c r="V202" s="2" t="s">
        <v>30</v>
      </c>
    </row>
    <row r="203" spans="2:22" x14ac:dyDescent="0.3">
      <c r="B203" s="2" t="s">
        <v>420</v>
      </c>
      <c r="C203" s="2" t="s">
        <v>421</v>
      </c>
      <c r="E203" s="2">
        <f t="shared" si="5"/>
        <v>14.3</v>
      </c>
      <c r="F203" s="32">
        <f t="shared" si="4"/>
        <v>4.7699999999999996</v>
      </c>
      <c r="G203" s="2" t="s">
        <v>88</v>
      </c>
      <c r="H203" s="2" t="s">
        <v>359</v>
      </c>
      <c r="I203" s="2" t="s">
        <v>23</v>
      </c>
      <c r="J203" s="2" t="s">
        <v>389</v>
      </c>
      <c r="K203" s="2">
        <v>70000</v>
      </c>
      <c r="L203" s="2">
        <v>1</v>
      </c>
      <c r="M203" s="2">
        <v>4910</v>
      </c>
      <c r="N203" s="2">
        <v>15</v>
      </c>
      <c r="O203" s="2" t="s">
        <v>715</v>
      </c>
      <c r="P203" s="2" t="s">
        <v>26</v>
      </c>
      <c r="Q203" s="2" t="s">
        <v>167</v>
      </c>
      <c r="R203" s="2" t="s">
        <v>351</v>
      </c>
      <c r="S203" s="2" t="s">
        <v>385</v>
      </c>
      <c r="T203" s="2" t="s">
        <v>403</v>
      </c>
      <c r="V203" s="2" t="s">
        <v>30</v>
      </c>
    </row>
    <row r="204" spans="2:22" x14ac:dyDescent="0.3">
      <c r="B204" s="2" t="s">
        <v>420</v>
      </c>
      <c r="C204" s="2" t="s">
        <v>421</v>
      </c>
      <c r="E204" s="2">
        <f t="shared" si="5"/>
        <v>13.3</v>
      </c>
      <c r="F204" s="32">
        <f t="shared" si="4"/>
        <v>4.43</v>
      </c>
      <c r="G204" s="2" t="s">
        <v>88</v>
      </c>
      <c r="H204" s="2" t="s">
        <v>360</v>
      </c>
      <c r="I204" s="2" t="s">
        <v>23</v>
      </c>
      <c r="J204" s="2" t="s">
        <v>389</v>
      </c>
      <c r="K204" s="2">
        <v>70000</v>
      </c>
      <c r="L204" s="2">
        <v>1</v>
      </c>
      <c r="M204" s="2">
        <v>5260</v>
      </c>
      <c r="N204" s="2">
        <v>15</v>
      </c>
      <c r="O204" s="2" t="s">
        <v>715</v>
      </c>
      <c r="P204" s="2" t="s">
        <v>26</v>
      </c>
      <c r="Q204" s="2" t="s">
        <v>167</v>
      </c>
      <c r="R204" s="2" t="s">
        <v>351</v>
      </c>
      <c r="S204" s="2" t="s">
        <v>385</v>
      </c>
      <c r="T204" s="2" t="s">
        <v>403</v>
      </c>
      <c r="V204" s="2" t="s">
        <v>30</v>
      </c>
    </row>
    <row r="205" spans="2:22" x14ac:dyDescent="0.3">
      <c r="B205" s="2" t="s">
        <v>420</v>
      </c>
      <c r="C205" s="2" t="s">
        <v>421</v>
      </c>
      <c r="E205" s="2">
        <f t="shared" si="5"/>
        <v>15</v>
      </c>
      <c r="F205" s="32">
        <f t="shared" si="4"/>
        <v>5</v>
      </c>
      <c r="G205" s="2" t="s">
        <v>88</v>
      </c>
      <c r="H205" s="2" t="s">
        <v>361</v>
      </c>
      <c r="I205" s="2" t="s">
        <v>23</v>
      </c>
      <c r="J205" s="2" t="s">
        <v>389</v>
      </c>
      <c r="K205" s="2">
        <v>70000</v>
      </c>
      <c r="L205" s="2">
        <v>1</v>
      </c>
      <c r="M205" s="2">
        <v>1950</v>
      </c>
      <c r="N205" s="2">
        <v>15</v>
      </c>
      <c r="O205" s="2" t="s">
        <v>715</v>
      </c>
      <c r="P205" s="2" t="s">
        <v>26</v>
      </c>
      <c r="Q205" s="2" t="s">
        <v>167</v>
      </c>
      <c r="R205" s="2" t="s">
        <v>351</v>
      </c>
      <c r="S205" s="2" t="s">
        <v>385</v>
      </c>
      <c r="T205" s="2" t="s">
        <v>403</v>
      </c>
      <c r="V205" s="2" t="s">
        <v>30</v>
      </c>
    </row>
    <row r="206" spans="2:22" x14ac:dyDescent="0.3">
      <c r="B206" s="2" t="s">
        <v>420</v>
      </c>
      <c r="C206" s="2" t="s">
        <v>421</v>
      </c>
      <c r="E206" s="2">
        <f t="shared" si="5"/>
        <v>15</v>
      </c>
      <c r="F206" s="32">
        <f t="shared" si="4"/>
        <v>5</v>
      </c>
      <c r="G206" s="2" t="s">
        <v>88</v>
      </c>
      <c r="H206" s="2" t="s">
        <v>362</v>
      </c>
      <c r="I206" s="2" t="s">
        <v>23</v>
      </c>
      <c r="J206" s="2" t="s">
        <v>389</v>
      </c>
      <c r="K206" s="2">
        <v>70000</v>
      </c>
      <c r="L206" s="2">
        <v>1</v>
      </c>
      <c r="M206" s="2">
        <v>3530</v>
      </c>
      <c r="N206" s="2">
        <v>15</v>
      </c>
      <c r="O206" s="2" t="s">
        <v>715</v>
      </c>
      <c r="P206" s="2" t="s">
        <v>26</v>
      </c>
      <c r="Q206" s="2" t="s">
        <v>167</v>
      </c>
      <c r="R206" s="2" t="s">
        <v>351</v>
      </c>
      <c r="S206" s="2" t="s">
        <v>385</v>
      </c>
      <c r="T206" s="2" t="s">
        <v>403</v>
      </c>
      <c r="V206" s="2" t="s">
        <v>30</v>
      </c>
    </row>
    <row r="207" spans="2:22" x14ac:dyDescent="0.3">
      <c r="B207" s="2" t="s">
        <v>420</v>
      </c>
      <c r="C207" s="2" t="s">
        <v>421</v>
      </c>
      <c r="E207" s="2">
        <f t="shared" si="5"/>
        <v>15</v>
      </c>
      <c r="F207" s="32">
        <f t="shared" si="4"/>
        <v>5</v>
      </c>
      <c r="G207" s="2" t="s">
        <v>88</v>
      </c>
      <c r="H207" s="2" t="s">
        <v>363</v>
      </c>
      <c r="I207" s="2" t="s">
        <v>23</v>
      </c>
      <c r="J207" s="2" t="s">
        <v>389</v>
      </c>
      <c r="K207" s="2">
        <v>70000</v>
      </c>
      <c r="L207" s="2">
        <v>1</v>
      </c>
      <c r="M207" s="2">
        <v>3220</v>
      </c>
      <c r="N207" s="2">
        <v>15</v>
      </c>
      <c r="O207" s="2" t="s">
        <v>715</v>
      </c>
      <c r="P207" s="2" t="s">
        <v>26</v>
      </c>
      <c r="Q207" s="2" t="s">
        <v>167</v>
      </c>
      <c r="R207" s="2" t="s">
        <v>351</v>
      </c>
      <c r="S207" s="2" t="s">
        <v>385</v>
      </c>
      <c r="T207" s="2" t="s">
        <v>403</v>
      </c>
      <c r="V207" s="2" t="s">
        <v>30</v>
      </c>
    </row>
    <row r="208" spans="2:22" x14ac:dyDescent="0.3">
      <c r="B208" s="2" t="s">
        <v>420</v>
      </c>
      <c r="C208" s="2" t="s">
        <v>421</v>
      </c>
      <c r="E208" s="2">
        <f t="shared" si="5"/>
        <v>15</v>
      </c>
      <c r="F208" s="32">
        <f t="shared" si="4"/>
        <v>5</v>
      </c>
      <c r="G208" s="2" t="s">
        <v>88</v>
      </c>
      <c r="H208" s="2" t="s">
        <v>364</v>
      </c>
      <c r="I208" s="2" t="s">
        <v>23</v>
      </c>
      <c r="J208" s="2" t="s">
        <v>389</v>
      </c>
      <c r="K208" s="2">
        <v>70000</v>
      </c>
      <c r="L208" s="2">
        <v>1</v>
      </c>
      <c r="M208" s="2">
        <v>1550</v>
      </c>
      <c r="N208" s="2">
        <v>15</v>
      </c>
      <c r="O208" s="2" t="s">
        <v>715</v>
      </c>
      <c r="P208" s="2" t="s">
        <v>26</v>
      </c>
      <c r="Q208" s="2" t="s">
        <v>167</v>
      </c>
      <c r="R208" s="2" t="s">
        <v>351</v>
      </c>
      <c r="S208" s="2" t="s">
        <v>385</v>
      </c>
      <c r="T208" s="2" t="s">
        <v>403</v>
      </c>
      <c r="V208" s="2" t="s">
        <v>30</v>
      </c>
    </row>
    <row r="209" spans="2:22" x14ac:dyDescent="0.3">
      <c r="B209" s="2" t="s">
        <v>420</v>
      </c>
      <c r="C209" s="2" t="s">
        <v>421</v>
      </c>
      <c r="E209" s="2">
        <f t="shared" si="5"/>
        <v>15</v>
      </c>
      <c r="F209" s="32">
        <f t="shared" si="4"/>
        <v>5</v>
      </c>
      <c r="G209" s="2" t="s">
        <v>88</v>
      </c>
      <c r="H209" s="2" t="s">
        <v>365</v>
      </c>
      <c r="I209" s="2" t="s">
        <v>23</v>
      </c>
      <c r="J209" s="2" t="s">
        <v>389</v>
      </c>
      <c r="K209" s="2">
        <v>70000</v>
      </c>
      <c r="L209" s="2">
        <v>1</v>
      </c>
      <c r="M209" s="2">
        <v>4160</v>
      </c>
      <c r="N209" s="2">
        <v>15</v>
      </c>
      <c r="O209" s="2" t="s">
        <v>715</v>
      </c>
      <c r="P209" s="2" t="s">
        <v>26</v>
      </c>
      <c r="Q209" s="2" t="s">
        <v>167</v>
      </c>
      <c r="R209" s="2" t="s">
        <v>351</v>
      </c>
      <c r="S209" s="2" t="s">
        <v>385</v>
      </c>
      <c r="T209" s="2" t="s">
        <v>403</v>
      </c>
      <c r="V209" s="2" t="s">
        <v>30</v>
      </c>
    </row>
    <row r="210" spans="2:22" x14ac:dyDescent="0.3">
      <c r="B210" s="2" t="s">
        <v>420</v>
      </c>
      <c r="C210" s="2" t="s">
        <v>421</v>
      </c>
      <c r="E210" s="2">
        <f t="shared" si="5"/>
        <v>15</v>
      </c>
      <c r="F210" s="32">
        <f t="shared" si="4"/>
        <v>5</v>
      </c>
      <c r="G210" s="2" t="s">
        <v>88</v>
      </c>
      <c r="H210" s="2" t="s">
        <v>366</v>
      </c>
      <c r="I210" s="2" t="s">
        <v>23</v>
      </c>
      <c r="J210" s="2" t="s">
        <v>389</v>
      </c>
      <c r="K210" s="2">
        <v>70000</v>
      </c>
      <c r="L210" s="2">
        <v>1</v>
      </c>
      <c r="M210" s="2">
        <v>2640</v>
      </c>
      <c r="N210" s="2">
        <v>15</v>
      </c>
      <c r="O210" s="2" t="s">
        <v>715</v>
      </c>
      <c r="P210" s="2" t="s">
        <v>26</v>
      </c>
      <c r="Q210" s="2" t="s">
        <v>167</v>
      </c>
      <c r="R210" s="2" t="s">
        <v>351</v>
      </c>
      <c r="S210" s="2" t="s">
        <v>385</v>
      </c>
      <c r="T210" s="2" t="s">
        <v>403</v>
      </c>
      <c r="V210" s="2" t="s">
        <v>30</v>
      </c>
    </row>
    <row r="211" spans="2:22" x14ac:dyDescent="0.3">
      <c r="B211" s="2" t="s">
        <v>420</v>
      </c>
      <c r="C211" s="2" t="s">
        <v>421</v>
      </c>
      <c r="E211" s="2">
        <f t="shared" si="5"/>
        <v>15</v>
      </c>
      <c r="F211" s="32">
        <f t="shared" si="4"/>
        <v>5</v>
      </c>
      <c r="G211" s="2" t="s">
        <v>88</v>
      </c>
      <c r="H211" s="2" t="s">
        <v>367</v>
      </c>
      <c r="I211" s="2" t="s">
        <v>23</v>
      </c>
      <c r="J211" s="2" t="s">
        <v>389</v>
      </c>
      <c r="K211" s="2">
        <v>70000</v>
      </c>
      <c r="L211" s="2">
        <v>1</v>
      </c>
      <c r="M211" s="2">
        <v>2590</v>
      </c>
      <c r="N211" s="2">
        <v>15</v>
      </c>
      <c r="O211" s="2" t="s">
        <v>715</v>
      </c>
      <c r="P211" s="2" t="s">
        <v>26</v>
      </c>
      <c r="Q211" s="2" t="s">
        <v>167</v>
      </c>
      <c r="R211" s="2" t="s">
        <v>351</v>
      </c>
      <c r="S211" s="2" t="s">
        <v>385</v>
      </c>
      <c r="T211" s="2" t="s">
        <v>403</v>
      </c>
      <c r="V211" s="2" t="s">
        <v>30</v>
      </c>
    </row>
    <row r="212" spans="2:22" x14ac:dyDescent="0.3">
      <c r="B212" s="2" t="s">
        <v>420</v>
      </c>
      <c r="C212" s="2" t="s">
        <v>421</v>
      </c>
      <c r="E212" s="2">
        <f t="shared" si="5"/>
        <v>14.5</v>
      </c>
      <c r="F212" s="32">
        <f t="shared" ref="F212:F275" si="6">ROUND(E212/3,3-LOG(ABS(E212/3)))</f>
        <v>4.83</v>
      </c>
      <c r="G212" s="2" t="s">
        <v>88</v>
      </c>
      <c r="H212" s="2" t="s">
        <v>368</v>
      </c>
      <c r="I212" s="2" t="s">
        <v>23</v>
      </c>
      <c r="J212" s="2" t="s">
        <v>389</v>
      </c>
      <c r="K212" s="2">
        <v>70000</v>
      </c>
      <c r="L212" s="2">
        <v>1</v>
      </c>
      <c r="M212" s="2">
        <v>4840</v>
      </c>
      <c r="N212" s="2">
        <v>15</v>
      </c>
      <c r="O212" s="2" t="s">
        <v>715</v>
      </c>
      <c r="P212" s="2" t="s">
        <v>26</v>
      </c>
      <c r="Q212" s="2" t="s">
        <v>167</v>
      </c>
      <c r="R212" s="2" t="s">
        <v>351</v>
      </c>
      <c r="S212" s="2" t="s">
        <v>385</v>
      </c>
      <c r="T212" s="2" t="s">
        <v>403</v>
      </c>
      <c r="V212" s="2" t="s">
        <v>30</v>
      </c>
    </row>
    <row r="213" spans="2:22" x14ac:dyDescent="0.3">
      <c r="B213" s="2" t="s">
        <v>420</v>
      </c>
      <c r="C213" s="2" t="s">
        <v>421</v>
      </c>
      <c r="E213" s="2">
        <f t="shared" si="5"/>
        <v>14.5</v>
      </c>
      <c r="F213" s="32">
        <f t="shared" si="6"/>
        <v>4.83</v>
      </c>
      <c r="G213" s="2" t="s">
        <v>88</v>
      </c>
      <c r="H213" s="2" t="s">
        <v>369</v>
      </c>
      <c r="I213" s="2" t="s">
        <v>23</v>
      </c>
      <c r="J213" s="2" t="s">
        <v>389</v>
      </c>
      <c r="K213" s="2">
        <v>70000</v>
      </c>
      <c r="L213" s="2">
        <v>1</v>
      </c>
      <c r="M213" s="2">
        <v>4830</v>
      </c>
      <c r="N213" s="2">
        <v>15</v>
      </c>
      <c r="O213" s="2" t="s">
        <v>715</v>
      </c>
      <c r="P213" s="2" t="s">
        <v>26</v>
      </c>
      <c r="Q213" s="2" t="s">
        <v>167</v>
      </c>
      <c r="R213" s="2" t="s">
        <v>351</v>
      </c>
      <c r="S213" s="2" t="s">
        <v>385</v>
      </c>
      <c r="T213" s="2" t="s">
        <v>403</v>
      </c>
      <c r="V213" s="2" t="s">
        <v>30</v>
      </c>
    </row>
    <row r="214" spans="2:22" x14ac:dyDescent="0.3">
      <c r="B214" s="2" t="s">
        <v>420</v>
      </c>
      <c r="C214" s="2" t="s">
        <v>421</v>
      </c>
      <c r="E214" s="2">
        <f t="shared" si="5"/>
        <v>15</v>
      </c>
      <c r="F214" s="32">
        <f t="shared" si="6"/>
        <v>5</v>
      </c>
      <c r="G214" s="2" t="s">
        <v>88</v>
      </c>
      <c r="H214" s="2" t="s">
        <v>370</v>
      </c>
      <c r="I214" s="2" t="s">
        <v>23</v>
      </c>
      <c r="J214" s="2" t="s">
        <v>389</v>
      </c>
      <c r="K214" s="2">
        <v>70000</v>
      </c>
      <c r="L214" s="2">
        <v>1</v>
      </c>
      <c r="M214" s="2">
        <v>3380</v>
      </c>
      <c r="N214" s="2">
        <v>15</v>
      </c>
      <c r="O214" s="2" t="s">
        <v>715</v>
      </c>
      <c r="P214" s="2" t="s">
        <v>26</v>
      </c>
      <c r="Q214" s="2" t="s">
        <v>167</v>
      </c>
      <c r="R214" s="2" t="s">
        <v>351</v>
      </c>
      <c r="S214" s="2" t="s">
        <v>385</v>
      </c>
      <c r="T214" s="2" t="s">
        <v>403</v>
      </c>
      <c r="V214" s="2" t="s">
        <v>30</v>
      </c>
    </row>
    <row r="215" spans="2:22" x14ac:dyDescent="0.3">
      <c r="B215" s="2" t="s">
        <v>420</v>
      </c>
      <c r="C215" s="2" t="s">
        <v>421</v>
      </c>
      <c r="E215" s="2">
        <f t="shared" ref="E215:E218" si="7">MIN(ROUND(K215*L215/M215,3-LOG(ABS(K215*L215/M215))),N215)</f>
        <v>15</v>
      </c>
      <c r="F215" s="32">
        <f t="shared" si="6"/>
        <v>5</v>
      </c>
      <c r="G215" s="2" t="s">
        <v>88</v>
      </c>
      <c r="H215" s="2" t="s">
        <v>371</v>
      </c>
      <c r="I215" s="2" t="s">
        <v>23</v>
      </c>
      <c r="J215" s="2" t="s">
        <v>389</v>
      </c>
      <c r="K215" s="2">
        <v>70000</v>
      </c>
      <c r="L215" s="2">
        <v>1</v>
      </c>
      <c r="M215" s="2">
        <v>4270</v>
      </c>
      <c r="N215" s="2">
        <v>15</v>
      </c>
      <c r="O215" s="2" t="s">
        <v>715</v>
      </c>
      <c r="P215" s="2" t="s">
        <v>26</v>
      </c>
      <c r="Q215" s="2" t="s">
        <v>167</v>
      </c>
      <c r="R215" s="2" t="s">
        <v>351</v>
      </c>
      <c r="S215" s="2" t="s">
        <v>385</v>
      </c>
      <c r="T215" s="2" t="s">
        <v>403</v>
      </c>
      <c r="V215" s="2" t="s">
        <v>30</v>
      </c>
    </row>
    <row r="216" spans="2:22" x14ac:dyDescent="0.3">
      <c r="B216" s="2" t="s">
        <v>420</v>
      </c>
      <c r="C216" s="2" t="s">
        <v>421</v>
      </c>
      <c r="E216" s="2">
        <f t="shared" si="7"/>
        <v>15</v>
      </c>
      <c r="F216" s="32">
        <f t="shared" si="6"/>
        <v>5</v>
      </c>
      <c r="G216" s="2" t="s">
        <v>88</v>
      </c>
      <c r="H216" s="2" t="s">
        <v>372</v>
      </c>
      <c r="I216" s="2" t="s">
        <v>23</v>
      </c>
      <c r="J216" s="2" t="s">
        <v>389</v>
      </c>
      <c r="K216" s="2">
        <v>70000</v>
      </c>
      <c r="L216" s="2">
        <v>1</v>
      </c>
      <c r="M216" s="2">
        <v>3380</v>
      </c>
      <c r="N216" s="2">
        <v>15</v>
      </c>
      <c r="O216" s="2" t="s">
        <v>715</v>
      </c>
      <c r="P216" s="2" t="s">
        <v>26</v>
      </c>
      <c r="Q216" s="2" t="s">
        <v>167</v>
      </c>
      <c r="R216" s="2" t="s">
        <v>351</v>
      </c>
      <c r="S216" s="2" t="s">
        <v>385</v>
      </c>
      <c r="T216" s="2" t="s">
        <v>403</v>
      </c>
      <c r="V216" s="2" t="s">
        <v>30</v>
      </c>
    </row>
    <row r="217" spans="2:22" x14ac:dyDescent="0.3">
      <c r="B217" s="2" t="s">
        <v>420</v>
      </c>
      <c r="C217" s="2" t="s">
        <v>421</v>
      </c>
      <c r="E217" s="2">
        <f t="shared" si="7"/>
        <v>15</v>
      </c>
      <c r="F217" s="32">
        <f t="shared" si="6"/>
        <v>5</v>
      </c>
      <c r="G217" s="2" t="s">
        <v>88</v>
      </c>
      <c r="H217" s="2" t="s">
        <v>373</v>
      </c>
      <c r="I217" s="2" t="s">
        <v>23</v>
      </c>
      <c r="J217" s="2" t="s">
        <v>389</v>
      </c>
      <c r="K217" s="2">
        <v>70000</v>
      </c>
      <c r="L217" s="2">
        <v>1</v>
      </c>
      <c r="M217" s="2">
        <v>3420</v>
      </c>
      <c r="N217" s="2">
        <v>15</v>
      </c>
      <c r="O217" s="2" t="s">
        <v>715</v>
      </c>
      <c r="P217" s="2" t="s">
        <v>26</v>
      </c>
      <c r="Q217" s="2" t="s">
        <v>167</v>
      </c>
      <c r="R217" s="2" t="s">
        <v>351</v>
      </c>
      <c r="S217" s="2" t="s">
        <v>385</v>
      </c>
      <c r="T217" s="2" t="s">
        <v>403</v>
      </c>
      <c r="V217" s="2" t="s">
        <v>30</v>
      </c>
    </row>
    <row r="218" spans="2:22" x14ac:dyDescent="0.3">
      <c r="B218" s="2" t="s">
        <v>420</v>
      </c>
      <c r="C218" s="2" t="s">
        <v>421</v>
      </c>
      <c r="E218" s="2">
        <f t="shared" si="7"/>
        <v>15</v>
      </c>
      <c r="F218" s="32">
        <f t="shared" si="6"/>
        <v>5</v>
      </c>
      <c r="G218" s="2" t="s">
        <v>88</v>
      </c>
      <c r="H218" s="2" t="s">
        <v>374</v>
      </c>
      <c r="I218" s="2" t="s">
        <v>23</v>
      </c>
      <c r="J218" s="2" t="s">
        <v>389</v>
      </c>
      <c r="K218" s="2">
        <v>70000</v>
      </c>
      <c r="L218" s="2">
        <v>1</v>
      </c>
      <c r="M218" s="2">
        <v>3420</v>
      </c>
      <c r="N218" s="2">
        <v>15</v>
      </c>
      <c r="O218" s="2" t="s">
        <v>715</v>
      </c>
      <c r="P218" s="2" t="s">
        <v>26</v>
      </c>
      <c r="Q218" s="2" t="s">
        <v>167</v>
      </c>
      <c r="R218" s="2" t="s">
        <v>351</v>
      </c>
      <c r="S218" s="2" t="s">
        <v>385</v>
      </c>
      <c r="T218" s="2" t="s">
        <v>403</v>
      </c>
      <c r="V218" s="2" t="s">
        <v>30</v>
      </c>
    </row>
    <row r="219" spans="2:22" x14ac:dyDescent="0.3">
      <c r="B219" s="2" t="s">
        <v>420</v>
      </c>
      <c r="C219" s="2" t="s">
        <v>421</v>
      </c>
      <c r="E219" s="2">
        <f t="shared" ref="E219:E284" si="8">MIN(ROUND(K219*L219/M219,3-LOG(ABS(K219*L219/M219))),N219)</f>
        <v>14.7</v>
      </c>
      <c r="F219" s="32">
        <f t="shared" si="6"/>
        <v>4.9000000000000004</v>
      </c>
      <c r="G219" s="2" t="s">
        <v>88</v>
      </c>
      <c r="H219" s="2" t="s">
        <v>375</v>
      </c>
      <c r="I219" s="2" t="s">
        <v>23</v>
      </c>
      <c r="J219" s="2" t="s">
        <v>389</v>
      </c>
      <c r="K219" s="2">
        <v>70000</v>
      </c>
      <c r="L219" s="2">
        <v>1</v>
      </c>
      <c r="M219" s="2">
        <v>4770</v>
      </c>
      <c r="N219" s="2">
        <v>15</v>
      </c>
      <c r="O219" s="2" t="s">
        <v>715</v>
      </c>
      <c r="P219" s="2" t="s">
        <v>26</v>
      </c>
      <c r="Q219" s="2" t="s">
        <v>167</v>
      </c>
      <c r="R219" s="2" t="s">
        <v>351</v>
      </c>
      <c r="S219" s="2" t="s">
        <v>385</v>
      </c>
      <c r="T219" s="2" t="s">
        <v>403</v>
      </c>
      <c r="V219" s="2" t="s">
        <v>30</v>
      </c>
    </row>
    <row r="220" spans="2:22" x14ac:dyDescent="0.3">
      <c r="B220" s="2" t="s">
        <v>406</v>
      </c>
      <c r="C220" s="2" t="s">
        <v>407</v>
      </c>
      <c r="E220" s="2">
        <v>16</v>
      </c>
      <c r="F220" s="32">
        <f t="shared" si="6"/>
        <v>5.33</v>
      </c>
      <c r="G220" s="2" t="s">
        <v>88</v>
      </c>
      <c r="H220" s="2" t="s">
        <v>23</v>
      </c>
      <c r="I220" s="2" t="s">
        <v>23</v>
      </c>
      <c r="J220" s="2" t="s">
        <v>24</v>
      </c>
      <c r="O220" s="2" t="s">
        <v>715</v>
      </c>
      <c r="P220" s="2" t="s">
        <v>26</v>
      </c>
      <c r="Q220" s="2" t="s">
        <v>167</v>
      </c>
      <c r="R220" s="2" t="s">
        <v>351</v>
      </c>
      <c r="S220" s="2" t="s">
        <v>385</v>
      </c>
      <c r="T220" s="2" t="s">
        <v>403</v>
      </c>
      <c r="V220" s="2" t="s">
        <v>30</v>
      </c>
    </row>
    <row r="221" spans="2:22" x14ac:dyDescent="0.3">
      <c r="B221" s="2" t="s">
        <v>404</v>
      </c>
      <c r="C221" s="2" t="s">
        <v>405</v>
      </c>
      <c r="E221" s="2">
        <f t="shared" si="8"/>
        <v>15</v>
      </c>
      <c r="F221" s="32">
        <f t="shared" si="6"/>
        <v>5</v>
      </c>
      <c r="G221" s="2" t="s">
        <v>88</v>
      </c>
      <c r="H221" s="2" t="s">
        <v>349</v>
      </c>
      <c r="I221" s="2" t="s">
        <v>23</v>
      </c>
      <c r="J221" s="2" t="s">
        <v>389</v>
      </c>
      <c r="K221" s="2">
        <v>70000</v>
      </c>
      <c r="L221" s="2">
        <v>1</v>
      </c>
      <c r="M221" s="2">
        <v>2610</v>
      </c>
      <c r="N221" s="2">
        <v>15</v>
      </c>
      <c r="O221" s="2" t="s">
        <v>715</v>
      </c>
      <c r="P221" s="2" t="s">
        <v>26</v>
      </c>
      <c r="Q221" s="2" t="s">
        <v>167</v>
      </c>
      <c r="R221" s="2" t="s">
        <v>351</v>
      </c>
      <c r="S221" s="2" t="s">
        <v>385</v>
      </c>
      <c r="T221" s="2" t="s">
        <v>403</v>
      </c>
      <c r="V221" s="2" t="s">
        <v>30</v>
      </c>
    </row>
    <row r="222" spans="2:22" x14ac:dyDescent="0.3">
      <c r="B222" s="2" t="s">
        <v>404</v>
      </c>
      <c r="C222" s="2" t="s">
        <v>405</v>
      </c>
      <c r="E222" s="2">
        <f t="shared" si="8"/>
        <v>15</v>
      </c>
      <c r="F222" s="32">
        <f t="shared" si="6"/>
        <v>5</v>
      </c>
      <c r="G222" s="2" t="s">
        <v>88</v>
      </c>
      <c r="H222" s="2" t="s">
        <v>354</v>
      </c>
      <c r="I222" s="2" t="s">
        <v>23</v>
      </c>
      <c r="J222" s="2" t="s">
        <v>389</v>
      </c>
      <c r="K222" s="2">
        <v>70000</v>
      </c>
      <c r="L222" s="2">
        <v>1</v>
      </c>
      <c r="M222" s="2">
        <v>2420</v>
      </c>
      <c r="N222" s="2">
        <v>15</v>
      </c>
      <c r="O222" s="2" t="s">
        <v>715</v>
      </c>
      <c r="P222" s="2" t="s">
        <v>26</v>
      </c>
      <c r="Q222" s="2" t="s">
        <v>167</v>
      </c>
      <c r="R222" s="2" t="s">
        <v>351</v>
      </c>
      <c r="S222" s="2" t="s">
        <v>385</v>
      </c>
      <c r="T222" s="2" t="s">
        <v>403</v>
      </c>
      <c r="V222" s="2" t="s">
        <v>30</v>
      </c>
    </row>
    <row r="223" spans="2:22" x14ac:dyDescent="0.3">
      <c r="B223" s="2" t="s">
        <v>404</v>
      </c>
      <c r="C223" s="2" t="s">
        <v>405</v>
      </c>
      <c r="E223" s="2">
        <f t="shared" si="8"/>
        <v>15</v>
      </c>
      <c r="F223" s="32">
        <f t="shared" si="6"/>
        <v>5</v>
      </c>
      <c r="G223" s="2" t="s">
        <v>88</v>
      </c>
      <c r="H223" s="2" t="s">
        <v>355</v>
      </c>
      <c r="I223" s="2" t="s">
        <v>23</v>
      </c>
      <c r="J223" s="2" t="s">
        <v>389</v>
      </c>
      <c r="K223" s="2">
        <v>70000</v>
      </c>
      <c r="L223" s="2">
        <v>1</v>
      </c>
      <c r="M223" s="2">
        <v>2140</v>
      </c>
      <c r="N223" s="2">
        <v>15</v>
      </c>
      <c r="O223" s="2" t="s">
        <v>715</v>
      </c>
      <c r="P223" s="2" t="s">
        <v>26</v>
      </c>
      <c r="Q223" s="2" t="s">
        <v>167</v>
      </c>
      <c r="R223" s="2" t="s">
        <v>351</v>
      </c>
      <c r="S223" s="2" t="s">
        <v>385</v>
      </c>
      <c r="T223" s="2" t="s">
        <v>403</v>
      </c>
      <c r="V223" s="2" t="s">
        <v>30</v>
      </c>
    </row>
    <row r="224" spans="2:22" x14ac:dyDescent="0.3">
      <c r="B224" s="2" t="s">
        <v>404</v>
      </c>
      <c r="C224" s="2" t="s">
        <v>405</v>
      </c>
      <c r="E224" s="2">
        <f t="shared" si="8"/>
        <v>15</v>
      </c>
      <c r="F224" s="32">
        <f t="shared" si="6"/>
        <v>5</v>
      </c>
      <c r="G224" s="2" t="s">
        <v>88</v>
      </c>
      <c r="H224" s="2" t="s">
        <v>356</v>
      </c>
      <c r="I224" s="2" t="s">
        <v>23</v>
      </c>
      <c r="J224" s="2" t="s">
        <v>389</v>
      </c>
      <c r="K224" s="2">
        <v>70000</v>
      </c>
      <c r="L224" s="2">
        <v>1</v>
      </c>
      <c r="M224" s="2">
        <v>2480</v>
      </c>
      <c r="N224" s="2">
        <v>15</v>
      </c>
      <c r="O224" s="2" t="s">
        <v>715</v>
      </c>
      <c r="P224" s="2" t="s">
        <v>26</v>
      </c>
      <c r="Q224" s="2" t="s">
        <v>167</v>
      </c>
      <c r="R224" s="2" t="s">
        <v>351</v>
      </c>
      <c r="S224" s="2" t="s">
        <v>385</v>
      </c>
      <c r="T224" s="2" t="s">
        <v>403</v>
      </c>
      <c r="V224" s="2" t="s">
        <v>30</v>
      </c>
    </row>
    <row r="225" spans="2:22" x14ac:dyDescent="0.3">
      <c r="B225" s="2" t="s">
        <v>404</v>
      </c>
      <c r="C225" s="2" t="s">
        <v>405</v>
      </c>
      <c r="E225" s="2">
        <f t="shared" si="8"/>
        <v>15</v>
      </c>
      <c r="F225" s="32">
        <f t="shared" si="6"/>
        <v>5</v>
      </c>
      <c r="G225" s="2" t="s">
        <v>88</v>
      </c>
      <c r="H225" s="2" t="s">
        <v>357</v>
      </c>
      <c r="I225" s="2" t="s">
        <v>23</v>
      </c>
      <c r="J225" s="2" t="s">
        <v>389</v>
      </c>
      <c r="K225" s="2">
        <v>70000</v>
      </c>
      <c r="L225" s="2">
        <v>1</v>
      </c>
      <c r="M225" s="2">
        <v>2280</v>
      </c>
      <c r="N225" s="2">
        <v>15</v>
      </c>
      <c r="O225" s="2" t="s">
        <v>715</v>
      </c>
      <c r="P225" s="2" t="s">
        <v>26</v>
      </c>
      <c r="Q225" s="2" t="s">
        <v>167</v>
      </c>
      <c r="R225" s="2" t="s">
        <v>351</v>
      </c>
      <c r="S225" s="2" t="s">
        <v>385</v>
      </c>
      <c r="T225" s="2" t="s">
        <v>403</v>
      </c>
      <c r="V225" s="2" t="s">
        <v>30</v>
      </c>
    </row>
    <row r="226" spans="2:22" x14ac:dyDescent="0.3">
      <c r="B226" s="2" t="s">
        <v>404</v>
      </c>
      <c r="C226" s="2" t="s">
        <v>405</v>
      </c>
      <c r="E226" s="2">
        <f t="shared" si="8"/>
        <v>15</v>
      </c>
      <c r="F226" s="32">
        <f t="shared" si="6"/>
        <v>5</v>
      </c>
      <c r="G226" s="2" t="s">
        <v>88</v>
      </c>
      <c r="H226" s="2" t="s">
        <v>358</v>
      </c>
      <c r="I226" s="2" t="s">
        <v>23</v>
      </c>
      <c r="J226" s="2" t="s">
        <v>389</v>
      </c>
      <c r="K226" s="2">
        <v>70000</v>
      </c>
      <c r="L226" s="2">
        <v>1</v>
      </c>
      <c r="M226" s="2">
        <v>2350</v>
      </c>
      <c r="N226" s="2">
        <v>15</v>
      </c>
      <c r="O226" s="2" t="s">
        <v>715</v>
      </c>
      <c r="P226" s="2" t="s">
        <v>26</v>
      </c>
      <c r="Q226" s="2" t="s">
        <v>167</v>
      </c>
      <c r="R226" s="2" t="s">
        <v>351</v>
      </c>
      <c r="S226" s="2" t="s">
        <v>385</v>
      </c>
      <c r="T226" s="2" t="s">
        <v>403</v>
      </c>
      <c r="V226" s="2" t="s">
        <v>30</v>
      </c>
    </row>
    <row r="227" spans="2:22" x14ac:dyDescent="0.3">
      <c r="B227" s="2" t="s">
        <v>404</v>
      </c>
      <c r="C227" s="2" t="s">
        <v>405</v>
      </c>
      <c r="E227" s="2">
        <f t="shared" si="8"/>
        <v>14.3</v>
      </c>
      <c r="F227" s="32">
        <f t="shared" si="6"/>
        <v>4.7699999999999996</v>
      </c>
      <c r="G227" s="2" t="s">
        <v>88</v>
      </c>
      <c r="H227" s="2" t="s">
        <v>359</v>
      </c>
      <c r="I227" s="2" t="s">
        <v>23</v>
      </c>
      <c r="J227" s="2" t="s">
        <v>389</v>
      </c>
      <c r="K227" s="2">
        <v>70000</v>
      </c>
      <c r="L227" s="2">
        <v>1</v>
      </c>
      <c r="M227" s="2">
        <v>4910</v>
      </c>
      <c r="N227" s="2">
        <v>15</v>
      </c>
      <c r="O227" s="2" t="s">
        <v>715</v>
      </c>
      <c r="P227" s="2" t="s">
        <v>26</v>
      </c>
      <c r="Q227" s="2" t="s">
        <v>167</v>
      </c>
      <c r="R227" s="2" t="s">
        <v>351</v>
      </c>
      <c r="S227" s="2" t="s">
        <v>385</v>
      </c>
      <c r="T227" s="2" t="s">
        <v>403</v>
      </c>
      <c r="V227" s="2" t="s">
        <v>30</v>
      </c>
    </row>
    <row r="228" spans="2:22" x14ac:dyDescent="0.3">
      <c r="B228" s="2" t="s">
        <v>404</v>
      </c>
      <c r="C228" s="2" t="s">
        <v>405</v>
      </c>
      <c r="E228" s="2">
        <f t="shared" si="8"/>
        <v>13.3</v>
      </c>
      <c r="F228" s="32">
        <f t="shared" si="6"/>
        <v>4.43</v>
      </c>
      <c r="G228" s="2" t="s">
        <v>88</v>
      </c>
      <c r="H228" s="2" t="s">
        <v>360</v>
      </c>
      <c r="I228" s="2" t="s">
        <v>23</v>
      </c>
      <c r="J228" s="2" t="s">
        <v>389</v>
      </c>
      <c r="K228" s="2">
        <v>70000</v>
      </c>
      <c r="L228" s="2">
        <v>1</v>
      </c>
      <c r="M228" s="2">
        <v>5260</v>
      </c>
      <c r="N228" s="2">
        <v>15</v>
      </c>
      <c r="O228" s="2" t="s">
        <v>715</v>
      </c>
      <c r="P228" s="2" t="s">
        <v>26</v>
      </c>
      <c r="Q228" s="2" t="s">
        <v>167</v>
      </c>
      <c r="R228" s="2" t="s">
        <v>351</v>
      </c>
      <c r="S228" s="2" t="s">
        <v>385</v>
      </c>
      <c r="T228" s="2" t="s">
        <v>403</v>
      </c>
      <c r="V228" s="2" t="s">
        <v>30</v>
      </c>
    </row>
    <row r="229" spans="2:22" x14ac:dyDescent="0.3">
      <c r="B229" s="2" t="s">
        <v>404</v>
      </c>
      <c r="C229" s="2" t="s">
        <v>405</v>
      </c>
      <c r="E229" s="2">
        <f t="shared" si="8"/>
        <v>15</v>
      </c>
      <c r="F229" s="32">
        <f t="shared" si="6"/>
        <v>5</v>
      </c>
      <c r="G229" s="2" t="s">
        <v>88</v>
      </c>
      <c r="H229" s="2" t="s">
        <v>361</v>
      </c>
      <c r="I229" s="2" t="s">
        <v>23</v>
      </c>
      <c r="J229" s="2" t="s">
        <v>389</v>
      </c>
      <c r="K229" s="2">
        <v>70000</v>
      </c>
      <c r="L229" s="2">
        <v>1</v>
      </c>
      <c r="M229" s="2">
        <v>1950</v>
      </c>
      <c r="N229" s="2">
        <v>15</v>
      </c>
      <c r="O229" s="2" t="s">
        <v>715</v>
      </c>
      <c r="P229" s="2" t="s">
        <v>26</v>
      </c>
      <c r="Q229" s="2" t="s">
        <v>167</v>
      </c>
      <c r="R229" s="2" t="s">
        <v>351</v>
      </c>
      <c r="S229" s="2" t="s">
        <v>385</v>
      </c>
      <c r="T229" s="2" t="s">
        <v>403</v>
      </c>
      <c r="V229" s="2" t="s">
        <v>30</v>
      </c>
    </row>
    <row r="230" spans="2:22" x14ac:dyDescent="0.3">
      <c r="B230" s="2" t="s">
        <v>404</v>
      </c>
      <c r="C230" s="2" t="s">
        <v>405</v>
      </c>
      <c r="E230" s="2">
        <f t="shared" si="8"/>
        <v>15</v>
      </c>
      <c r="F230" s="32">
        <f t="shared" si="6"/>
        <v>5</v>
      </c>
      <c r="G230" s="2" t="s">
        <v>88</v>
      </c>
      <c r="H230" s="2" t="s">
        <v>362</v>
      </c>
      <c r="I230" s="2" t="s">
        <v>23</v>
      </c>
      <c r="J230" s="2" t="s">
        <v>389</v>
      </c>
      <c r="K230" s="2">
        <v>70000</v>
      </c>
      <c r="L230" s="2">
        <v>1</v>
      </c>
      <c r="M230" s="2">
        <v>3530</v>
      </c>
      <c r="N230" s="2">
        <v>15</v>
      </c>
      <c r="O230" s="2" t="s">
        <v>715</v>
      </c>
      <c r="P230" s="2" t="s">
        <v>26</v>
      </c>
      <c r="Q230" s="2" t="s">
        <v>167</v>
      </c>
      <c r="R230" s="2" t="s">
        <v>351</v>
      </c>
      <c r="S230" s="2" t="s">
        <v>385</v>
      </c>
      <c r="T230" s="2" t="s">
        <v>403</v>
      </c>
      <c r="V230" s="2" t="s">
        <v>30</v>
      </c>
    </row>
    <row r="231" spans="2:22" x14ac:dyDescent="0.3">
      <c r="B231" s="2" t="s">
        <v>404</v>
      </c>
      <c r="C231" s="2" t="s">
        <v>405</v>
      </c>
      <c r="E231" s="2">
        <f t="shared" si="8"/>
        <v>15</v>
      </c>
      <c r="F231" s="32">
        <f t="shared" si="6"/>
        <v>5</v>
      </c>
      <c r="G231" s="2" t="s">
        <v>88</v>
      </c>
      <c r="H231" s="2" t="s">
        <v>363</v>
      </c>
      <c r="I231" s="2" t="s">
        <v>23</v>
      </c>
      <c r="J231" s="2" t="s">
        <v>389</v>
      </c>
      <c r="K231" s="2">
        <v>70000</v>
      </c>
      <c r="L231" s="2">
        <v>1</v>
      </c>
      <c r="M231" s="2">
        <v>3220</v>
      </c>
      <c r="N231" s="2">
        <v>15</v>
      </c>
      <c r="O231" s="2" t="s">
        <v>715</v>
      </c>
      <c r="P231" s="2" t="s">
        <v>26</v>
      </c>
      <c r="Q231" s="2" t="s">
        <v>167</v>
      </c>
      <c r="R231" s="2" t="s">
        <v>351</v>
      </c>
      <c r="S231" s="2" t="s">
        <v>385</v>
      </c>
      <c r="T231" s="2" t="s">
        <v>403</v>
      </c>
      <c r="V231" s="2" t="s">
        <v>30</v>
      </c>
    </row>
    <row r="232" spans="2:22" x14ac:dyDescent="0.3">
      <c r="B232" s="2" t="s">
        <v>404</v>
      </c>
      <c r="C232" s="2" t="s">
        <v>405</v>
      </c>
      <c r="E232" s="2">
        <f t="shared" si="8"/>
        <v>15</v>
      </c>
      <c r="F232" s="32">
        <f t="shared" si="6"/>
        <v>5</v>
      </c>
      <c r="G232" s="2" t="s">
        <v>88</v>
      </c>
      <c r="H232" s="2" t="s">
        <v>364</v>
      </c>
      <c r="I232" s="2" t="s">
        <v>23</v>
      </c>
      <c r="J232" s="2" t="s">
        <v>389</v>
      </c>
      <c r="K232" s="2">
        <v>70000</v>
      </c>
      <c r="L232" s="2">
        <v>1</v>
      </c>
      <c r="M232" s="2">
        <v>1550</v>
      </c>
      <c r="N232" s="2">
        <v>15</v>
      </c>
      <c r="O232" s="2" t="s">
        <v>715</v>
      </c>
      <c r="P232" s="2" t="s">
        <v>26</v>
      </c>
      <c r="Q232" s="2" t="s">
        <v>167</v>
      </c>
      <c r="R232" s="2" t="s">
        <v>351</v>
      </c>
      <c r="S232" s="2" t="s">
        <v>385</v>
      </c>
      <c r="T232" s="2" t="s">
        <v>403</v>
      </c>
      <c r="V232" s="2" t="s">
        <v>30</v>
      </c>
    </row>
    <row r="233" spans="2:22" x14ac:dyDescent="0.3">
      <c r="B233" s="2" t="s">
        <v>404</v>
      </c>
      <c r="C233" s="2" t="s">
        <v>405</v>
      </c>
      <c r="E233" s="2">
        <f t="shared" si="8"/>
        <v>15</v>
      </c>
      <c r="F233" s="32">
        <f t="shared" si="6"/>
        <v>5</v>
      </c>
      <c r="G233" s="2" t="s">
        <v>88</v>
      </c>
      <c r="H233" s="2" t="s">
        <v>365</v>
      </c>
      <c r="I233" s="2" t="s">
        <v>23</v>
      </c>
      <c r="J233" s="2" t="s">
        <v>389</v>
      </c>
      <c r="K233" s="2">
        <v>70000</v>
      </c>
      <c r="L233" s="2">
        <v>1</v>
      </c>
      <c r="M233" s="2">
        <v>4160</v>
      </c>
      <c r="N233" s="2">
        <v>15</v>
      </c>
      <c r="O233" s="2" t="s">
        <v>715</v>
      </c>
      <c r="P233" s="2" t="s">
        <v>26</v>
      </c>
      <c r="Q233" s="2" t="s">
        <v>167</v>
      </c>
      <c r="R233" s="2" t="s">
        <v>351</v>
      </c>
      <c r="S233" s="2" t="s">
        <v>385</v>
      </c>
      <c r="T233" s="2" t="s">
        <v>403</v>
      </c>
      <c r="V233" s="2" t="s">
        <v>30</v>
      </c>
    </row>
    <row r="234" spans="2:22" x14ac:dyDescent="0.3">
      <c r="B234" s="2" t="s">
        <v>404</v>
      </c>
      <c r="C234" s="2" t="s">
        <v>405</v>
      </c>
      <c r="E234" s="2">
        <f t="shared" si="8"/>
        <v>15</v>
      </c>
      <c r="F234" s="32">
        <f t="shared" si="6"/>
        <v>5</v>
      </c>
      <c r="G234" s="2" t="s">
        <v>88</v>
      </c>
      <c r="H234" s="2" t="s">
        <v>366</v>
      </c>
      <c r="I234" s="2" t="s">
        <v>23</v>
      </c>
      <c r="J234" s="2" t="s">
        <v>389</v>
      </c>
      <c r="K234" s="2">
        <v>70000</v>
      </c>
      <c r="L234" s="2">
        <v>1</v>
      </c>
      <c r="M234" s="2">
        <v>2640</v>
      </c>
      <c r="N234" s="2">
        <v>15</v>
      </c>
      <c r="O234" s="2" t="s">
        <v>715</v>
      </c>
      <c r="P234" s="2" t="s">
        <v>26</v>
      </c>
      <c r="Q234" s="2" t="s">
        <v>167</v>
      </c>
      <c r="R234" s="2" t="s">
        <v>351</v>
      </c>
      <c r="S234" s="2" t="s">
        <v>385</v>
      </c>
      <c r="T234" s="2" t="s">
        <v>403</v>
      </c>
      <c r="V234" s="2" t="s">
        <v>30</v>
      </c>
    </row>
    <row r="235" spans="2:22" x14ac:dyDescent="0.3">
      <c r="B235" s="2" t="s">
        <v>404</v>
      </c>
      <c r="C235" s="2" t="s">
        <v>405</v>
      </c>
      <c r="E235" s="2">
        <f t="shared" si="8"/>
        <v>15</v>
      </c>
      <c r="F235" s="32">
        <f t="shared" si="6"/>
        <v>5</v>
      </c>
      <c r="G235" s="2" t="s">
        <v>88</v>
      </c>
      <c r="H235" s="2" t="s">
        <v>367</v>
      </c>
      <c r="I235" s="2" t="s">
        <v>23</v>
      </c>
      <c r="J235" s="2" t="s">
        <v>389</v>
      </c>
      <c r="K235" s="2">
        <v>70000</v>
      </c>
      <c r="L235" s="2">
        <v>1</v>
      </c>
      <c r="M235" s="2">
        <v>2590</v>
      </c>
      <c r="N235" s="2">
        <v>15</v>
      </c>
      <c r="O235" s="2" t="s">
        <v>715</v>
      </c>
      <c r="P235" s="2" t="s">
        <v>26</v>
      </c>
      <c r="Q235" s="2" t="s">
        <v>167</v>
      </c>
      <c r="R235" s="2" t="s">
        <v>351</v>
      </c>
      <c r="S235" s="2" t="s">
        <v>385</v>
      </c>
      <c r="T235" s="2" t="s">
        <v>403</v>
      </c>
      <c r="V235" s="2" t="s">
        <v>30</v>
      </c>
    </row>
    <row r="236" spans="2:22" x14ac:dyDescent="0.3">
      <c r="B236" s="2" t="s">
        <v>404</v>
      </c>
      <c r="C236" s="2" t="s">
        <v>405</v>
      </c>
      <c r="E236" s="2">
        <f t="shared" si="8"/>
        <v>14.5</v>
      </c>
      <c r="F236" s="32">
        <f t="shared" si="6"/>
        <v>4.83</v>
      </c>
      <c r="G236" s="2" t="s">
        <v>88</v>
      </c>
      <c r="H236" s="2" t="s">
        <v>368</v>
      </c>
      <c r="I236" s="2" t="s">
        <v>23</v>
      </c>
      <c r="J236" s="2" t="s">
        <v>389</v>
      </c>
      <c r="K236" s="2">
        <v>70000</v>
      </c>
      <c r="L236" s="2">
        <v>1</v>
      </c>
      <c r="M236" s="2">
        <v>4840</v>
      </c>
      <c r="N236" s="2">
        <v>15</v>
      </c>
      <c r="O236" s="2" t="s">
        <v>715</v>
      </c>
      <c r="P236" s="2" t="s">
        <v>26</v>
      </c>
      <c r="Q236" s="2" t="s">
        <v>167</v>
      </c>
      <c r="R236" s="2" t="s">
        <v>351</v>
      </c>
      <c r="S236" s="2" t="s">
        <v>385</v>
      </c>
      <c r="T236" s="2" t="s">
        <v>403</v>
      </c>
      <c r="V236" s="2" t="s">
        <v>30</v>
      </c>
    </row>
    <row r="237" spans="2:22" x14ac:dyDescent="0.3">
      <c r="B237" s="2" t="s">
        <v>404</v>
      </c>
      <c r="C237" s="2" t="s">
        <v>405</v>
      </c>
      <c r="E237" s="2">
        <f t="shared" si="8"/>
        <v>14.5</v>
      </c>
      <c r="F237" s="32">
        <f t="shared" si="6"/>
        <v>4.83</v>
      </c>
      <c r="G237" s="2" t="s">
        <v>88</v>
      </c>
      <c r="H237" s="2" t="s">
        <v>369</v>
      </c>
      <c r="I237" s="2" t="s">
        <v>23</v>
      </c>
      <c r="J237" s="2" t="s">
        <v>389</v>
      </c>
      <c r="K237" s="2">
        <v>70000</v>
      </c>
      <c r="L237" s="2">
        <v>1</v>
      </c>
      <c r="M237" s="2">
        <v>4830</v>
      </c>
      <c r="N237" s="2">
        <v>15</v>
      </c>
      <c r="O237" s="2" t="s">
        <v>715</v>
      </c>
      <c r="P237" s="2" t="s">
        <v>26</v>
      </c>
      <c r="Q237" s="2" t="s">
        <v>167</v>
      </c>
      <c r="R237" s="2" t="s">
        <v>351</v>
      </c>
      <c r="S237" s="2" t="s">
        <v>385</v>
      </c>
      <c r="T237" s="2" t="s">
        <v>403</v>
      </c>
      <c r="V237" s="2" t="s">
        <v>30</v>
      </c>
    </row>
    <row r="238" spans="2:22" x14ac:dyDescent="0.3">
      <c r="B238" s="2" t="s">
        <v>404</v>
      </c>
      <c r="C238" s="2" t="s">
        <v>405</v>
      </c>
      <c r="E238" s="2">
        <f t="shared" si="8"/>
        <v>15</v>
      </c>
      <c r="F238" s="32">
        <f t="shared" si="6"/>
        <v>5</v>
      </c>
      <c r="G238" s="2" t="s">
        <v>88</v>
      </c>
      <c r="H238" s="2" t="s">
        <v>370</v>
      </c>
      <c r="I238" s="2" t="s">
        <v>23</v>
      </c>
      <c r="J238" s="2" t="s">
        <v>389</v>
      </c>
      <c r="K238" s="2">
        <v>70000</v>
      </c>
      <c r="L238" s="2">
        <v>1</v>
      </c>
      <c r="M238" s="2">
        <v>3380</v>
      </c>
      <c r="N238" s="2">
        <v>15</v>
      </c>
      <c r="O238" s="2" t="s">
        <v>715</v>
      </c>
      <c r="P238" s="2" t="s">
        <v>26</v>
      </c>
      <c r="Q238" s="2" t="s">
        <v>167</v>
      </c>
      <c r="R238" s="2" t="s">
        <v>351</v>
      </c>
      <c r="S238" s="2" t="s">
        <v>385</v>
      </c>
      <c r="T238" s="2" t="s">
        <v>403</v>
      </c>
      <c r="V238" s="2" t="s">
        <v>30</v>
      </c>
    </row>
    <row r="239" spans="2:22" x14ac:dyDescent="0.3">
      <c r="B239" s="2" t="s">
        <v>404</v>
      </c>
      <c r="C239" s="2" t="s">
        <v>405</v>
      </c>
      <c r="E239" s="2">
        <f t="shared" si="8"/>
        <v>15</v>
      </c>
      <c r="F239" s="32">
        <f t="shared" si="6"/>
        <v>5</v>
      </c>
      <c r="G239" s="2" t="s">
        <v>88</v>
      </c>
      <c r="H239" s="2" t="s">
        <v>371</v>
      </c>
      <c r="I239" s="2" t="s">
        <v>23</v>
      </c>
      <c r="J239" s="2" t="s">
        <v>389</v>
      </c>
      <c r="K239" s="2">
        <v>70000</v>
      </c>
      <c r="L239" s="2">
        <v>1</v>
      </c>
      <c r="M239" s="2">
        <v>4270</v>
      </c>
      <c r="N239" s="2">
        <v>15</v>
      </c>
      <c r="O239" s="2" t="s">
        <v>715</v>
      </c>
      <c r="P239" s="2" t="s">
        <v>26</v>
      </c>
      <c r="Q239" s="2" t="s">
        <v>167</v>
      </c>
      <c r="R239" s="2" t="s">
        <v>351</v>
      </c>
      <c r="S239" s="2" t="s">
        <v>385</v>
      </c>
      <c r="T239" s="2" t="s">
        <v>403</v>
      </c>
      <c r="V239" s="2" t="s">
        <v>30</v>
      </c>
    </row>
    <row r="240" spans="2:22" x14ac:dyDescent="0.3">
      <c r="B240" s="2" t="s">
        <v>404</v>
      </c>
      <c r="C240" s="2" t="s">
        <v>405</v>
      </c>
      <c r="E240" s="2">
        <f t="shared" si="8"/>
        <v>15</v>
      </c>
      <c r="F240" s="32">
        <f t="shared" si="6"/>
        <v>5</v>
      </c>
      <c r="G240" s="2" t="s">
        <v>88</v>
      </c>
      <c r="H240" s="2" t="s">
        <v>372</v>
      </c>
      <c r="I240" s="2" t="s">
        <v>23</v>
      </c>
      <c r="J240" s="2" t="s">
        <v>389</v>
      </c>
      <c r="K240" s="2">
        <v>70000</v>
      </c>
      <c r="L240" s="2">
        <v>1</v>
      </c>
      <c r="M240" s="2">
        <v>3380</v>
      </c>
      <c r="N240" s="2">
        <v>15</v>
      </c>
      <c r="O240" s="2" t="s">
        <v>715</v>
      </c>
      <c r="P240" s="2" t="s">
        <v>26</v>
      </c>
      <c r="Q240" s="2" t="s">
        <v>167</v>
      </c>
      <c r="R240" s="2" t="s">
        <v>351</v>
      </c>
      <c r="S240" s="2" t="s">
        <v>385</v>
      </c>
      <c r="T240" s="2" t="s">
        <v>403</v>
      </c>
      <c r="V240" s="2" t="s">
        <v>30</v>
      </c>
    </row>
    <row r="241" spans="2:22" x14ac:dyDescent="0.3">
      <c r="B241" s="2" t="s">
        <v>404</v>
      </c>
      <c r="C241" s="2" t="s">
        <v>405</v>
      </c>
      <c r="E241" s="2">
        <f t="shared" si="8"/>
        <v>15</v>
      </c>
      <c r="F241" s="32">
        <f t="shared" si="6"/>
        <v>5</v>
      </c>
      <c r="G241" s="2" t="s">
        <v>88</v>
      </c>
      <c r="H241" s="2" t="s">
        <v>373</v>
      </c>
      <c r="I241" s="2" t="s">
        <v>23</v>
      </c>
      <c r="J241" s="2" t="s">
        <v>389</v>
      </c>
      <c r="K241" s="2">
        <v>70000</v>
      </c>
      <c r="L241" s="2">
        <v>1</v>
      </c>
      <c r="M241" s="2">
        <v>3420</v>
      </c>
      <c r="N241" s="2">
        <v>15</v>
      </c>
      <c r="O241" s="2" t="s">
        <v>715</v>
      </c>
      <c r="P241" s="2" t="s">
        <v>26</v>
      </c>
      <c r="Q241" s="2" t="s">
        <v>167</v>
      </c>
      <c r="R241" s="2" t="s">
        <v>351</v>
      </c>
      <c r="S241" s="2" t="s">
        <v>385</v>
      </c>
      <c r="T241" s="2" t="s">
        <v>403</v>
      </c>
      <c r="V241" s="2" t="s">
        <v>30</v>
      </c>
    </row>
    <row r="242" spans="2:22" x14ac:dyDescent="0.3">
      <c r="B242" s="2" t="s">
        <v>404</v>
      </c>
      <c r="C242" s="2" t="s">
        <v>405</v>
      </c>
      <c r="E242" s="2">
        <f t="shared" si="8"/>
        <v>15</v>
      </c>
      <c r="F242" s="32">
        <f t="shared" si="6"/>
        <v>5</v>
      </c>
      <c r="G242" s="2" t="s">
        <v>88</v>
      </c>
      <c r="H242" s="2" t="s">
        <v>374</v>
      </c>
      <c r="I242" s="2" t="s">
        <v>23</v>
      </c>
      <c r="J242" s="2" t="s">
        <v>389</v>
      </c>
      <c r="K242" s="2">
        <v>70000</v>
      </c>
      <c r="L242" s="2">
        <v>1</v>
      </c>
      <c r="M242" s="2">
        <v>3420</v>
      </c>
      <c r="N242" s="2">
        <v>15</v>
      </c>
      <c r="O242" s="2" t="s">
        <v>715</v>
      </c>
      <c r="P242" s="2" t="s">
        <v>26</v>
      </c>
      <c r="Q242" s="2" t="s">
        <v>167</v>
      </c>
      <c r="R242" s="2" t="s">
        <v>351</v>
      </c>
      <c r="S242" s="2" t="s">
        <v>385</v>
      </c>
      <c r="T242" s="2" t="s">
        <v>403</v>
      </c>
      <c r="V242" s="2" t="s">
        <v>30</v>
      </c>
    </row>
    <row r="243" spans="2:22" x14ac:dyDescent="0.3">
      <c r="B243" s="2" t="s">
        <v>404</v>
      </c>
      <c r="C243" s="2" t="s">
        <v>405</v>
      </c>
      <c r="E243" s="2">
        <f t="shared" si="8"/>
        <v>14.7</v>
      </c>
      <c r="F243" s="32">
        <f t="shared" si="6"/>
        <v>4.9000000000000004</v>
      </c>
      <c r="G243" s="2" t="s">
        <v>88</v>
      </c>
      <c r="H243" s="2" t="s">
        <v>375</v>
      </c>
      <c r="I243" s="2" t="s">
        <v>23</v>
      </c>
      <c r="J243" s="2" t="s">
        <v>389</v>
      </c>
      <c r="K243" s="2">
        <v>70000</v>
      </c>
      <c r="L243" s="2">
        <v>1</v>
      </c>
      <c r="M243" s="2">
        <v>4770</v>
      </c>
      <c r="N243" s="2">
        <v>15</v>
      </c>
      <c r="O243" s="2" t="s">
        <v>715</v>
      </c>
      <c r="P243" s="2" t="s">
        <v>26</v>
      </c>
      <c r="Q243" s="2" t="s">
        <v>167</v>
      </c>
      <c r="R243" s="2" t="s">
        <v>351</v>
      </c>
      <c r="S243" s="2" t="s">
        <v>385</v>
      </c>
      <c r="T243" s="2" t="s">
        <v>403</v>
      </c>
      <c r="V243" s="2" t="s">
        <v>30</v>
      </c>
    </row>
    <row r="244" spans="2:22" x14ac:dyDescent="0.3">
      <c r="B244" s="2" t="s">
        <v>404</v>
      </c>
      <c r="C244" s="2" t="s">
        <v>405</v>
      </c>
      <c r="E244" s="2">
        <f t="shared" si="8"/>
        <v>15</v>
      </c>
      <c r="F244" s="32">
        <f t="shared" si="6"/>
        <v>5</v>
      </c>
      <c r="G244" s="2" t="s">
        <v>66</v>
      </c>
      <c r="H244" s="2" t="s">
        <v>23</v>
      </c>
      <c r="I244" s="2" t="s">
        <v>23</v>
      </c>
      <c r="J244" s="2" t="s">
        <v>389</v>
      </c>
      <c r="K244" s="2">
        <v>70000</v>
      </c>
      <c r="L244" s="2">
        <v>1</v>
      </c>
      <c r="M244" s="2">
        <v>541</v>
      </c>
      <c r="N244" s="2">
        <v>15</v>
      </c>
      <c r="O244" s="2" t="s">
        <v>715</v>
      </c>
      <c r="P244" s="2" t="s">
        <v>26</v>
      </c>
      <c r="Q244" s="2" t="s">
        <v>167</v>
      </c>
      <c r="R244" s="2" t="s">
        <v>351</v>
      </c>
      <c r="S244" s="2" t="s">
        <v>385</v>
      </c>
      <c r="T244" s="2" t="s">
        <v>403</v>
      </c>
      <c r="V244" s="2" t="s">
        <v>30</v>
      </c>
    </row>
    <row r="245" spans="2:22" x14ac:dyDescent="0.3">
      <c r="B245" s="2" t="s">
        <v>408</v>
      </c>
      <c r="C245" s="2" t="s">
        <v>409</v>
      </c>
      <c r="E245" s="2">
        <f t="shared" si="8"/>
        <v>15</v>
      </c>
      <c r="F245" s="32">
        <f t="shared" si="6"/>
        <v>5</v>
      </c>
      <c r="G245" s="2" t="s">
        <v>88</v>
      </c>
      <c r="H245" s="2" t="s">
        <v>349</v>
      </c>
      <c r="I245" s="2" t="s">
        <v>23</v>
      </c>
      <c r="J245" s="2" t="s">
        <v>410</v>
      </c>
      <c r="K245" s="2">
        <v>45000</v>
      </c>
      <c r="L245" s="2">
        <v>1</v>
      </c>
      <c r="M245" s="2">
        <v>2610</v>
      </c>
      <c r="N245" s="2">
        <v>15</v>
      </c>
      <c r="O245" s="2" t="s">
        <v>715</v>
      </c>
      <c r="P245" s="2" t="s">
        <v>26</v>
      </c>
      <c r="Q245" s="2" t="s">
        <v>167</v>
      </c>
      <c r="R245" s="2" t="s">
        <v>351</v>
      </c>
      <c r="S245" s="2" t="s">
        <v>385</v>
      </c>
      <c r="T245" s="2" t="s">
        <v>403</v>
      </c>
      <c r="V245" s="2" t="s">
        <v>30</v>
      </c>
    </row>
    <row r="246" spans="2:22" x14ac:dyDescent="0.3">
      <c r="B246" s="2" t="s">
        <v>408</v>
      </c>
      <c r="C246" s="2" t="s">
        <v>409</v>
      </c>
      <c r="E246" s="2">
        <f t="shared" si="8"/>
        <v>15</v>
      </c>
      <c r="F246" s="32">
        <f t="shared" si="6"/>
        <v>5</v>
      </c>
      <c r="G246" s="2" t="s">
        <v>88</v>
      </c>
      <c r="H246" s="2" t="s">
        <v>354</v>
      </c>
      <c r="I246" s="2" t="s">
        <v>23</v>
      </c>
      <c r="J246" s="2" t="s">
        <v>410</v>
      </c>
      <c r="K246" s="2">
        <v>45000</v>
      </c>
      <c r="L246" s="2">
        <v>1</v>
      </c>
      <c r="M246" s="2">
        <v>2420</v>
      </c>
      <c r="N246" s="2">
        <v>15</v>
      </c>
      <c r="O246" s="2" t="s">
        <v>715</v>
      </c>
      <c r="P246" s="2" t="s">
        <v>26</v>
      </c>
      <c r="Q246" s="2" t="s">
        <v>167</v>
      </c>
      <c r="R246" s="2" t="s">
        <v>351</v>
      </c>
      <c r="S246" s="2" t="s">
        <v>385</v>
      </c>
      <c r="T246" s="2" t="s">
        <v>403</v>
      </c>
      <c r="V246" s="2" t="s">
        <v>30</v>
      </c>
    </row>
    <row r="247" spans="2:22" x14ac:dyDescent="0.3">
      <c r="B247" s="2" t="s">
        <v>408</v>
      </c>
      <c r="C247" s="2" t="s">
        <v>409</v>
      </c>
      <c r="E247" s="2">
        <f t="shared" si="8"/>
        <v>15</v>
      </c>
      <c r="F247" s="32">
        <f t="shared" si="6"/>
        <v>5</v>
      </c>
      <c r="G247" s="2" t="s">
        <v>88</v>
      </c>
      <c r="H247" s="2" t="s">
        <v>355</v>
      </c>
      <c r="I247" s="2" t="s">
        <v>23</v>
      </c>
      <c r="J247" s="2" t="s">
        <v>410</v>
      </c>
      <c r="K247" s="2">
        <v>45000</v>
      </c>
      <c r="L247" s="2">
        <v>1</v>
      </c>
      <c r="M247" s="2">
        <v>2140</v>
      </c>
      <c r="N247" s="2">
        <v>15</v>
      </c>
      <c r="O247" s="2" t="s">
        <v>715</v>
      </c>
      <c r="P247" s="2" t="s">
        <v>26</v>
      </c>
      <c r="Q247" s="2" t="s">
        <v>167</v>
      </c>
      <c r="R247" s="2" t="s">
        <v>351</v>
      </c>
      <c r="S247" s="2" t="s">
        <v>385</v>
      </c>
      <c r="T247" s="2" t="s">
        <v>403</v>
      </c>
      <c r="V247" s="2" t="s">
        <v>30</v>
      </c>
    </row>
    <row r="248" spans="2:22" x14ac:dyDescent="0.3">
      <c r="B248" s="2" t="s">
        <v>408</v>
      </c>
      <c r="C248" s="2" t="s">
        <v>409</v>
      </c>
      <c r="E248" s="2">
        <f t="shared" si="8"/>
        <v>15</v>
      </c>
      <c r="F248" s="32">
        <f t="shared" si="6"/>
        <v>5</v>
      </c>
      <c r="G248" s="2" t="s">
        <v>88</v>
      </c>
      <c r="H248" s="2" t="s">
        <v>356</v>
      </c>
      <c r="I248" s="2" t="s">
        <v>23</v>
      </c>
      <c r="J248" s="2" t="s">
        <v>410</v>
      </c>
      <c r="K248" s="2">
        <v>45000</v>
      </c>
      <c r="L248" s="2">
        <v>1</v>
      </c>
      <c r="M248" s="2">
        <v>2480</v>
      </c>
      <c r="N248" s="2">
        <v>15</v>
      </c>
      <c r="O248" s="2" t="s">
        <v>715</v>
      </c>
      <c r="P248" s="2" t="s">
        <v>26</v>
      </c>
      <c r="Q248" s="2" t="s">
        <v>167</v>
      </c>
      <c r="R248" s="2" t="s">
        <v>351</v>
      </c>
      <c r="S248" s="2" t="s">
        <v>385</v>
      </c>
      <c r="T248" s="2" t="s">
        <v>403</v>
      </c>
      <c r="V248" s="2" t="s">
        <v>30</v>
      </c>
    </row>
    <row r="249" spans="2:22" x14ac:dyDescent="0.3">
      <c r="B249" s="2" t="s">
        <v>408</v>
      </c>
      <c r="C249" s="2" t="s">
        <v>409</v>
      </c>
      <c r="E249" s="2">
        <f t="shared" si="8"/>
        <v>15</v>
      </c>
      <c r="F249" s="32">
        <f t="shared" si="6"/>
        <v>5</v>
      </c>
      <c r="G249" s="2" t="s">
        <v>88</v>
      </c>
      <c r="H249" s="2" t="s">
        <v>357</v>
      </c>
      <c r="I249" s="2" t="s">
        <v>23</v>
      </c>
      <c r="J249" s="2" t="s">
        <v>410</v>
      </c>
      <c r="K249" s="2">
        <v>45000</v>
      </c>
      <c r="L249" s="2">
        <v>1</v>
      </c>
      <c r="M249" s="2">
        <v>2280</v>
      </c>
      <c r="N249" s="2">
        <v>15</v>
      </c>
      <c r="O249" s="2" t="s">
        <v>715</v>
      </c>
      <c r="P249" s="2" t="s">
        <v>26</v>
      </c>
      <c r="Q249" s="2" t="s">
        <v>167</v>
      </c>
      <c r="R249" s="2" t="s">
        <v>351</v>
      </c>
      <c r="S249" s="2" t="s">
        <v>385</v>
      </c>
      <c r="T249" s="2" t="s">
        <v>403</v>
      </c>
      <c r="V249" s="2" t="s">
        <v>30</v>
      </c>
    </row>
    <row r="250" spans="2:22" x14ac:dyDescent="0.3">
      <c r="B250" s="2" t="s">
        <v>408</v>
      </c>
      <c r="C250" s="2" t="s">
        <v>409</v>
      </c>
      <c r="E250" s="2">
        <f t="shared" si="8"/>
        <v>15</v>
      </c>
      <c r="F250" s="32">
        <f t="shared" si="6"/>
        <v>5</v>
      </c>
      <c r="G250" s="2" t="s">
        <v>88</v>
      </c>
      <c r="H250" s="2" t="s">
        <v>358</v>
      </c>
      <c r="I250" s="2" t="s">
        <v>23</v>
      </c>
      <c r="J250" s="2" t="s">
        <v>410</v>
      </c>
      <c r="K250" s="2">
        <v>45000</v>
      </c>
      <c r="L250" s="2">
        <v>1</v>
      </c>
      <c r="M250" s="2">
        <v>2350</v>
      </c>
      <c r="N250" s="2">
        <v>15</v>
      </c>
      <c r="O250" s="2" t="s">
        <v>715</v>
      </c>
      <c r="P250" s="2" t="s">
        <v>26</v>
      </c>
      <c r="Q250" s="2" t="s">
        <v>167</v>
      </c>
      <c r="R250" s="2" t="s">
        <v>351</v>
      </c>
      <c r="S250" s="2" t="s">
        <v>385</v>
      </c>
      <c r="T250" s="2" t="s">
        <v>403</v>
      </c>
      <c r="V250" s="2" t="s">
        <v>30</v>
      </c>
    </row>
    <row r="251" spans="2:22" x14ac:dyDescent="0.3">
      <c r="B251" s="2" t="s">
        <v>408</v>
      </c>
      <c r="C251" s="2" t="s">
        <v>409</v>
      </c>
      <c r="E251" s="2">
        <f t="shared" si="8"/>
        <v>9.16</v>
      </c>
      <c r="F251" s="32">
        <f t="shared" si="6"/>
        <v>3.05</v>
      </c>
      <c r="G251" s="2" t="s">
        <v>88</v>
      </c>
      <c r="H251" s="2" t="s">
        <v>359</v>
      </c>
      <c r="I251" s="2" t="s">
        <v>23</v>
      </c>
      <c r="J251" s="2" t="s">
        <v>410</v>
      </c>
      <c r="K251" s="2">
        <v>45000</v>
      </c>
      <c r="L251" s="2">
        <v>1</v>
      </c>
      <c r="M251" s="2">
        <v>4910</v>
      </c>
      <c r="N251" s="2">
        <v>15</v>
      </c>
      <c r="O251" s="2" t="s">
        <v>715</v>
      </c>
      <c r="P251" s="2" t="s">
        <v>26</v>
      </c>
      <c r="Q251" s="2" t="s">
        <v>167</v>
      </c>
      <c r="R251" s="2" t="s">
        <v>351</v>
      </c>
      <c r="S251" s="2" t="s">
        <v>385</v>
      </c>
      <c r="T251" s="2" t="s">
        <v>403</v>
      </c>
      <c r="V251" s="2" t="s">
        <v>30</v>
      </c>
    </row>
    <row r="252" spans="2:22" x14ac:dyDescent="0.3">
      <c r="B252" s="2" t="s">
        <v>408</v>
      </c>
      <c r="C252" s="2" t="s">
        <v>409</v>
      </c>
      <c r="E252" s="2">
        <f t="shared" si="8"/>
        <v>8.56</v>
      </c>
      <c r="F252" s="32">
        <f t="shared" si="6"/>
        <v>2.85</v>
      </c>
      <c r="G252" s="2" t="s">
        <v>88</v>
      </c>
      <c r="H252" s="2" t="s">
        <v>360</v>
      </c>
      <c r="I252" s="2" t="s">
        <v>23</v>
      </c>
      <c r="J252" s="2" t="s">
        <v>410</v>
      </c>
      <c r="K252" s="2">
        <v>45000</v>
      </c>
      <c r="L252" s="2">
        <v>1</v>
      </c>
      <c r="M252" s="2">
        <v>5260</v>
      </c>
      <c r="N252" s="2">
        <v>15</v>
      </c>
      <c r="O252" s="2" t="s">
        <v>715</v>
      </c>
      <c r="P252" s="2" t="s">
        <v>26</v>
      </c>
      <c r="Q252" s="2" t="s">
        <v>167</v>
      </c>
      <c r="R252" s="2" t="s">
        <v>351</v>
      </c>
      <c r="S252" s="2" t="s">
        <v>385</v>
      </c>
      <c r="T252" s="2" t="s">
        <v>403</v>
      </c>
      <c r="V252" s="2" t="s">
        <v>30</v>
      </c>
    </row>
    <row r="253" spans="2:22" x14ac:dyDescent="0.3">
      <c r="B253" s="2" t="s">
        <v>408</v>
      </c>
      <c r="C253" s="2" t="s">
        <v>409</v>
      </c>
      <c r="E253" s="2">
        <f t="shared" si="8"/>
        <v>15</v>
      </c>
      <c r="F253" s="32">
        <f t="shared" si="6"/>
        <v>5</v>
      </c>
      <c r="G253" s="2" t="s">
        <v>88</v>
      </c>
      <c r="H253" s="2" t="s">
        <v>361</v>
      </c>
      <c r="I253" s="2" t="s">
        <v>23</v>
      </c>
      <c r="J253" s="2" t="s">
        <v>410</v>
      </c>
      <c r="K253" s="2">
        <v>45000</v>
      </c>
      <c r="L253" s="2">
        <v>1</v>
      </c>
      <c r="M253" s="2">
        <v>1950</v>
      </c>
      <c r="N253" s="2">
        <v>15</v>
      </c>
      <c r="O253" s="2" t="s">
        <v>715</v>
      </c>
      <c r="P253" s="2" t="s">
        <v>26</v>
      </c>
      <c r="Q253" s="2" t="s">
        <v>167</v>
      </c>
      <c r="R253" s="2" t="s">
        <v>351</v>
      </c>
      <c r="S253" s="2" t="s">
        <v>385</v>
      </c>
      <c r="T253" s="2" t="s">
        <v>403</v>
      </c>
      <c r="V253" s="2" t="s">
        <v>30</v>
      </c>
    </row>
    <row r="254" spans="2:22" x14ac:dyDescent="0.3">
      <c r="B254" s="2" t="s">
        <v>408</v>
      </c>
      <c r="C254" s="2" t="s">
        <v>409</v>
      </c>
      <c r="E254" s="2">
        <f t="shared" si="8"/>
        <v>12.7</v>
      </c>
      <c r="F254" s="32">
        <f t="shared" si="6"/>
        <v>4.2300000000000004</v>
      </c>
      <c r="G254" s="2" t="s">
        <v>88</v>
      </c>
      <c r="H254" s="2" t="s">
        <v>362</v>
      </c>
      <c r="I254" s="2" t="s">
        <v>23</v>
      </c>
      <c r="J254" s="2" t="s">
        <v>410</v>
      </c>
      <c r="K254" s="2">
        <v>45000</v>
      </c>
      <c r="L254" s="2">
        <v>1</v>
      </c>
      <c r="M254" s="2">
        <v>3530</v>
      </c>
      <c r="N254" s="2">
        <v>15</v>
      </c>
      <c r="O254" s="2" t="s">
        <v>715</v>
      </c>
      <c r="P254" s="2" t="s">
        <v>26</v>
      </c>
      <c r="Q254" s="2" t="s">
        <v>167</v>
      </c>
      <c r="R254" s="2" t="s">
        <v>351</v>
      </c>
      <c r="S254" s="2" t="s">
        <v>385</v>
      </c>
      <c r="T254" s="2" t="s">
        <v>403</v>
      </c>
      <c r="V254" s="2" t="s">
        <v>30</v>
      </c>
    </row>
    <row r="255" spans="2:22" x14ac:dyDescent="0.3">
      <c r="B255" s="2" t="s">
        <v>408</v>
      </c>
      <c r="C255" s="2" t="s">
        <v>409</v>
      </c>
      <c r="E255" s="2">
        <f t="shared" si="8"/>
        <v>14</v>
      </c>
      <c r="F255" s="32">
        <f t="shared" si="6"/>
        <v>4.67</v>
      </c>
      <c r="G255" s="2" t="s">
        <v>88</v>
      </c>
      <c r="H255" s="2" t="s">
        <v>363</v>
      </c>
      <c r="I255" s="2" t="s">
        <v>23</v>
      </c>
      <c r="J255" s="2" t="s">
        <v>410</v>
      </c>
      <c r="K255" s="2">
        <v>45000</v>
      </c>
      <c r="L255" s="2">
        <v>1</v>
      </c>
      <c r="M255" s="2">
        <v>3220</v>
      </c>
      <c r="N255" s="2">
        <v>15</v>
      </c>
      <c r="O255" s="2" t="s">
        <v>715</v>
      </c>
      <c r="P255" s="2" t="s">
        <v>26</v>
      </c>
      <c r="Q255" s="2" t="s">
        <v>167</v>
      </c>
      <c r="R255" s="2" t="s">
        <v>351</v>
      </c>
      <c r="S255" s="2" t="s">
        <v>385</v>
      </c>
      <c r="T255" s="2" t="s">
        <v>403</v>
      </c>
      <c r="V255" s="2" t="s">
        <v>30</v>
      </c>
    </row>
    <row r="256" spans="2:22" x14ac:dyDescent="0.3">
      <c r="B256" s="2" t="s">
        <v>408</v>
      </c>
      <c r="C256" s="2" t="s">
        <v>409</v>
      </c>
      <c r="E256" s="2">
        <f t="shared" si="8"/>
        <v>15</v>
      </c>
      <c r="F256" s="32">
        <f t="shared" si="6"/>
        <v>5</v>
      </c>
      <c r="G256" s="2" t="s">
        <v>88</v>
      </c>
      <c r="H256" s="2" t="s">
        <v>364</v>
      </c>
      <c r="I256" s="2" t="s">
        <v>23</v>
      </c>
      <c r="J256" s="2" t="s">
        <v>410</v>
      </c>
      <c r="K256" s="2">
        <v>45000</v>
      </c>
      <c r="L256" s="2">
        <v>1</v>
      </c>
      <c r="M256" s="2">
        <v>1550</v>
      </c>
      <c r="N256" s="2">
        <v>15</v>
      </c>
      <c r="O256" s="2" t="s">
        <v>715</v>
      </c>
      <c r="P256" s="2" t="s">
        <v>26</v>
      </c>
      <c r="Q256" s="2" t="s">
        <v>167</v>
      </c>
      <c r="R256" s="2" t="s">
        <v>351</v>
      </c>
      <c r="S256" s="2" t="s">
        <v>385</v>
      </c>
      <c r="T256" s="2" t="s">
        <v>403</v>
      </c>
      <c r="V256" s="2" t="s">
        <v>30</v>
      </c>
    </row>
    <row r="257" spans="2:22" x14ac:dyDescent="0.3">
      <c r="B257" s="2" t="s">
        <v>408</v>
      </c>
      <c r="C257" s="2" t="s">
        <v>409</v>
      </c>
      <c r="E257" s="2">
        <f t="shared" si="8"/>
        <v>10.8</v>
      </c>
      <c r="F257" s="32">
        <f t="shared" si="6"/>
        <v>3.6</v>
      </c>
      <c r="G257" s="2" t="s">
        <v>88</v>
      </c>
      <c r="H257" s="2" t="s">
        <v>365</v>
      </c>
      <c r="I257" s="2" t="s">
        <v>23</v>
      </c>
      <c r="J257" s="2" t="s">
        <v>410</v>
      </c>
      <c r="K257" s="2">
        <v>45000</v>
      </c>
      <c r="L257" s="2">
        <v>1</v>
      </c>
      <c r="M257" s="2">
        <v>4160</v>
      </c>
      <c r="N257" s="2">
        <v>15</v>
      </c>
      <c r="O257" s="2" t="s">
        <v>715</v>
      </c>
      <c r="P257" s="2" t="s">
        <v>26</v>
      </c>
      <c r="Q257" s="2" t="s">
        <v>167</v>
      </c>
      <c r="R257" s="2" t="s">
        <v>351</v>
      </c>
      <c r="S257" s="2" t="s">
        <v>385</v>
      </c>
      <c r="T257" s="2" t="s">
        <v>403</v>
      </c>
      <c r="V257" s="2" t="s">
        <v>30</v>
      </c>
    </row>
    <row r="258" spans="2:22" x14ac:dyDescent="0.3">
      <c r="B258" s="2" t="s">
        <v>408</v>
      </c>
      <c r="C258" s="2" t="s">
        <v>409</v>
      </c>
      <c r="E258" s="2">
        <f t="shared" si="8"/>
        <v>15</v>
      </c>
      <c r="F258" s="32">
        <f t="shared" si="6"/>
        <v>5</v>
      </c>
      <c r="G258" s="2" t="s">
        <v>88</v>
      </c>
      <c r="H258" s="2" t="s">
        <v>366</v>
      </c>
      <c r="I258" s="2" t="s">
        <v>23</v>
      </c>
      <c r="J258" s="2" t="s">
        <v>410</v>
      </c>
      <c r="K258" s="2">
        <v>45000</v>
      </c>
      <c r="L258" s="2">
        <v>1</v>
      </c>
      <c r="M258" s="2">
        <v>2640</v>
      </c>
      <c r="N258" s="2">
        <v>15</v>
      </c>
      <c r="O258" s="2" t="s">
        <v>715</v>
      </c>
      <c r="P258" s="2" t="s">
        <v>26</v>
      </c>
      <c r="Q258" s="2" t="s">
        <v>167</v>
      </c>
      <c r="R258" s="2" t="s">
        <v>351</v>
      </c>
      <c r="S258" s="2" t="s">
        <v>385</v>
      </c>
      <c r="T258" s="2" t="s">
        <v>403</v>
      </c>
      <c r="V258" s="2" t="s">
        <v>30</v>
      </c>
    </row>
    <row r="259" spans="2:22" x14ac:dyDescent="0.3">
      <c r="B259" s="2" t="s">
        <v>408</v>
      </c>
      <c r="C259" s="2" t="s">
        <v>409</v>
      </c>
      <c r="E259" s="2">
        <f t="shared" si="8"/>
        <v>15</v>
      </c>
      <c r="F259" s="32">
        <f t="shared" si="6"/>
        <v>5</v>
      </c>
      <c r="G259" s="2" t="s">
        <v>88</v>
      </c>
      <c r="H259" s="2" t="s">
        <v>367</v>
      </c>
      <c r="I259" s="2" t="s">
        <v>23</v>
      </c>
      <c r="J259" s="2" t="s">
        <v>410</v>
      </c>
      <c r="K259" s="2">
        <v>45000</v>
      </c>
      <c r="L259" s="2">
        <v>1</v>
      </c>
      <c r="M259" s="2">
        <v>2590</v>
      </c>
      <c r="N259" s="2">
        <v>15</v>
      </c>
      <c r="O259" s="2" t="s">
        <v>715</v>
      </c>
      <c r="P259" s="2" t="s">
        <v>26</v>
      </c>
      <c r="Q259" s="2" t="s">
        <v>167</v>
      </c>
      <c r="R259" s="2" t="s">
        <v>351</v>
      </c>
      <c r="S259" s="2" t="s">
        <v>385</v>
      </c>
      <c r="T259" s="2" t="s">
        <v>403</v>
      </c>
      <c r="V259" s="2" t="s">
        <v>30</v>
      </c>
    </row>
    <row r="260" spans="2:22" x14ac:dyDescent="0.3">
      <c r="B260" s="2" t="s">
        <v>408</v>
      </c>
      <c r="C260" s="2" t="s">
        <v>409</v>
      </c>
      <c r="E260" s="2">
        <f t="shared" si="8"/>
        <v>9.3000000000000007</v>
      </c>
      <c r="F260" s="32">
        <f t="shared" si="6"/>
        <v>3.1</v>
      </c>
      <c r="G260" s="2" t="s">
        <v>88</v>
      </c>
      <c r="H260" s="2" t="s">
        <v>368</v>
      </c>
      <c r="I260" s="2" t="s">
        <v>23</v>
      </c>
      <c r="J260" s="2" t="s">
        <v>410</v>
      </c>
      <c r="K260" s="2">
        <v>45000</v>
      </c>
      <c r="L260" s="2">
        <v>1</v>
      </c>
      <c r="M260" s="2">
        <v>4840</v>
      </c>
      <c r="N260" s="2">
        <v>15</v>
      </c>
      <c r="O260" s="2" t="s">
        <v>715</v>
      </c>
      <c r="P260" s="2" t="s">
        <v>26</v>
      </c>
      <c r="Q260" s="2" t="s">
        <v>167</v>
      </c>
      <c r="R260" s="2" t="s">
        <v>351</v>
      </c>
      <c r="S260" s="2" t="s">
        <v>385</v>
      </c>
      <c r="T260" s="2" t="s">
        <v>403</v>
      </c>
      <c r="V260" s="2" t="s">
        <v>30</v>
      </c>
    </row>
    <row r="261" spans="2:22" x14ac:dyDescent="0.3">
      <c r="B261" s="2" t="s">
        <v>408</v>
      </c>
      <c r="C261" s="2" t="s">
        <v>409</v>
      </c>
      <c r="E261" s="2">
        <f t="shared" si="8"/>
        <v>9.32</v>
      </c>
      <c r="F261" s="32">
        <f t="shared" si="6"/>
        <v>3.11</v>
      </c>
      <c r="G261" s="2" t="s">
        <v>88</v>
      </c>
      <c r="H261" s="2" t="s">
        <v>369</v>
      </c>
      <c r="I261" s="2" t="s">
        <v>23</v>
      </c>
      <c r="J261" s="2" t="s">
        <v>410</v>
      </c>
      <c r="K261" s="2">
        <v>45000</v>
      </c>
      <c r="L261" s="2">
        <v>1</v>
      </c>
      <c r="M261" s="2">
        <v>4830</v>
      </c>
      <c r="N261" s="2">
        <v>15</v>
      </c>
      <c r="O261" s="2" t="s">
        <v>715</v>
      </c>
      <c r="P261" s="2" t="s">
        <v>26</v>
      </c>
      <c r="Q261" s="2" t="s">
        <v>167</v>
      </c>
      <c r="R261" s="2" t="s">
        <v>351</v>
      </c>
      <c r="S261" s="2" t="s">
        <v>385</v>
      </c>
      <c r="T261" s="2" t="s">
        <v>403</v>
      </c>
      <c r="V261" s="2" t="s">
        <v>30</v>
      </c>
    </row>
    <row r="262" spans="2:22" x14ac:dyDescent="0.3">
      <c r="B262" s="2" t="s">
        <v>408</v>
      </c>
      <c r="C262" s="2" t="s">
        <v>409</v>
      </c>
      <c r="E262" s="2">
        <f t="shared" si="8"/>
        <v>13.3</v>
      </c>
      <c r="F262" s="32">
        <f t="shared" si="6"/>
        <v>4.43</v>
      </c>
      <c r="G262" s="2" t="s">
        <v>88</v>
      </c>
      <c r="H262" s="2" t="s">
        <v>370</v>
      </c>
      <c r="I262" s="2" t="s">
        <v>23</v>
      </c>
      <c r="J262" s="2" t="s">
        <v>410</v>
      </c>
      <c r="K262" s="2">
        <v>45000</v>
      </c>
      <c r="L262" s="2">
        <v>1</v>
      </c>
      <c r="M262" s="2">
        <v>3380</v>
      </c>
      <c r="N262" s="2">
        <v>15</v>
      </c>
      <c r="O262" s="2" t="s">
        <v>715</v>
      </c>
      <c r="P262" s="2" t="s">
        <v>26</v>
      </c>
      <c r="Q262" s="2" t="s">
        <v>167</v>
      </c>
      <c r="R262" s="2" t="s">
        <v>351</v>
      </c>
      <c r="S262" s="2" t="s">
        <v>385</v>
      </c>
      <c r="T262" s="2" t="s">
        <v>403</v>
      </c>
      <c r="V262" s="2" t="s">
        <v>30</v>
      </c>
    </row>
    <row r="263" spans="2:22" x14ac:dyDescent="0.3">
      <c r="B263" s="2" t="s">
        <v>408</v>
      </c>
      <c r="C263" s="2" t="s">
        <v>409</v>
      </c>
      <c r="E263" s="2">
        <f t="shared" si="8"/>
        <v>10.5</v>
      </c>
      <c r="F263" s="32">
        <f t="shared" si="6"/>
        <v>3.5</v>
      </c>
      <c r="G263" s="2" t="s">
        <v>88</v>
      </c>
      <c r="H263" s="2" t="s">
        <v>371</v>
      </c>
      <c r="I263" s="2" t="s">
        <v>23</v>
      </c>
      <c r="J263" s="2" t="s">
        <v>410</v>
      </c>
      <c r="K263" s="2">
        <v>45000</v>
      </c>
      <c r="L263" s="2">
        <v>1</v>
      </c>
      <c r="M263" s="2">
        <v>4270</v>
      </c>
      <c r="N263" s="2">
        <v>15</v>
      </c>
      <c r="O263" s="2" t="s">
        <v>715</v>
      </c>
      <c r="P263" s="2" t="s">
        <v>26</v>
      </c>
      <c r="Q263" s="2" t="s">
        <v>167</v>
      </c>
      <c r="R263" s="2" t="s">
        <v>351</v>
      </c>
      <c r="S263" s="2" t="s">
        <v>385</v>
      </c>
      <c r="T263" s="2" t="s">
        <v>403</v>
      </c>
      <c r="V263" s="2" t="s">
        <v>30</v>
      </c>
    </row>
    <row r="264" spans="2:22" x14ac:dyDescent="0.3">
      <c r="B264" s="2" t="s">
        <v>408</v>
      </c>
      <c r="C264" s="2" t="s">
        <v>409</v>
      </c>
      <c r="E264" s="2">
        <f t="shared" si="8"/>
        <v>13.3</v>
      </c>
      <c r="F264" s="32">
        <f t="shared" si="6"/>
        <v>4.43</v>
      </c>
      <c r="G264" s="2" t="s">
        <v>88</v>
      </c>
      <c r="H264" s="2" t="s">
        <v>372</v>
      </c>
      <c r="I264" s="2" t="s">
        <v>23</v>
      </c>
      <c r="J264" s="2" t="s">
        <v>410</v>
      </c>
      <c r="K264" s="2">
        <v>45000</v>
      </c>
      <c r="L264" s="2">
        <v>1</v>
      </c>
      <c r="M264" s="2">
        <v>3380</v>
      </c>
      <c r="N264" s="2">
        <v>15</v>
      </c>
      <c r="O264" s="2" t="s">
        <v>715</v>
      </c>
      <c r="P264" s="2" t="s">
        <v>26</v>
      </c>
      <c r="Q264" s="2" t="s">
        <v>167</v>
      </c>
      <c r="R264" s="2" t="s">
        <v>351</v>
      </c>
      <c r="S264" s="2" t="s">
        <v>385</v>
      </c>
      <c r="T264" s="2" t="s">
        <v>403</v>
      </c>
      <c r="V264" s="2" t="s">
        <v>30</v>
      </c>
    </row>
    <row r="265" spans="2:22" x14ac:dyDescent="0.3">
      <c r="B265" s="2" t="s">
        <v>408</v>
      </c>
      <c r="C265" s="2" t="s">
        <v>409</v>
      </c>
      <c r="E265" s="2">
        <f t="shared" si="8"/>
        <v>13.2</v>
      </c>
      <c r="F265" s="32">
        <f t="shared" si="6"/>
        <v>4.4000000000000004</v>
      </c>
      <c r="G265" s="2" t="s">
        <v>88</v>
      </c>
      <c r="H265" s="2" t="s">
        <v>373</v>
      </c>
      <c r="I265" s="2" t="s">
        <v>23</v>
      </c>
      <c r="J265" s="2" t="s">
        <v>410</v>
      </c>
      <c r="K265" s="2">
        <v>45000</v>
      </c>
      <c r="L265" s="2">
        <v>1</v>
      </c>
      <c r="M265" s="2">
        <v>3420</v>
      </c>
      <c r="N265" s="2">
        <v>15</v>
      </c>
      <c r="O265" s="2" t="s">
        <v>715</v>
      </c>
      <c r="P265" s="2" t="s">
        <v>26</v>
      </c>
      <c r="Q265" s="2" t="s">
        <v>167</v>
      </c>
      <c r="R265" s="2" t="s">
        <v>351</v>
      </c>
      <c r="S265" s="2" t="s">
        <v>385</v>
      </c>
      <c r="T265" s="2" t="s">
        <v>403</v>
      </c>
      <c r="V265" s="2" t="s">
        <v>30</v>
      </c>
    </row>
    <row r="266" spans="2:22" x14ac:dyDescent="0.3">
      <c r="B266" s="2" t="s">
        <v>408</v>
      </c>
      <c r="C266" s="2" t="s">
        <v>409</v>
      </c>
      <c r="E266" s="2">
        <f t="shared" si="8"/>
        <v>13.2</v>
      </c>
      <c r="F266" s="32">
        <f t="shared" si="6"/>
        <v>4.4000000000000004</v>
      </c>
      <c r="G266" s="2" t="s">
        <v>88</v>
      </c>
      <c r="H266" s="2" t="s">
        <v>374</v>
      </c>
      <c r="I266" s="2" t="s">
        <v>23</v>
      </c>
      <c r="J266" s="2" t="s">
        <v>410</v>
      </c>
      <c r="K266" s="2">
        <v>45000</v>
      </c>
      <c r="L266" s="2">
        <v>1</v>
      </c>
      <c r="M266" s="2">
        <v>3420</v>
      </c>
      <c r="N266" s="2">
        <v>15</v>
      </c>
      <c r="O266" s="2" t="s">
        <v>715</v>
      </c>
      <c r="P266" s="2" t="s">
        <v>26</v>
      </c>
      <c r="Q266" s="2" t="s">
        <v>167</v>
      </c>
      <c r="R266" s="2" t="s">
        <v>351</v>
      </c>
      <c r="S266" s="2" t="s">
        <v>385</v>
      </c>
      <c r="T266" s="2" t="s">
        <v>403</v>
      </c>
      <c r="V266" s="2" t="s">
        <v>30</v>
      </c>
    </row>
    <row r="267" spans="2:22" x14ac:dyDescent="0.3">
      <c r="B267" s="2" t="s">
        <v>408</v>
      </c>
      <c r="C267" s="2" t="s">
        <v>409</v>
      </c>
      <c r="E267" s="2">
        <f t="shared" si="8"/>
        <v>9.43</v>
      </c>
      <c r="F267" s="32">
        <f t="shared" si="6"/>
        <v>3.14</v>
      </c>
      <c r="G267" s="2" t="s">
        <v>88</v>
      </c>
      <c r="H267" s="2" t="s">
        <v>375</v>
      </c>
      <c r="I267" s="2" t="s">
        <v>23</v>
      </c>
      <c r="J267" s="2" t="s">
        <v>410</v>
      </c>
      <c r="K267" s="2">
        <v>45000</v>
      </c>
      <c r="L267" s="2">
        <v>1</v>
      </c>
      <c r="M267" s="2">
        <v>4770</v>
      </c>
      <c r="N267" s="2">
        <v>15</v>
      </c>
      <c r="O267" s="2" t="s">
        <v>715</v>
      </c>
      <c r="P267" s="2" t="s">
        <v>26</v>
      </c>
      <c r="Q267" s="2" t="s">
        <v>167</v>
      </c>
      <c r="R267" s="2" t="s">
        <v>351</v>
      </c>
      <c r="S267" s="2" t="s">
        <v>385</v>
      </c>
      <c r="T267" s="2" t="s">
        <v>403</v>
      </c>
      <c r="V267" s="2" t="s">
        <v>30</v>
      </c>
    </row>
    <row r="268" spans="2:22" x14ac:dyDescent="0.3">
      <c r="B268" s="2" t="s">
        <v>408</v>
      </c>
      <c r="C268" s="2" t="s">
        <v>409</v>
      </c>
      <c r="E268" s="2">
        <f t="shared" si="8"/>
        <v>15</v>
      </c>
      <c r="F268" s="32">
        <f t="shared" si="6"/>
        <v>5</v>
      </c>
      <c r="G268" s="2" t="s">
        <v>66</v>
      </c>
      <c r="H268" s="2" t="s">
        <v>23</v>
      </c>
      <c r="I268" s="2" t="s">
        <v>23</v>
      </c>
      <c r="J268" s="2" t="s">
        <v>410</v>
      </c>
      <c r="K268" s="2">
        <v>45000</v>
      </c>
      <c r="L268" s="2">
        <v>1</v>
      </c>
      <c r="M268" s="2">
        <v>541</v>
      </c>
      <c r="N268" s="2">
        <v>15</v>
      </c>
      <c r="O268" s="2" t="s">
        <v>715</v>
      </c>
      <c r="P268" s="2" t="s">
        <v>26</v>
      </c>
      <c r="Q268" s="2" t="s">
        <v>167</v>
      </c>
      <c r="R268" s="2" t="s">
        <v>351</v>
      </c>
      <c r="S268" s="2" t="s">
        <v>385</v>
      </c>
      <c r="T268" s="2" t="s">
        <v>403</v>
      </c>
      <c r="V268" s="2" t="s">
        <v>30</v>
      </c>
    </row>
    <row r="269" spans="2:22" x14ac:dyDescent="0.3">
      <c r="B269" s="2" t="s">
        <v>411</v>
      </c>
      <c r="C269" s="2" t="s">
        <v>412</v>
      </c>
      <c r="E269" s="2">
        <f t="shared" si="8"/>
        <v>7.66</v>
      </c>
      <c r="F269" s="32">
        <f t="shared" si="6"/>
        <v>2.5499999999999998</v>
      </c>
      <c r="G269" s="2" t="s">
        <v>88</v>
      </c>
      <c r="H269" s="2" t="s">
        <v>349</v>
      </c>
      <c r="I269" s="2" t="s">
        <v>23</v>
      </c>
      <c r="J269" s="2" t="s">
        <v>413</v>
      </c>
      <c r="K269" s="2">
        <v>20000</v>
      </c>
      <c r="L269" s="2">
        <v>1</v>
      </c>
      <c r="M269" s="2">
        <v>2610</v>
      </c>
      <c r="N269" s="2">
        <v>15</v>
      </c>
      <c r="O269" s="2" t="s">
        <v>715</v>
      </c>
      <c r="P269" s="2" t="s">
        <v>414</v>
      </c>
      <c r="Q269" s="2" t="s">
        <v>167</v>
      </c>
      <c r="R269" s="2" t="s">
        <v>351</v>
      </c>
      <c r="S269" s="2" t="s">
        <v>385</v>
      </c>
      <c r="T269" s="2" t="s">
        <v>403</v>
      </c>
      <c r="V269" s="2" t="s">
        <v>30</v>
      </c>
    </row>
    <row r="270" spans="2:22" x14ac:dyDescent="0.3">
      <c r="B270" s="2" t="s">
        <v>411</v>
      </c>
      <c r="C270" s="2" t="s">
        <v>412</v>
      </c>
      <c r="E270" s="2">
        <f t="shared" si="8"/>
        <v>8.26</v>
      </c>
      <c r="F270" s="32">
        <f t="shared" si="6"/>
        <v>2.75</v>
      </c>
      <c r="G270" s="2" t="s">
        <v>88</v>
      </c>
      <c r="H270" s="2" t="s">
        <v>354</v>
      </c>
      <c r="I270" s="2" t="s">
        <v>23</v>
      </c>
      <c r="J270" s="2" t="s">
        <v>413</v>
      </c>
      <c r="K270" s="2">
        <v>20000</v>
      </c>
      <c r="L270" s="2">
        <v>1</v>
      </c>
      <c r="M270" s="2">
        <v>2420</v>
      </c>
      <c r="N270" s="2">
        <v>15</v>
      </c>
      <c r="O270" s="2" t="s">
        <v>715</v>
      </c>
      <c r="P270" s="2" t="s">
        <v>414</v>
      </c>
      <c r="Q270" s="2" t="s">
        <v>167</v>
      </c>
      <c r="R270" s="2" t="s">
        <v>351</v>
      </c>
      <c r="S270" s="2" t="s">
        <v>385</v>
      </c>
      <c r="T270" s="2" t="s">
        <v>403</v>
      </c>
      <c r="V270" s="2" t="s">
        <v>30</v>
      </c>
    </row>
    <row r="271" spans="2:22" x14ac:dyDescent="0.3">
      <c r="B271" s="2" t="s">
        <v>411</v>
      </c>
      <c r="C271" s="2" t="s">
        <v>412</v>
      </c>
      <c r="E271" s="2">
        <f t="shared" si="8"/>
        <v>9.35</v>
      </c>
      <c r="F271" s="32">
        <f t="shared" si="6"/>
        <v>3.12</v>
      </c>
      <c r="G271" s="2" t="s">
        <v>88</v>
      </c>
      <c r="H271" s="2" t="s">
        <v>355</v>
      </c>
      <c r="I271" s="2" t="s">
        <v>23</v>
      </c>
      <c r="J271" s="2" t="s">
        <v>413</v>
      </c>
      <c r="K271" s="2">
        <v>20000</v>
      </c>
      <c r="L271" s="2">
        <v>1</v>
      </c>
      <c r="M271" s="2">
        <v>2140</v>
      </c>
      <c r="N271" s="2">
        <v>15</v>
      </c>
      <c r="O271" s="2" t="s">
        <v>715</v>
      </c>
      <c r="P271" s="2" t="s">
        <v>414</v>
      </c>
      <c r="Q271" s="2" t="s">
        <v>167</v>
      </c>
      <c r="R271" s="2" t="s">
        <v>351</v>
      </c>
      <c r="S271" s="2" t="s">
        <v>385</v>
      </c>
      <c r="T271" s="2" t="s">
        <v>403</v>
      </c>
      <c r="V271" s="2" t="s">
        <v>30</v>
      </c>
    </row>
    <row r="272" spans="2:22" x14ac:dyDescent="0.3">
      <c r="B272" s="2" t="s">
        <v>411</v>
      </c>
      <c r="C272" s="2" t="s">
        <v>412</v>
      </c>
      <c r="E272" s="2">
        <f t="shared" si="8"/>
        <v>8.06</v>
      </c>
      <c r="F272" s="32">
        <f t="shared" si="6"/>
        <v>2.69</v>
      </c>
      <c r="G272" s="2" t="s">
        <v>88</v>
      </c>
      <c r="H272" s="2" t="s">
        <v>356</v>
      </c>
      <c r="I272" s="2" t="s">
        <v>23</v>
      </c>
      <c r="J272" s="2" t="s">
        <v>413</v>
      </c>
      <c r="K272" s="2">
        <v>20000</v>
      </c>
      <c r="L272" s="2">
        <v>1</v>
      </c>
      <c r="M272" s="2">
        <v>2480</v>
      </c>
      <c r="N272" s="2">
        <v>15</v>
      </c>
      <c r="O272" s="2" t="s">
        <v>715</v>
      </c>
      <c r="P272" s="2" t="s">
        <v>414</v>
      </c>
      <c r="Q272" s="2" t="s">
        <v>167</v>
      </c>
      <c r="R272" s="2" t="s">
        <v>351</v>
      </c>
      <c r="S272" s="2" t="s">
        <v>385</v>
      </c>
      <c r="T272" s="2" t="s">
        <v>403</v>
      </c>
      <c r="V272" s="2" t="s">
        <v>30</v>
      </c>
    </row>
    <row r="273" spans="2:22" x14ac:dyDescent="0.3">
      <c r="B273" s="2" t="s">
        <v>411</v>
      </c>
      <c r="C273" s="2" t="s">
        <v>412</v>
      </c>
      <c r="E273" s="2">
        <f t="shared" si="8"/>
        <v>8.77</v>
      </c>
      <c r="F273" s="32">
        <f t="shared" si="6"/>
        <v>2.92</v>
      </c>
      <c r="G273" s="2" t="s">
        <v>88</v>
      </c>
      <c r="H273" s="2" t="s">
        <v>357</v>
      </c>
      <c r="I273" s="2" t="s">
        <v>23</v>
      </c>
      <c r="J273" s="2" t="s">
        <v>413</v>
      </c>
      <c r="K273" s="2">
        <v>20000</v>
      </c>
      <c r="L273" s="2">
        <v>1</v>
      </c>
      <c r="M273" s="2">
        <v>2280</v>
      </c>
      <c r="N273" s="2">
        <v>15</v>
      </c>
      <c r="O273" s="2" t="s">
        <v>715</v>
      </c>
      <c r="P273" s="2" t="s">
        <v>414</v>
      </c>
      <c r="Q273" s="2" t="s">
        <v>167</v>
      </c>
      <c r="R273" s="2" t="s">
        <v>351</v>
      </c>
      <c r="S273" s="2" t="s">
        <v>385</v>
      </c>
      <c r="T273" s="2" t="s">
        <v>403</v>
      </c>
      <c r="V273" s="2" t="s">
        <v>30</v>
      </c>
    </row>
    <row r="274" spans="2:22" x14ac:dyDescent="0.3">
      <c r="B274" s="2" t="s">
        <v>411</v>
      </c>
      <c r="C274" s="2" t="s">
        <v>412</v>
      </c>
      <c r="E274" s="2">
        <f t="shared" si="8"/>
        <v>8.51</v>
      </c>
      <c r="F274" s="32">
        <f t="shared" si="6"/>
        <v>2.84</v>
      </c>
      <c r="G274" s="2" t="s">
        <v>88</v>
      </c>
      <c r="H274" s="2" t="s">
        <v>358</v>
      </c>
      <c r="I274" s="2" t="s">
        <v>23</v>
      </c>
      <c r="J274" s="2" t="s">
        <v>413</v>
      </c>
      <c r="K274" s="2">
        <v>20000</v>
      </c>
      <c r="L274" s="2">
        <v>1</v>
      </c>
      <c r="M274" s="2">
        <v>2350</v>
      </c>
      <c r="N274" s="2">
        <v>15</v>
      </c>
      <c r="O274" s="2" t="s">
        <v>715</v>
      </c>
      <c r="P274" s="2" t="s">
        <v>414</v>
      </c>
      <c r="Q274" s="2" t="s">
        <v>167</v>
      </c>
      <c r="R274" s="2" t="s">
        <v>351</v>
      </c>
      <c r="S274" s="2" t="s">
        <v>385</v>
      </c>
      <c r="T274" s="2" t="s">
        <v>403</v>
      </c>
      <c r="V274" s="2" t="s">
        <v>30</v>
      </c>
    </row>
    <row r="275" spans="2:22" x14ac:dyDescent="0.3">
      <c r="B275" s="2" t="s">
        <v>411</v>
      </c>
      <c r="C275" s="2" t="s">
        <v>412</v>
      </c>
      <c r="E275" s="2">
        <f t="shared" si="8"/>
        <v>4.07</v>
      </c>
      <c r="F275" s="32">
        <f t="shared" si="6"/>
        <v>1.36</v>
      </c>
      <c r="G275" s="2" t="s">
        <v>88</v>
      </c>
      <c r="H275" s="2" t="s">
        <v>359</v>
      </c>
      <c r="I275" s="2" t="s">
        <v>23</v>
      </c>
      <c r="J275" s="2" t="s">
        <v>413</v>
      </c>
      <c r="K275" s="2">
        <v>20000</v>
      </c>
      <c r="L275" s="2">
        <v>1</v>
      </c>
      <c r="M275" s="2">
        <v>4910</v>
      </c>
      <c r="N275" s="2">
        <v>15</v>
      </c>
      <c r="O275" s="2" t="s">
        <v>715</v>
      </c>
      <c r="P275" s="2" t="s">
        <v>414</v>
      </c>
      <c r="Q275" s="2" t="s">
        <v>167</v>
      </c>
      <c r="R275" s="2" t="s">
        <v>351</v>
      </c>
      <c r="S275" s="2" t="s">
        <v>385</v>
      </c>
      <c r="T275" s="2" t="s">
        <v>403</v>
      </c>
      <c r="V275" s="2" t="s">
        <v>30</v>
      </c>
    </row>
    <row r="276" spans="2:22" x14ac:dyDescent="0.3">
      <c r="B276" s="2" t="s">
        <v>411</v>
      </c>
      <c r="C276" s="2" t="s">
        <v>412</v>
      </c>
      <c r="E276" s="2">
        <f t="shared" si="8"/>
        <v>3.8</v>
      </c>
      <c r="F276" s="32">
        <f t="shared" ref="F276:F339" si="9">ROUND(E276/3,3-LOG(ABS(E276/3)))</f>
        <v>1.27</v>
      </c>
      <c r="G276" s="2" t="s">
        <v>88</v>
      </c>
      <c r="H276" s="2" t="s">
        <v>360</v>
      </c>
      <c r="I276" s="2" t="s">
        <v>23</v>
      </c>
      <c r="J276" s="2" t="s">
        <v>413</v>
      </c>
      <c r="K276" s="2">
        <v>20000</v>
      </c>
      <c r="L276" s="2">
        <v>1</v>
      </c>
      <c r="M276" s="2">
        <v>5260</v>
      </c>
      <c r="N276" s="2">
        <v>15</v>
      </c>
      <c r="O276" s="2" t="s">
        <v>715</v>
      </c>
      <c r="P276" s="2" t="s">
        <v>414</v>
      </c>
      <c r="Q276" s="2" t="s">
        <v>167</v>
      </c>
      <c r="R276" s="2" t="s">
        <v>351</v>
      </c>
      <c r="S276" s="2" t="s">
        <v>385</v>
      </c>
      <c r="T276" s="2" t="s">
        <v>403</v>
      </c>
      <c r="V276" s="2" t="s">
        <v>30</v>
      </c>
    </row>
    <row r="277" spans="2:22" x14ac:dyDescent="0.3">
      <c r="B277" s="2" t="s">
        <v>411</v>
      </c>
      <c r="C277" s="2" t="s">
        <v>412</v>
      </c>
      <c r="E277" s="2">
        <f t="shared" si="8"/>
        <v>10.3</v>
      </c>
      <c r="F277" s="32">
        <f t="shared" si="9"/>
        <v>3.43</v>
      </c>
      <c r="G277" s="2" t="s">
        <v>88</v>
      </c>
      <c r="H277" s="2" t="s">
        <v>361</v>
      </c>
      <c r="I277" s="2" t="s">
        <v>23</v>
      </c>
      <c r="J277" s="2" t="s">
        <v>413</v>
      </c>
      <c r="K277" s="2">
        <v>20000</v>
      </c>
      <c r="L277" s="2">
        <v>1</v>
      </c>
      <c r="M277" s="2">
        <v>1950</v>
      </c>
      <c r="N277" s="2">
        <v>15</v>
      </c>
      <c r="O277" s="2" t="s">
        <v>715</v>
      </c>
      <c r="P277" s="2" t="s">
        <v>414</v>
      </c>
      <c r="Q277" s="2" t="s">
        <v>167</v>
      </c>
      <c r="R277" s="2" t="s">
        <v>351</v>
      </c>
      <c r="S277" s="2" t="s">
        <v>385</v>
      </c>
      <c r="T277" s="2" t="s">
        <v>403</v>
      </c>
      <c r="V277" s="2" t="s">
        <v>30</v>
      </c>
    </row>
    <row r="278" spans="2:22" x14ac:dyDescent="0.3">
      <c r="B278" s="2" t="s">
        <v>411</v>
      </c>
      <c r="C278" s="2" t="s">
        <v>412</v>
      </c>
      <c r="E278" s="2">
        <f t="shared" si="8"/>
        <v>5.67</v>
      </c>
      <c r="F278" s="32">
        <f t="shared" si="9"/>
        <v>1.89</v>
      </c>
      <c r="G278" s="2" t="s">
        <v>88</v>
      </c>
      <c r="H278" s="2" t="s">
        <v>362</v>
      </c>
      <c r="I278" s="2" t="s">
        <v>23</v>
      </c>
      <c r="J278" s="2" t="s">
        <v>413</v>
      </c>
      <c r="K278" s="2">
        <v>20000</v>
      </c>
      <c r="L278" s="2">
        <v>1</v>
      </c>
      <c r="M278" s="2">
        <v>3530</v>
      </c>
      <c r="N278" s="2">
        <v>15</v>
      </c>
      <c r="O278" s="2" t="s">
        <v>715</v>
      </c>
      <c r="P278" s="2" t="s">
        <v>414</v>
      </c>
      <c r="Q278" s="2" t="s">
        <v>167</v>
      </c>
      <c r="R278" s="2" t="s">
        <v>351</v>
      </c>
      <c r="S278" s="2" t="s">
        <v>385</v>
      </c>
      <c r="T278" s="2" t="s">
        <v>403</v>
      </c>
      <c r="V278" s="2" t="s">
        <v>30</v>
      </c>
    </row>
    <row r="279" spans="2:22" x14ac:dyDescent="0.3">
      <c r="B279" s="2" t="s">
        <v>411</v>
      </c>
      <c r="C279" s="2" t="s">
        <v>412</v>
      </c>
      <c r="E279" s="2">
        <f t="shared" si="8"/>
        <v>6.21</v>
      </c>
      <c r="F279" s="32">
        <f t="shared" si="9"/>
        <v>2.0699999999999998</v>
      </c>
      <c r="G279" s="2" t="s">
        <v>88</v>
      </c>
      <c r="H279" s="2" t="s">
        <v>363</v>
      </c>
      <c r="I279" s="2" t="s">
        <v>23</v>
      </c>
      <c r="J279" s="2" t="s">
        <v>413</v>
      </c>
      <c r="K279" s="2">
        <v>20000</v>
      </c>
      <c r="L279" s="2">
        <v>1</v>
      </c>
      <c r="M279" s="2">
        <v>3220</v>
      </c>
      <c r="N279" s="2">
        <v>15</v>
      </c>
      <c r="O279" s="2" t="s">
        <v>715</v>
      </c>
      <c r="P279" s="2" t="s">
        <v>414</v>
      </c>
      <c r="Q279" s="2" t="s">
        <v>167</v>
      </c>
      <c r="R279" s="2" t="s">
        <v>351</v>
      </c>
      <c r="S279" s="2" t="s">
        <v>385</v>
      </c>
      <c r="T279" s="2" t="s">
        <v>403</v>
      </c>
      <c r="V279" s="2" t="s">
        <v>30</v>
      </c>
    </row>
    <row r="280" spans="2:22" x14ac:dyDescent="0.3">
      <c r="B280" s="2" t="s">
        <v>411</v>
      </c>
      <c r="C280" s="2" t="s">
        <v>412</v>
      </c>
      <c r="E280" s="2">
        <f t="shared" si="8"/>
        <v>12.9</v>
      </c>
      <c r="F280" s="32">
        <f t="shared" si="9"/>
        <v>4.3</v>
      </c>
      <c r="G280" s="2" t="s">
        <v>88</v>
      </c>
      <c r="H280" s="2" t="s">
        <v>364</v>
      </c>
      <c r="I280" s="2" t="s">
        <v>23</v>
      </c>
      <c r="J280" s="2" t="s">
        <v>413</v>
      </c>
      <c r="K280" s="2">
        <v>20000</v>
      </c>
      <c r="L280" s="2">
        <v>1</v>
      </c>
      <c r="M280" s="2">
        <v>1550</v>
      </c>
      <c r="N280" s="2">
        <v>15</v>
      </c>
      <c r="O280" s="2" t="s">
        <v>715</v>
      </c>
      <c r="P280" s="2" t="s">
        <v>414</v>
      </c>
      <c r="Q280" s="2" t="s">
        <v>167</v>
      </c>
      <c r="R280" s="2" t="s">
        <v>351</v>
      </c>
      <c r="S280" s="2" t="s">
        <v>385</v>
      </c>
      <c r="T280" s="2" t="s">
        <v>403</v>
      </c>
      <c r="V280" s="2" t="s">
        <v>30</v>
      </c>
    </row>
    <row r="281" spans="2:22" x14ac:dyDescent="0.3">
      <c r="B281" s="2" t="s">
        <v>411</v>
      </c>
      <c r="C281" s="2" t="s">
        <v>412</v>
      </c>
      <c r="E281" s="2">
        <f t="shared" si="8"/>
        <v>4.8099999999999996</v>
      </c>
      <c r="F281" s="32">
        <f t="shared" si="9"/>
        <v>1.6</v>
      </c>
      <c r="G281" s="2" t="s">
        <v>88</v>
      </c>
      <c r="H281" s="2" t="s">
        <v>365</v>
      </c>
      <c r="I281" s="2" t="s">
        <v>23</v>
      </c>
      <c r="J281" s="2" t="s">
        <v>413</v>
      </c>
      <c r="K281" s="2">
        <v>20000</v>
      </c>
      <c r="L281" s="2">
        <v>1</v>
      </c>
      <c r="M281" s="2">
        <v>4160</v>
      </c>
      <c r="N281" s="2">
        <v>15</v>
      </c>
      <c r="O281" s="2" t="s">
        <v>715</v>
      </c>
      <c r="P281" s="2" t="s">
        <v>414</v>
      </c>
      <c r="Q281" s="2" t="s">
        <v>167</v>
      </c>
      <c r="R281" s="2" t="s">
        <v>351</v>
      </c>
      <c r="S281" s="2" t="s">
        <v>385</v>
      </c>
      <c r="T281" s="2" t="s">
        <v>403</v>
      </c>
      <c r="V281" s="2" t="s">
        <v>30</v>
      </c>
    </row>
    <row r="282" spans="2:22" x14ac:dyDescent="0.3">
      <c r="B282" s="2" t="s">
        <v>411</v>
      </c>
      <c r="C282" s="2" t="s">
        <v>412</v>
      </c>
      <c r="E282" s="2">
        <f t="shared" si="8"/>
        <v>7.58</v>
      </c>
      <c r="F282" s="32">
        <f t="shared" si="9"/>
        <v>2.5299999999999998</v>
      </c>
      <c r="G282" s="2" t="s">
        <v>88</v>
      </c>
      <c r="H282" s="2" t="s">
        <v>366</v>
      </c>
      <c r="I282" s="2" t="s">
        <v>23</v>
      </c>
      <c r="J282" s="2" t="s">
        <v>413</v>
      </c>
      <c r="K282" s="2">
        <v>20000</v>
      </c>
      <c r="L282" s="2">
        <v>1</v>
      </c>
      <c r="M282" s="2">
        <v>2640</v>
      </c>
      <c r="N282" s="2">
        <v>15</v>
      </c>
      <c r="O282" s="2" t="s">
        <v>715</v>
      </c>
      <c r="P282" s="2" t="s">
        <v>414</v>
      </c>
      <c r="Q282" s="2" t="s">
        <v>167</v>
      </c>
      <c r="R282" s="2" t="s">
        <v>351</v>
      </c>
      <c r="S282" s="2" t="s">
        <v>385</v>
      </c>
      <c r="T282" s="2" t="s">
        <v>403</v>
      </c>
      <c r="V282" s="2" t="s">
        <v>30</v>
      </c>
    </row>
    <row r="283" spans="2:22" x14ac:dyDescent="0.3">
      <c r="B283" s="2" t="s">
        <v>411</v>
      </c>
      <c r="C283" s="2" t="s">
        <v>412</v>
      </c>
      <c r="E283" s="2">
        <f t="shared" si="8"/>
        <v>7.72</v>
      </c>
      <c r="F283" s="32">
        <f t="shared" si="9"/>
        <v>2.57</v>
      </c>
      <c r="G283" s="2" t="s">
        <v>88</v>
      </c>
      <c r="H283" s="2" t="s">
        <v>367</v>
      </c>
      <c r="I283" s="2" t="s">
        <v>23</v>
      </c>
      <c r="J283" s="2" t="s">
        <v>413</v>
      </c>
      <c r="K283" s="2">
        <v>20000</v>
      </c>
      <c r="L283" s="2">
        <v>1</v>
      </c>
      <c r="M283" s="2">
        <v>2590</v>
      </c>
      <c r="N283" s="2">
        <v>15</v>
      </c>
      <c r="O283" s="2" t="s">
        <v>715</v>
      </c>
      <c r="P283" s="2" t="s">
        <v>414</v>
      </c>
      <c r="Q283" s="2" t="s">
        <v>167</v>
      </c>
      <c r="R283" s="2" t="s">
        <v>351</v>
      </c>
      <c r="S283" s="2" t="s">
        <v>385</v>
      </c>
      <c r="T283" s="2" t="s">
        <v>403</v>
      </c>
      <c r="V283" s="2" t="s">
        <v>30</v>
      </c>
    </row>
    <row r="284" spans="2:22" x14ac:dyDescent="0.3">
      <c r="B284" s="2" t="s">
        <v>411</v>
      </c>
      <c r="C284" s="2" t="s">
        <v>412</v>
      </c>
      <c r="E284" s="2">
        <f t="shared" si="8"/>
        <v>4.13</v>
      </c>
      <c r="F284" s="32">
        <f t="shared" si="9"/>
        <v>1.38</v>
      </c>
      <c r="G284" s="2" t="s">
        <v>88</v>
      </c>
      <c r="H284" s="2" t="s">
        <v>368</v>
      </c>
      <c r="I284" s="2" t="s">
        <v>23</v>
      </c>
      <c r="J284" s="2" t="s">
        <v>413</v>
      </c>
      <c r="K284" s="2">
        <v>20000</v>
      </c>
      <c r="L284" s="2">
        <v>1</v>
      </c>
      <c r="M284" s="2">
        <v>4840</v>
      </c>
      <c r="N284" s="2">
        <v>15</v>
      </c>
      <c r="O284" s="2" t="s">
        <v>715</v>
      </c>
      <c r="P284" s="2" t="s">
        <v>414</v>
      </c>
      <c r="Q284" s="2" t="s">
        <v>167</v>
      </c>
      <c r="R284" s="2" t="s">
        <v>351</v>
      </c>
      <c r="S284" s="2" t="s">
        <v>385</v>
      </c>
      <c r="T284" s="2" t="s">
        <v>403</v>
      </c>
      <c r="V284" s="2" t="s">
        <v>30</v>
      </c>
    </row>
    <row r="285" spans="2:22" x14ac:dyDescent="0.3">
      <c r="B285" s="2" t="s">
        <v>411</v>
      </c>
      <c r="C285" s="2" t="s">
        <v>412</v>
      </c>
      <c r="E285" s="2">
        <f t="shared" ref="E285:E316" si="10">MIN(ROUND(K285*L285/M285,3-LOG(ABS(K285*L285/M285))),N285)</f>
        <v>4.1399999999999997</v>
      </c>
      <c r="F285" s="32">
        <f t="shared" si="9"/>
        <v>1.38</v>
      </c>
      <c r="G285" s="2" t="s">
        <v>88</v>
      </c>
      <c r="H285" s="2" t="s">
        <v>369</v>
      </c>
      <c r="I285" s="2" t="s">
        <v>23</v>
      </c>
      <c r="J285" s="2" t="s">
        <v>413</v>
      </c>
      <c r="K285" s="2">
        <v>20000</v>
      </c>
      <c r="L285" s="2">
        <v>1</v>
      </c>
      <c r="M285" s="2">
        <v>4830</v>
      </c>
      <c r="N285" s="2">
        <v>15</v>
      </c>
      <c r="O285" s="2" t="s">
        <v>715</v>
      </c>
      <c r="P285" s="2" t="s">
        <v>414</v>
      </c>
      <c r="Q285" s="2" t="s">
        <v>167</v>
      </c>
      <c r="R285" s="2" t="s">
        <v>351</v>
      </c>
      <c r="S285" s="2" t="s">
        <v>385</v>
      </c>
      <c r="T285" s="2" t="s">
        <v>403</v>
      </c>
      <c r="V285" s="2" t="s">
        <v>30</v>
      </c>
    </row>
    <row r="286" spans="2:22" x14ac:dyDescent="0.3">
      <c r="B286" s="2" t="s">
        <v>411</v>
      </c>
      <c r="C286" s="2" t="s">
        <v>412</v>
      </c>
      <c r="E286" s="2">
        <f t="shared" si="10"/>
        <v>5.92</v>
      </c>
      <c r="F286" s="32">
        <f t="shared" si="9"/>
        <v>1.97</v>
      </c>
      <c r="G286" s="2" t="s">
        <v>88</v>
      </c>
      <c r="H286" s="2" t="s">
        <v>370</v>
      </c>
      <c r="I286" s="2" t="s">
        <v>23</v>
      </c>
      <c r="J286" s="2" t="s">
        <v>413</v>
      </c>
      <c r="K286" s="2">
        <v>20000</v>
      </c>
      <c r="L286" s="2">
        <v>1</v>
      </c>
      <c r="M286" s="2">
        <v>3380</v>
      </c>
      <c r="N286" s="2">
        <v>15</v>
      </c>
      <c r="O286" s="2" t="s">
        <v>715</v>
      </c>
      <c r="P286" s="2" t="s">
        <v>414</v>
      </c>
      <c r="Q286" s="2" t="s">
        <v>167</v>
      </c>
      <c r="R286" s="2" t="s">
        <v>351</v>
      </c>
      <c r="S286" s="2" t="s">
        <v>385</v>
      </c>
      <c r="T286" s="2" t="s">
        <v>403</v>
      </c>
      <c r="V286" s="2" t="s">
        <v>30</v>
      </c>
    </row>
    <row r="287" spans="2:22" x14ac:dyDescent="0.3">
      <c r="B287" s="2" t="s">
        <v>411</v>
      </c>
      <c r="C287" s="2" t="s">
        <v>412</v>
      </c>
      <c r="E287" s="2">
        <f t="shared" si="10"/>
        <v>4.68</v>
      </c>
      <c r="F287" s="32">
        <f t="shared" si="9"/>
        <v>1.56</v>
      </c>
      <c r="G287" s="2" t="s">
        <v>88</v>
      </c>
      <c r="H287" s="2" t="s">
        <v>371</v>
      </c>
      <c r="I287" s="2" t="s">
        <v>23</v>
      </c>
      <c r="J287" s="2" t="s">
        <v>413</v>
      </c>
      <c r="K287" s="2">
        <v>20000</v>
      </c>
      <c r="L287" s="2">
        <v>1</v>
      </c>
      <c r="M287" s="2">
        <v>4270</v>
      </c>
      <c r="N287" s="2">
        <v>15</v>
      </c>
      <c r="O287" s="2" t="s">
        <v>715</v>
      </c>
      <c r="P287" s="2" t="s">
        <v>414</v>
      </c>
      <c r="Q287" s="2" t="s">
        <v>167</v>
      </c>
      <c r="R287" s="2" t="s">
        <v>351</v>
      </c>
      <c r="S287" s="2" t="s">
        <v>385</v>
      </c>
      <c r="T287" s="2" t="s">
        <v>403</v>
      </c>
      <c r="V287" s="2" t="s">
        <v>30</v>
      </c>
    </row>
    <row r="288" spans="2:22" x14ac:dyDescent="0.3">
      <c r="B288" s="2" t="s">
        <v>411</v>
      </c>
      <c r="C288" s="2" t="s">
        <v>412</v>
      </c>
      <c r="E288" s="2">
        <f t="shared" si="10"/>
        <v>5.92</v>
      </c>
      <c r="F288" s="32">
        <f t="shared" si="9"/>
        <v>1.97</v>
      </c>
      <c r="G288" s="2" t="s">
        <v>88</v>
      </c>
      <c r="H288" s="2" t="s">
        <v>372</v>
      </c>
      <c r="I288" s="2" t="s">
        <v>23</v>
      </c>
      <c r="J288" s="2" t="s">
        <v>413</v>
      </c>
      <c r="K288" s="2">
        <v>20000</v>
      </c>
      <c r="L288" s="2">
        <v>1</v>
      </c>
      <c r="M288" s="2">
        <v>3380</v>
      </c>
      <c r="N288" s="2">
        <v>15</v>
      </c>
      <c r="O288" s="2" t="s">
        <v>715</v>
      </c>
      <c r="P288" s="2" t="s">
        <v>414</v>
      </c>
      <c r="Q288" s="2" t="s">
        <v>167</v>
      </c>
      <c r="R288" s="2" t="s">
        <v>351</v>
      </c>
      <c r="S288" s="2" t="s">
        <v>385</v>
      </c>
      <c r="T288" s="2" t="s">
        <v>403</v>
      </c>
      <c r="V288" s="2" t="s">
        <v>30</v>
      </c>
    </row>
    <row r="289" spans="2:22" x14ac:dyDescent="0.3">
      <c r="B289" s="2" t="s">
        <v>411</v>
      </c>
      <c r="C289" s="2" t="s">
        <v>412</v>
      </c>
      <c r="E289" s="2">
        <f t="shared" si="10"/>
        <v>5.85</v>
      </c>
      <c r="F289" s="32">
        <f t="shared" si="9"/>
        <v>1.95</v>
      </c>
      <c r="G289" s="2" t="s">
        <v>88</v>
      </c>
      <c r="H289" s="2" t="s">
        <v>373</v>
      </c>
      <c r="I289" s="2" t="s">
        <v>23</v>
      </c>
      <c r="J289" s="2" t="s">
        <v>413</v>
      </c>
      <c r="K289" s="2">
        <v>20000</v>
      </c>
      <c r="L289" s="2">
        <v>1</v>
      </c>
      <c r="M289" s="2">
        <v>3420</v>
      </c>
      <c r="N289" s="2">
        <v>15</v>
      </c>
      <c r="O289" s="2" t="s">
        <v>715</v>
      </c>
      <c r="P289" s="2" t="s">
        <v>414</v>
      </c>
      <c r="Q289" s="2" t="s">
        <v>167</v>
      </c>
      <c r="R289" s="2" t="s">
        <v>351</v>
      </c>
      <c r="S289" s="2" t="s">
        <v>385</v>
      </c>
      <c r="T289" s="2" t="s">
        <v>403</v>
      </c>
      <c r="V289" s="2" t="s">
        <v>30</v>
      </c>
    </row>
    <row r="290" spans="2:22" x14ac:dyDescent="0.3">
      <c r="B290" s="2" t="s">
        <v>411</v>
      </c>
      <c r="C290" s="2" t="s">
        <v>412</v>
      </c>
      <c r="E290" s="2">
        <f t="shared" si="10"/>
        <v>5.85</v>
      </c>
      <c r="F290" s="32">
        <f t="shared" si="9"/>
        <v>1.95</v>
      </c>
      <c r="G290" s="2" t="s">
        <v>88</v>
      </c>
      <c r="H290" s="2" t="s">
        <v>374</v>
      </c>
      <c r="I290" s="2" t="s">
        <v>23</v>
      </c>
      <c r="J290" s="2" t="s">
        <v>413</v>
      </c>
      <c r="K290" s="2">
        <v>20000</v>
      </c>
      <c r="L290" s="2">
        <v>1</v>
      </c>
      <c r="M290" s="2">
        <v>3420</v>
      </c>
      <c r="N290" s="2">
        <v>15</v>
      </c>
      <c r="O290" s="2" t="s">
        <v>715</v>
      </c>
      <c r="P290" s="2" t="s">
        <v>414</v>
      </c>
      <c r="Q290" s="2" t="s">
        <v>167</v>
      </c>
      <c r="R290" s="2" t="s">
        <v>351</v>
      </c>
      <c r="S290" s="2" t="s">
        <v>385</v>
      </c>
      <c r="T290" s="2" t="s">
        <v>403</v>
      </c>
      <c r="V290" s="2" t="s">
        <v>30</v>
      </c>
    </row>
    <row r="291" spans="2:22" x14ac:dyDescent="0.3">
      <c r="B291" s="2" t="s">
        <v>411</v>
      </c>
      <c r="C291" s="2" t="s">
        <v>412</v>
      </c>
      <c r="E291" s="2">
        <f t="shared" si="10"/>
        <v>4.1900000000000004</v>
      </c>
      <c r="F291" s="32">
        <f t="shared" si="9"/>
        <v>1.4</v>
      </c>
      <c r="G291" s="2" t="s">
        <v>88</v>
      </c>
      <c r="H291" s="2" t="s">
        <v>375</v>
      </c>
      <c r="I291" s="2" t="s">
        <v>23</v>
      </c>
      <c r="J291" s="2" t="s">
        <v>413</v>
      </c>
      <c r="K291" s="2">
        <v>20000</v>
      </c>
      <c r="L291" s="2">
        <v>1</v>
      </c>
      <c r="M291" s="2">
        <v>4770</v>
      </c>
      <c r="N291" s="2">
        <v>15</v>
      </c>
      <c r="O291" s="2" t="s">
        <v>715</v>
      </c>
      <c r="P291" s="2" t="s">
        <v>414</v>
      </c>
      <c r="Q291" s="2" t="s">
        <v>167</v>
      </c>
      <c r="R291" s="2" t="s">
        <v>351</v>
      </c>
      <c r="S291" s="2" t="s">
        <v>385</v>
      </c>
      <c r="T291" s="2" t="s">
        <v>403</v>
      </c>
      <c r="V291" s="2" t="s">
        <v>30</v>
      </c>
    </row>
    <row r="292" spans="2:22" x14ac:dyDescent="0.3">
      <c r="B292" s="2" t="s">
        <v>411</v>
      </c>
      <c r="C292" s="2" t="s">
        <v>412</v>
      </c>
      <c r="E292" s="2">
        <f t="shared" si="10"/>
        <v>11</v>
      </c>
      <c r="F292" s="32">
        <f t="shared" si="9"/>
        <v>3.67</v>
      </c>
      <c r="G292" s="2" t="s">
        <v>66</v>
      </c>
      <c r="H292" s="2" t="s">
        <v>23</v>
      </c>
      <c r="I292" s="2" t="s">
        <v>23</v>
      </c>
      <c r="J292" s="2" t="s">
        <v>413</v>
      </c>
      <c r="K292" s="2">
        <v>20000</v>
      </c>
      <c r="L292" s="2">
        <v>1</v>
      </c>
      <c r="M292" s="2">
        <v>541</v>
      </c>
      <c r="N292" s="2">
        <v>11</v>
      </c>
      <c r="O292" s="2" t="s">
        <v>715</v>
      </c>
      <c r="P292" s="2" t="s">
        <v>414</v>
      </c>
      <c r="Q292" s="2" t="s">
        <v>167</v>
      </c>
      <c r="R292" s="2" t="s">
        <v>351</v>
      </c>
      <c r="S292" s="2" t="s">
        <v>385</v>
      </c>
      <c r="T292" s="2" t="s">
        <v>403</v>
      </c>
      <c r="V292" s="2" t="s">
        <v>30</v>
      </c>
    </row>
    <row r="293" spans="2:22" x14ac:dyDescent="0.3">
      <c r="B293" s="2" t="s">
        <v>400</v>
      </c>
      <c r="C293" s="2" t="s">
        <v>401</v>
      </c>
      <c r="E293" s="2">
        <f t="shared" si="10"/>
        <v>15</v>
      </c>
      <c r="F293" s="32">
        <f t="shared" si="9"/>
        <v>5</v>
      </c>
      <c r="G293" s="2" t="s">
        <v>66</v>
      </c>
      <c r="H293" s="2" t="s">
        <v>402</v>
      </c>
      <c r="I293" s="2" t="s">
        <v>23</v>
      </c>
      <c r="J293" s="2" t="s">
        <v>389</v>
      </c>
      <c r="K293" s="2">
        <v>70000</v>
      </c>
      <c r="L293" s="2">
        <v>1</v>
      </c>
      <c r="M293" s="2">
        <v>541</v>
      </c>
      <c r="N293" s="2">
        <v>15</v>
      </c>
      <c r="O293" s="2" t="s">
        <v>715</v>
      </c>
      <c r="P293" s="2" t="s">
        <v>26</v>
      </c>
      <c r="Q293" s="2" t="s">
        <v>167</v>
      </c>
      <c r="R293" s="2" t="s">
        <v>351</v>
      </c>
      <c r="S293" s="2" t="s">
        <v>385</v>
      </c>
      <c r="T293" s="2" t="s">
        <v>403</v>
      </c>
      <c r="V293" s="2" t="s">
        <v>30</v>
      </c>
    </row>
    <row r="294" spans="2:22" x14ac:dyDescent="0.3">
      <c r="B294" s="2" t="s">
        <v>347</v>
      </c>
      <c r="C294" s="2" t="s">
        <v>348</v>
      </c>
      <c r="D294" s="2" t="s">
        <v>667</v>
      </c>
      <c r="E294" s="2">
        <f t="shared" si="10"/>
        <v>4.3499999999999996</v>
      </c>
      <c r="F294" s="32">
        <f t="shared" si="9"/>
        <v>1.45</v>
      </c>
      <c r="G294" s="2" t="s">
        <v>88</v>
      </c>
      <c r="H294" s="2" t="s">
        <v>349</v>
      </c>
      <c r="I294" s="2" t="s">
        <v>23</v>
      </c>
      <c r="J294" s="2" t="s">
        <v>350</v>
      </c>
      <c r="K294" s="2">
        <v>10000</v>
      </c>
      <c r="L294" s="2">
        <v>1</v>
      </c>
      <c r="M294" s="2">
        <v>2300</v>
      </c>
      <c r="N294" s="2">
        <v>15</v>
      </c>
      <c r="O294" s="2" t="s">
        <v>715</v>
      </c>
      <c r="P294" s="2" t="s">
        <v>26</v>
      </c>
      <c r="Q294" s="2" t="s">
        <v>167</v>
      </c>
      <c r="R294" s="2" t="s">
        <v>351</v>
      </c>
      <c r="S294" s="2" t="s">
        <v>352</v>
      </c>
      <c r="T294" s="2" t="s">
        <v>353</v>
      </c>
      <c r="V294" s="2" t="s">
        <v>30</v>
      </c>
    </row>
    <row r="295" spans="2:22" x14ac:dyDescent="0.3">
      <c r="B295" s="2" t="s">
        <v>347</v>
      </c>
      <c r="C295" s="2" t="s">
        <v>348</v>
      </c>
      <c r="D295" s="2" t="s">
        <v>667</v>
      </c>
      <c r="E295" s="2">
        <f t="shared" si="10"/>
        <v>4.13</v>
      </c>
      <c r="F295" s="32">
        <f t="shared" si="9"/>
        <v>1.38</v>
      </c>
      <c r="G295" s="2" t="s">
        <v>88</v>
      </c>
      <c r="H295" s="2" t="s">
        <v>354</v>
      </c>
      <c r="I295" s="2" t="s">
        <v>23</v>
      </c>
      <c r="J295" s="2" t="s">
        <v>350</v>
      </c>
      <c r="K295" s="2">
        <v>10000</v>
      </c>
      <c r="L295" s="2">
        <v>1</v>
      </c>
      <c r="M295" s="2">
        <v>2420</v>
      </c>
      <c r="N295" s="2">
        <v>15</v>
      </c>
      <c r="O295" s="2" t="s">
        <v>715</v>
      </c>
      <c r="P295" s="2" t="s">
        <v>26</v>
      </c>
      <c r="Q295" s="2" t="s">
        <v>167</v>
      </c>
      <c r="R295" s="2" t="s">
        <v>351</v>
      </c>
      <c r="S295" s="2" t="s">
        <v>352</v>
      </c>
      <c r="T295" s="2" t="s">
        <v>353</v>
      </c>
      <c r="V295" s="2" t="s">
        <v>30</v>
      </c>
    </row>
    <row r="296" spans="2:22" x14ac:dyDescent="0.3">
      <c r="B296" s="2" t="s">
        <v>347</v>
      </c>
      <c r="C296" s="2" t="s">
        <v>348</v>
      </c>
      <c r="D296" s="2" t="s">
        <v>667</v>
      </c>
      <c r="E296" s="2">
        <f t="shared" si="10"/>
        <v>4.46</v>
      </c>
      <c r="F296" s="32">
        <f t="shared" si="9"/>
        <v>1.49</v>
      </c>
      <c r="G296" s="2" t="s">
        <v>88</v>
      </c>
      <c r="H296" s="2" t="s">
        <v>355</v>
      </c>
      <c r="I296" s="2" t="s">
        <v>23</v>
      </c>
      <c r="J296" s="2" t="s">
        <v>350</v>
      </c>
      <c r="K296" s="2">
        <v>10000</v>
      </c>
      <c r="L296" s="2">
        <v>1</v>
      </c>
      <c r="M296" s="2">
        <v>2240</v>
      </c>
      <c r="N296" s="2">
        <v>15</v>
      </c>
      <c r="O296" s="2" t="s">
        <v>715</v>
      </c>
      <c r="P296" s="2" t="s">
        <v>26</v>
      </c>
      <c r="Q296" s="2" t="s">
        <v>167</v>
      </c>
      <c r="R296" s="2" t="s">
        <v>351</v>
      </c>
      <c r="S296" s="2" t="s">
        <v>352</v>
      </c>
      <c r="T296" s="2" t="s">
        <v>353</v>
      </c>
      <c r="V296" s="2" t="s">
        <v>30</v>
      </c>
    </row>
    <row r="297" spans="2:22" x14ac:dyDescent="0.3">
      <c r="B297" s="2" t="s">
        <v>347</v>
      </c>
      <c r="C297" s="2" t="s">
        <v>348</v>
      </c>
      <c r="D297" s="2" t="s">
        <v>667</v>
      </c>
      <c r="E297" s="2">
        <f t="shared" si="10"/>
        <v>3.85</v>
      </c>
      <c r="F297" s="32">
        <f t="shared" si="9"/>
        <v>1.28</v>
      </c>
      <c r="G297" s="2" t="s">
        <v>88</v>
      </c>
      <c r="H297" s="2" t="s">
        <v>356</v>
      </c>
      <c r="I297" s="2" t="s">
        <v>23</v>
      </c>
      <c r="J297" s="2" t="s">
        <v>350</v>
      </c>
      <c r="K297" s="2">
        <v>10000</v>
      </c>
      <c r="L297" s="2">
        <v>1</v>
      </c>
      <c r="M297" s="2">
        <v>2600</v>
      </c>
      <c r="N297" s="2">
        <v>15</v>
      </c>
      <c r="O297" s="2" t="s">
        <v>715</v>
      </c>
      <c r="P297" s="2" t="s">
        <v>26</v>
      </c>
      <c r="Q297" s="2" t="s">
        <v>167</v>
      </c>
      <c r="R297" s="2" t="s">
        <v>351</v>
      </c>
      <c r="S297" s="2" t="s">
        <v>352</v>
      </c>
      <c r="T297" s="2" t="s">
        <v>353</v>
      </c>
      <c r="V297" s="2" t="s">
        <v>30</v>
      </c>
    </row>
    <row r="298" spans="2:22" x14ac:dyDescent="0.3">
      <c r="B298" s="2" t="s">
        <v>347</v>
      </c>
      <c r="C298" s="2" t="s">
        <v>348</v>
      </c>
      <c r="D298" s="2" t="s">
        <v>667</v>
      </c>
      <c r="E298" s="2">
        <f t="shared" si="10"/>
        <v>4.29</v>
      </c>
      <c r="F298" s="32">
        <f t="shared" si="9"/>
        <v>1.43</v>
      </c>
      <c r="G298" s="2" t="s">
        <v>88</v>
      </c>
      <c r="H298" s="2" t="s">
        <v>357</v>
      </c>
      <c r="I298" s="2" t="s">
        <v>23</v>
      </c>
      <c r="J298" s="2" t="s">
        <v>350</v>
      </c>
      <c r="K298" s="2">
        <v>10000</v>
      </c>
      <c r="L298" s="2">
        <v>1</v>
      </c>
      <c r="M298" s="2">
        <v>2330</v>
      </c>
      <c r="N298" s="2">
        <v>15</v>
      </c>
      <c r="O298" s="2" t="s">
        <v>715</v>
      </c>
      <c r="P298" s="2" t="s">
        <v>26</v>
      </c>
      <c r="Q298" s="2" t="s">
        <v>167</v>
      </c>
      <c r="R298" s="2" t="s">
        <v>351</v>
      </c>
      <c r="S298" s="2" t="s">
        <v>352</v>
      </c>
      <c r="T298" s="2" t="s">
        <v>353</v>
      </c>
      <c r="V298" s="2" t="s">
        <v>30</v>
      </c>
    </row>
    <row r="299" spans="2:22" x14ac:dyDescent="0.3">
      <c r="B299" s="2" t="s">
        <v>347</v>
      </c>
      <c r="C299" s="2" t="s">
        <v>348</v>
      </c>
      <c r="D299" s="2" t="s">
        <v>667</v>
      </c>
      <c r="E299" s="2">
        <f t="shared" si="10"/>
        <v>4.22</v>
      </c>
      <c r="F299" s="32">
        <f t="shared" si="9"/>
        <v>1.41</v>
      </c>
      <c r="G299" s="2" t="s">
        <v>88</v>
      </c>
      <c r="H299" s="2" t="s">
        <v>358</v>
      </c>
      <c r="I299" s="2" t="s">
        <v>23</v>
      </c>
      <c r="J299" s="2" t="s">
        <v>350</v>
      </c>
      <c r="K299" s="2">
        <v>10000</v>
      </c>
      <c r="L299" s="2">
        <v>1</v>
      </c>
      <c r="M299" s="2">
        <v>2370</v>
      </c>
      <c r="N299" s="2">
        <v>15</v>
      </c>
      <c r="O299" s="2" t="s">
        <v>715</v>
      </c>
      <c r="P299" s="2" t="s">
        <v>26</v>
      </c>
      <c r="Q299" s="2" t="s">
        <v>167</v>
      </c>
      <c r="R299" s="2" t="s">
        <v>351</v>
      </c>
      <c r="S299" s="2" t="s">
        <v>352</v>
      </c>
      <c r="T299" s="2" t="s">
        <v>353</v>
      </c>
      <c r="V299" s="2" t="s">
        <v>30</v>
      </c>
    </row>
    <row r="300" spans="2:22" x14ac:dyDescent="0.3">
      <c r="B300" s="2" t="s">
        <v>347</v>
      </c>
      <c r="C300" s="2" t="s">
        <v>348</v>
      </c>
      <c r="D300" s="2" t="s">
        <v>667</v>
      </c>
      <c r="E300" s="2">
        <f t="shared" si="10"/>
        <v>2.57</v>
      </c>
      <c r="F300" s="32">
        <f t="shared" si="9"/>
        <v>0.85699999999999998</v>
      </c>
      <c r="G300" s="2" t="s">
        <v>88</v>
      </c>
      <c r="H300" s="2" t="s">
        <v>359</v>
      </c>
      <c r="I300" s="2" t="s">
        <v>23</v>
      </c>
      <c r="J300" s="2" t="s">
        <v>350</v>
      </c>
      <c r="K300" s="2">
        <v>10000</v>
      </c>
      <c r="L300" s="2">
        <v>1</v>
      </c>
      <c r="M300" s="2">
        <v>3890</v>
      </c>
      <c r="N300" s="2">
        <v>15</v>
      </c>
      <c r="O300" s="2" t="s">
        <v>715</v>
      </c>
      <c r="P300" s="2" t="s">
        <v>26</v>
      </c>
      <c r="Q300" s="2" t="s">
        <v>167</v>
      </c>
      <c r="R300" s="2" t="s">
        <v>351</v>
      </c>
      <c r="S300" s="2" t="s">
        <v>352</v>
      </c>
      <c r="T300" s="2" t="s">
        <v>353</v>
      </c>
      <c r="V300" s="2" t="s">
        <v>30</v>
      </c>
    </row>
    <row r="301" spans="2:22" x14ac:dyDescent="0.3">
      <c r="B301" s="2" t="s">
        <v>347</v>
      </c>
      <c r="C301" s="2" t="s">
        <v>348</v>
      </c>
      <c r="D301" s="2" t="s">
        <v>667</v>
      </c>
      <c r="E301" s="2">
        <f t="shared" si="10"/>
        <v>2.38</v>
      </c>
      <c r="F301" s="32">
        <f t="shared" si="9"/>
        <v>0.79300000000000004</v>
      </c>
      <c r="G301" s="2" t="s">
        <v>88</v>
      </c>
      <c r="H301" s="2" t="s">
        <v>360</v>
      </c>
      <c r="I301" s="2" t="s">
        <v>23</v>
      </c>
      <c r="J301" s="2" t="s">
        <v>350</v>
      </c>
      <c r="K301" s="2">
        <v>10000</v>
      </c>
      <c r="L301" s="2">
        <v>1</v>
      </c>
      <c r="M301" s="2">
        <v>4200</v>
      </c>
      <c r="N301" s="2">
        <v>15</v>
      </c>
      <c r="O301" s="2" t="s">
        <v>715</v>
      </c>
      <c r="P301" s="2" t="s">
        <v>26</v>
      </c>
      <c r="Q301" s="2" t="s">
        <v>167</v>
      </c>
      <c r="R301" s="2" t="s">
        <v>351</v>
      </c>
      <c r="S301" s="2" t="s">
        <v>352</v>
      </c>
      <c r="T301" s="2" t="s">
        <v>353</v>
      </c>
      <c r="V301" s="2" t="s">
        <v>30</v>
      </c>
    </row>
    <row r="302" spans="2:22" x14ac:dyDescent="0.3">
      <c r="B302" s="2" t="s">
        <v>347</v>
      </c>
      <c r="C302" s="2" t="s">
        <v>348</v>
      </c>
      <c r="D302" s="2" t="s">
        <v>667</v>
      </c>
      <c r="E302" s="2">
        <f t="shared" si="10"/>
        <v>5.99</v>
      </c>
      <c r="F302" s="32">
        <f t="shared" si="9"/>
        <v>2</v>
      </c>
      <c r="G302" s="2" t="s">
        <v>88</v>
      </c>
      <c r="H302" s="2" t="s">
        <v>361</v>
      </c>
      <c r="I302" s="2" t="s">
        <v>23</v>
      </c>
      <c r="J302" s="2" t="s">
        <v>350</v>
      </c>
      <c r="K302" s="2">
        <v>10000</v>
      </c>
      <c r="L302" s="2">
        <v>1</v>
      </c>
      <c r="M302" s="2">
        <v>1670</v>
      </c>
      <c r="N302" s="2">
        <v>15</v>
      </c>
      <c r="O302" s="2" t="s">
        <v>715</v>
      </c>
      <c r="P302" s="2" t="s">
        <v>26</v>
      </c>
      <c r="Q302" s="2" t="s">
        <v>167</v>
      </c>
      <c r="R302" s="2" t="s">
        <v>351</v>
      </c>
      <c r="S302" s="2" t="s">
        <v>352</v>
      </c>
      <c r="T302" s="2" t="s">
        <v>353</v>
      </c>
      <c r="V302" s="2" t="s">
        <v>30</v>
      </c>
    </row>
    <row r="303" spans="2:22" x14ac:dyDescent="0.3">
      <c r="B303" s="2" t="s">
        <v>347</v>
      </c>
      <c r="C303" s="2" t="s">
        <v>348</v>
      </c>
      <c r="D303" s="2" t="s">
        <v>667</v>
      </c>
      <c r="E303" s="2">
        <f t="shared" si="10"/>
        <v>3.24</v>
      </c>
      <c r="F303" s="32">
        <f t="shared" si="9"/>
        <v>1.08</v>
      </c>
      <c r="G303" s="2" t="s">
        <v>88</v>
      </c>
      <c r="H303" s="2" t="s">
        <v>362</v>
      </c>
      <c r="I303" s="2" t="s">
        <v>23</v>
      </c>
      <c r="J303" s="2" t="s">
        <v>350</v>
      </c>
      <c r="K303" s="2">
        <v>10000</v>
      </c>
      <c r="L303" s="2">
        <v>1</v>
      </c>
      <c r="M303" s="2">
        <v>3090</v>
      </c>
      <c r="N303" s="2">
        <v>15</v>
      </c>
      <c r="O303" s="2" t="s">
        <v>715</v>
      </c>
      <c r="P303" s="2" t="s">
        <v>26</v>
      </c>
      <c r="Q303" s="2" t="s">
        <v>167</v>
      </c>
      <c r="R303" s="2" t="s">
        <v>351</v>
      </c>
      <c r="S303" s="2" t="s">
        <v>352</v>
      </c>
      <c r="T303" s="2" t="s">
        <v>353</v>
      </c>
      <c r="V303" s="2" t="s">
        <v>30</v>
      </c>
    </row>
    <row r="304" spans="2:22" x14ac:dyDescent="0.3">
      <c r="B304" s="2" t="s">
        <v>347</v>
      </c>
      <c r="C304" s="2" t="s">
        <v>348</v>
      </c>
      <c r="D304" s="2" t="s">
        <v>667</v>
      </c>
      <c r="E304" s="2">
        <f t="shared" si="10"/>
        <v>3.88</v>
      </c>
      <c r="F304" s="32">
        <f t="shared" si="9"/>
        <v>1.29</v>
      </c>
      <c r="G304" s="2" t="s">
        <v>88</v>
      </c>
      <c r="H304" s="2" t="s">
        <v>363</v>
      </c>
      <c r="I304" s="2" t="s">
        <v>23</v>
      </c>
      <c r="J304" s="2" t="s">
        <v>350</v>
      </c>
      <c r="K304" s="2">
        <v>10000</v>
      </c>
      <c r="L304" s="2">
        <v>1</v>
      </c>
      <c r="M304" s="2">
        <v>2580</v>
      </c>
      <c r="N304" s="2">
        <v>15</v>
      </c>
      <c r="O304" s="2" t="s">
        <v>715</v>
      </c>
      <c r="P304" s="2" t="s">
        <v>26</v>
      </c>
      <c r="Q304" s="2" t="s">
        <v>167</v>
      </c>
      <c r="R304" s="2" t="s">
        <v>351</v>
      </c>
      <c r="S304" s="2" t="s">
        <v>352</v>
      </c>
      <c r="T304" s="2" t="s">
        <v>353</v>
      </c>
      <c r="V304" s="2" t="s">
        <v>30</v>
      </c>
    </row>
    <row r="305" spans="2:22" x14ac:dyDescent="0.3">
      <c r="B305" s="2" t="s">
        <v>347</v>
      </c>
      <c r="C305" s="2" t="s">
        <v>348</v>
      </c>
      <c r="D305" s="2" t="s">
        <v>667</v>
      </c>
      <c r="E305" s="2">
        <f t="shared" si="10"/>
        <v>7.3</v>
      </c>
      <c r="F305" s="32">
        <f t="shared" si="9"/>
        <v>2.4300000000000002</v>
      </c>
      <c r="G305" s="2" t="s">
        <v>88</v>
      </c>
      <c r="H305" s="2" t="s">
        <v>364</v>
      </c>
      <c r="I305" s="2" t="s">
        <v>23</v>
      </c>
      <c r="J305" s="2" t="s">
        <v>350</v>
      </c>
      <c r="K305" s="2">
        <v>10000</v>
      </c>
      <c r="L305" s="2">
        <v>1</v>
      </c>
      <c r="M305" s="2">
        <v>1370</v>
      </c>
      <c r="N305" s="2">
        <v>15</v>
      </c>
      <c r="O305" s="2" t="s">
        <v>715</v>
      </c>
      <c r="P305" s="2" t="s">
        <v>26</v>
      </c>
      <c r="Q305" s="2" t="s">
        <v>167</v>
      </c>
      <c r="R305" s="2" t="s">
        <v>351</v>
      </c>
      <c r="S305" s="2" t="s">
        <v>352</v>
      </c>
      <c r="T305" s="2" t="s">
        <v>353</v>
      </c>
      <c r="V305" s="2" t="s">
        <v>30</v>
      </c>
    </row>
    <row r="306" spans="2:22" x14ac:dyDescent="0.3">
      <c r="B306" s="2" t="s">
        <v>347</v>
      </c>
      <c r="C306" s="2" t="s">
        <v>348</v>
      </c>
      <c r="D306" s="2" t="s">
        <v>667</v>
      </c>
      <c r="E306" s="2">
        <f t="shared" si="10"/>
        <v>2.8</v>
      </c>
      <c r="F306" s="32">
        <f t="shared" si="9"/>
        <v>0.93300000000000005</v>
      </c>
      <c r="G306" s="2" t="s">
        <v>88</v>
      </c>
      <c r="H306" s="2" t="s">
        <v>365</v>
      </c>
      <c r="I306" s="2" t="s">
        <v>23</v>
      </c>
      <c r="J306" s="2" t="s">
        <v>350</v>
      </c>
      <c r="K306" s="2">
        <v>10000</v>
      </c>
      <c r="L306" s="2">
        <v>1</v>
      </c>
      <c r="M306" s="2">
        <v>3570</v>
      </c>
      <c r="N306" s="2">
        <v>15</v>
      </c>
      <c r="O306" s="2" t="s">
        <v>715</v>
      </c>
      <c r="P306" s="2" t="s">
        <v>26</v>
      </c>
      <c r="Q306" s="2" t="s">
        <v>167</v>
      </c>
      <c r="R306" s="2" t="s">
        <v>351</v>
      </c>
      <c r="S306" s="2" t="s">
        <v>352</v>
      </c>
      <c r="T306" s="2" t="s">
        <v>353</v>
      </c>
      <c r="V306" s="2" t="s">
        <v>30</v>
      </c>
    </row>
    <row r="307" spans="2:22" x14ac:dyDescent="0.3">
      <c r="B307" s="2" t="s">
        <v>347</v>
      </c>
      <c r="C307" s="2" t="s">
        <v>348</v>
      </c>
      <c r="D307" s="2" t="s">
        <v>667</v>
      </c>
      <c r="E307" s="2">
        <f t="shared" si="10"/>
        <v>3.33</v>
      </c>
      <c r="F307" s="32">
        <f t="shared" si="9"/>
        <v>1.1100000000000001</v>
      </c>
      <c r="G307" s="2" t="s">
        <v>88</v>
      </c>
      <c r="H307" s="2" t="s">
        <v>366</v>
      </c>
      <c r="I307" s="2" t="s">
        <v>23</v>
      </c>
      <c r="J307" s="2" t="s">
        <v>350</v>
      </c>
      <c r="K307" s="2">
        <v>10000</v>
      </c>
      <c r="L307" s="2">
        <v>1</v>
      </c>
      <c r="M307" s="2">
        <v>3000</v>
      </c>
      <c r="N307" s="2">
        <v>15</v>
      </c>
      <c r="O307" s="2" t="s">
        <v>715</v>
      </c>
      <c r="P307" s="2" t="s">
        <v>26</v>
      </c>
      <c r="Q307" s="2" t="s">
        <v>167</v>
      </c>
      <c r="R307" s="2" t="s">
        <v>351</v>
      </c>
      <c r="S307" s="2" t="s">
        <v>352</v>
      </c>
      <c r="T307" s="2" t="s">
        <v>353</v>
      </c>
      <c r="V307" s="2" t="s">
        <v>30</v>
      </c>
    </row>
    <row r="308" spans="2:22" x14ac:dyDescent="0.3">
      <c r="B308" s="2" t="s">
        <v>347</v>
      </c>
      <c r="C308" s="2" t="s">
        <v>348</v>
      </c>
      <c r="D308" s="2" t="s">
        <v>667</v>
      </c>
      <c r="E308" s="2">
        <f t="shared" si="10"/>
        <v>3.36</v>
      </c>
      <c r="F308" s="32">
        <f t="shared" si="9"/>
        <v>1.1200000000000001</v>
      </c>
      <c r="G308" s="2" t="s">
        <v>88</v>
      </c>
      <c r="H308" s="2" t="s">
        <v>367</v>
      </c>
      <c r="I308" s="2" t="s">
        <v>23</v>
      </c>
      <c r="J308" s="2" t="s">
        <v>350</v>
      </c>
      <c r="K308" s="2">
        <v>10000</v>
      </c>
      <c r="L308" s="2">
        <v>1</v>
      </c>
      <c r="M308" s="2">
        <v>2980</v>
      </c>
      <c r="N308" s="2">
        <v>15</v>
      </c>
      <c r="O308" s="2" t="s">
        <v>715</v>
      </c>
      <c r="P308" s="2" t="s">
        <v>26</v>
      </c>
      <c r="Q308" s="2" t="s">
        <v>167</v>
      </c>
      <c r="R308" s="2" t="s">
        <v>351</v>
      </c>
      <c r="S308" s="2" t="s">
        <v>352</v>
      </c>
      <c r="T308" s="2" t="s">
        <v>353</v>
      </c>
      <c r="V308" s="2" t="s">
        <v>30</v>
      </c>
    </row>
    <row r="309" spans="2:22" x14ac:dyDescent="0.3">
      <c r="B309" s="2" t="s">
        <v>347</v>
      </c>
      <c r="C309" s="2" t="s">
        <v>348</v>
      </c>
      <c r="D309" s="2" t="s">
        <v>667</v>
      </c>
      <c r="E309" s="2">
        <f t="shared" si="10"/>
        <v>2.08</v>
      </c>
      <c r="F309" s="32">
        <f t="shared" si="9"/>
        <v>0.69299999999999995</v>
      </c>
      <c r="G309" s="2" t="s">
        <v>88</v>
      </c>
      <c r="H309" s="2" t="s">
        <v>368</v>
      </c>
      <c r="I309" s="2" t="s">
        <v>23</v>
      </c>
      <c r="J309" s="2" t="s">
        <v>350</v>
      </c>
      <c r="K309" s="2">
        <v>10000</v>
      </c>
      <c r="L309" s="2">
        <v>1</v>
      </c>
      <c r="M309" s="2">
        <v>4810</v>
      </c>
      <c r="N309" s="2">
        <v>15</v>
      </c>
      <c r="O309" s="2" t="s">
        <v>715</v>
      </c>
      <c r="P309" s="2" t="s">
        <v>26</v>
      </c>
      <c r="Q309" s="2" t="s">
        <v>167</v>
      </c>
      <c r="R309" s="2" t="s">
        <v>351</v>
      </c>
      <c r="S309" s="2" t="s">
        <v>352</v>
      </c>
      <c r="T309" s="2" t="s">
        <v>353</v>
      </c>
      <c r="V309" s="2" t="s">
        <v>30</v>
      </c>
    </row>
    <row r="310" spans="2:22" x14ac:dyDescent="0.3">
      <c r="B310" s="2" t="s">
        <v>347</v>
      </c>
      <c r="C310" s="2" t="s">
        <v>348</v>
      </c>
      <c r="D310" s="2" t="s">
        <v>667</v>
      </c>
      <c r="E310" s="2">
        <f t="shared" si="10"/>
        <v>2.0699999999999998</v>
      </c>
      <c r="F310" s="32">
        <f t="shared" si="9"/>
        <v>0.69</v>
      </c>
      <c r="G310" s="2" t="s">
        <v>88</v>
      </c>
      <c r="H310" s="2" t="s">
        <v>369</v>
      </c>
      <c r="I310" s="2" t="s">
        <v>23</v>
      </c>
      <c r="J310" s="2" t="s">
        <v>350</v>
      </c>
      <c r="K310" s="2">
        <v>10000</v>
      </c>
      <c r="L310" s="2">
        <v>1</v>
      </c>
      <c r="M310" s="2">
        <v>4830</v>
      </c>
      <c r="N310" s="2">
        <v>15</v>
      </c>
      <c r="O310" s="2" t="s">
        <v>715</v>
      </c>
      <c r="P310" s="2" t="s">
        <v>26</v>
      </c>
      <c r="Q310" s="2" t="s">
        <v>167</v>
      </c>
      <c r="R310" s="2" t="s">
        <v>351</v>
      </c>
      <c r="S310" s="2" t="s">
        <v>352</v>
      </c>
      <c r="T310" s="2" t="s">
        <v>353</v>
      </c>
      <c r="V310" s="2" t="s">
        <v>30</v>
      </c>
    </row>
    <row r="311" spans="2:22" x14ac:dyDescent="0.3">
      <c r="B311" s="2" t="s">
        <v>347</v>
      </c>
      <c r="C311" s="2" t="s">
        <v>348</v>
      </c>
      <c r="D311" s="2" t="s">
        <v>667</v>
      </c>
      <c r="E311" s="2">
        <f t="shared" si="10"/>
        <v>2.7</v>
      </c>
      <c r="F311" s="32">
        <f t="shared" si="9"/>
        <v>0.9</v>
      </c>
      <c r="G311" s="2" t="s">
        <v>88</v>
      </c>
      <c r="H311" s="2" t="s">
        <v>370</v>
      </c>
      <c r="I311" s="2" t="s">
        <v>23</v>
      </c>
      <c r="J311" s="2" t="s">
        <v>350</v>
      </c>
      <c r="K311" s="2">
        <v>10000</v>
      </c>
      <c r="L311" s="2">
        <v>1</v>
      </c>
      <c r="M311" s="2">
        <v>3710</v>
      </c>
      <c r="N311" s="2">
        <v>15</v>
      </c>
      <c r="O311" s="2" t="s">
        <v>715</v>
      </c>
      <c r="P311" s="2" t="s">
        <v>26</v>
      </c>
      <c r="Q311" s="2" t="s">
        <v>167</v>
      </c>
      <c r="R311" s="2" t="s">
        <v>351</v>
      </c>
      <c r="S311" s="2" t="s">
        <v>352</v>
      </c>
      <c r="T311" s="2" t="s">
        <v>353</v>
      </c>
      <c r="V311" s="2" t="s">
        <v>30</v>
      </c>
    </row>
    <row r="312" spans="2:22" x14ac:dyDescent="0.3">
      <c r="B312" s="2" t="s">
        <v>347</v>
      </c>
      <c r="C312" s="2" t="s">
        <v>348</v>
      </c>
      <c r="D312" s="2" t="s">
        <v>667</v>
      </c>
      <c r="E312" s="2">
        <f t="shared" si="10"/>
        <v>2.2999999999999998</v>
      </c>
      <c r="F312" s="32">
        <f t="shared" si="9"/>
        <v>0.76700000000000002</v>
      </c>
      <c r="G312" s="2" t="s">
        <v>88</v>
      </c>
      <c r="H312" s="2" t="s">
        <v>371</v>
      </c>
      <c r="I312" s="2" t="s">
        <v>23</v>
      </c>
      <c r="J312" s="2" t="s">
        <v>350</v>
      </c>
      <c r="K312" s="2">
        <v>10000</v>
      </c>
      <c r="L312" s="2">
        <v>1</v>
      </c>
      <c r="M312" s="2">
        <v>4350</v>
      </c>
      <c r="N312" s="2">
        <v>15</v>
      </c>
      <c r="O312" s="2" t="s">
        <v>715</v>
      </c>
      <c r="P312" s="2" t="s">
        <v>26</v>
      </c>
      <c r="Q312" s="2" t="s">
        <v>167</v>
      </c>
      <c r="R312" s="2" t="s">
        <v>351</v>
      </c>
      <c r="S312" s="2" t="s">
        <v>352</v>
      </c>
      <c r="T312" s="2" t="s">
        <v>353</v>
      </c>
      <c r="V312" s="2" t="s">
        <v>30</v>
      </c>
    </row>
    <row r="313" spans="2:22" x14ac:dyDescent="0.3">
      <c r="B313" s="2" t="s">
        <v>347</v>
      </c>
      <c r="C313" s="2" t="s">
        <v>348</v>
      </c>
      <c r="D313" s="2" t="s">
        <v>667</v>
      </c>
      <c r="E313" s="2">
        <f t="shared" si="10"/>
        <v>2.4900000000000002</v>
      </c>
      <c r="F313" s="32">
        <f t="shared" si="9"/>
        <v>0.83</v>
      </c>
      <c r="G313" s="2" t="s">
        <v>88</v>
      </c>
      <c r="H313" s="2" t="s">
        <v>372</v>
      </c>
      <c r="I313" s="2" t="s">
        <v>23</v>
      </c>
      <c r="J313" s="2" t="s">
        <v>350</v>
      </c>
      <c r="K313" s="2">
        <v>10000</v>
      </c>
      <c r="L313" s="2">
        <v>1</v>
      </c>
      <c r="M313" s="2">
        <v>4010</v>
      </c>
      <c r="N313" s="2">
        <v>15</v>
      </c>
      <c r="O313" s="2" t="s">
        <v>715</v>
      </c>
      <c r="P313" s="2" t="s">
        <v>26</v>
      </c>
      <c r="Q313" s="2" t="s">
        <v>167</v>
      </c>
      <c r="R313" s="2" t="s">
        <v>351</v>
      </c>
      <c r="S313" s="2" t="s">
        <v>352</v>
      </c>
      <c r="T313" s="2" t="s">
        <v>353</v>
      </c>
      <c r="V313" s="2" t="s">
        <v>30</v>
      </c>
    </row>
    <row r="314" spans="2:22" x14ac:dyDescent="0.3">
      <c r="B314" s="2" t="s">
        <v>347</v>
      </c>
      <c r="C314" s="2" t="s">
        <v>348</v>
      </c>
      <c r="D314" s="2" t="s">
        <v>667</v>
      </c>
      <c r="E314" s="2">
        <f t="shared" si="10"/>
        <v>3.62</v>
      </c>
      <c r="F314" s="32">
        <f t="shared" si="9"/>
        <v>1.21</v>
      </c>
      <c r="G314" s="2" t="s">
        <v>88</v>
      </c>
      <c r="H314" s="2" t="s">
        <v>373</v>
      </c>
      <c r="I314" s="2" t="s">
        <v>23</v>
      </c>
      <c r="J314" s="2" t="s">
        <v>350</v>
      </c>
      <c r="K314" s="2">
        <v>10000</v>
      </c>
      <c r="L314" s="2">
        <v>1</v>
      </c>
      <c r="M314" s="2">
        <v>2760</v>
      </c>
      <c r="N314" s="2">
        <v>15</v>
      </c>
      <c r="O314" s="2" t="s">
        <v>715</v>
      </c>
      <c r="P314" s="2" t="s">
        <v>26</v>
      </c>
      <c r="Q314" s="2" t="s">
        <v>167</v>
      </c>
      <c r="R314" s="2" t="s">
        <v>351</v>
      </c>
      <c r="S314" s="2" t="s">
        <v>352</v>
      </c>
      <c r="T314" s="2" t="s">
        <v>353</v>
      </c>
      <c r="V314" s="2" t="s">
        <v>30</v>
      </c>
    </row>
    <row r="315" spans="2:22" x14ac:dyDescent="0.3">
      <c r="B315" s="2" t="s">
        <v>347</v>
      </c>
      <c r="C315" s="2" t="s">
        <v>348</v>
      </c>
      <c r="D315" s="2" t="s">
        <v>667</v>
      </c>
      <c r="E315" s="2">
        <f t="shared" si="10"/>
        <v>3.62</v>
      </c>
      <c r="F315" s="32">
        <f t="shared" si="9"/>
        <v>1.21</v>
      </c>
      <c r="G315" s="2" t="s">
        <v>88</v>
      </c>
      <c r="H315" s="2" t="s">
        <v>374</v>
      </c>
      <c r="I315" s="2" t="s">
        <v>23</v>
      </c>
      <c r="J315" s="2" t="s">
        <v>350</v>
      </c>
      <c r="K315" s="2">
        <v>10000</v>
      </c>
      <c r="L315" s="2">
        <v>1</v>
      </c>
      <c r="M315" s="2">
        <v>2760</v>
      </c>
      <c r="N315" s="2">
        <v>15</v>
      </c>
      <c r="O315" s="2" t="s">
        <v>715</v>
      </c>
      <c r="P315" s="2" t="s">
        <v>26</v>
      </c>
      <c r="Q315" s="2" t="s">
        <v>167</v>
      </c>
      <c r="R315" s="2" t="s">
        <v>351</v>
      </c>
      <c r="S315" s="2" t="s">
        <v>352</v>
      </c>
      <c r="T315" s="2" t="s">
        <v>353</v>
      </c>
      <c r="V315" s="2" t="s">
        <v>30</v>
      </c>
    </row>
    <row r="316" spans="2:22" x14ac:dyDescent="0.3">
      <c r="B316" s="2" t="s">
        <v>347</v>
      </c>
      <c r="C316" s="2" t="s">
        <v>348</v>
      </c>
      <c r="D316" s="2" t="s">
        <v>667</v>
      </c>
      <c r="E316" s="2">
        <f t="shared" si="10"/>
        <v>2.11</v>
      </c>
      <c r="F316" s="32">
        <f t="shared" si="9"/>
        <v>0.70299999999999996</v>
      </c>
      <c r="G316" s="2" t="s">
        <v>88</v>
      </c>
      <c r="H316" s="2" t="s">
        <v>375</v>
      </c>
      <c r="I316" s="2" t="s">
        <v>23</v>
      </c>
      <c r="J316" s="2" t="s">
        <v>350</v>
      </c>
      <c r="K316" s="2">
        <v>10000</v>
      </c>
      <c r="L316" s="2">
        <v>1</v>
      </c>
      <c r="M316" s="2">
        <v>4730</v>
      </c>
      <c r="N316" s="2">
        <v>15</v>
      </c>
      <c r="O316" s="2" t="s">
        <v>715</v>
      </c>
      <c r="P316" s="2" t="s">
        <v>26</v>
      </c>
      <c r="Q316" s="2" t="s">
        <v>167</v>
      </c>
      <c r="R316" s="2" t="s">
        <v>351</v>
      </c>
      <c r="S316" s="2" t="s">
        <v>352</v>
      </c>
      <c r="T316" s="2" t="s">
        <v>353</v>
      </c>
      <c r="V316" s="2" t="s">
        <v>30</v>
      </c>
    </row>
    <row r="317" spans="2:22" x14ac:dyDescent="0.3">
      <c r="B317" s="2" t="s">
        <v>376</v>
      </c>
      <c r="C317" s="2" t="s">
        <v>348</v>
      </c>
      <c r="D317" s="2" t="s">
        <v>713</v>
      </c>
      <c r="E317" s="2">
        <f t="shared" ref="E317:E318" si="11">MIN(ROUND(K317*L317/M317,3-LOG(ABS(K317*L317/M317))),N317)</f>
        <v>9.67</v>
      </c>
      <c r="F317" s="32">
        <f t="shared" si="9"/>
        <v>3.22</v>
      </c>
      <c r="G317" s="2" t="s">
        <v>66</v>
      </c>
      <c r="H317" s="2" t="s">
        <v>23</v>
      </c>
      <c r="I317" s="2" t="s">
        <v>23</v>
      </c>
      <c r="J317" s="2" t="s">
        <v>350</v>
      </c>
      <c r="K317" s="2">
        <v>10000</v>
      </c>
      <c r="L317" s="17">
        <v>0.52300000000000002</v>
      </c>
      <c r="M317" s="2">
        <v>541</v>
      </c>
      <c r="N317" s="2">
        <v>15</v>
      </c>
      <c r="O317" s="2" t="s">
        <v>715</v>
      </c>
      <c r="P317" s="2" t="s">
        <v>26</v>
      </c>
      <c r="Q317" s="2" t="s">
        <v>167</v>
      </c>
      <c r="R317" s="2" t="s">
        <v>351</v>
      </c>
      <c r="S317" s="2" t="s">
        <v>352</v>
      </c>
      <c r="T317" s="2" t="s">
        <v>353</v>
      </c>
      <c r="V317" s="2" t="s">
        <v>30</v>
      </c>
    </row>
    <row r="318" spans="2:22" x14ac:dyDescent="0.3">
      <c r="B318" s="2" t="s">
        <v>637</v>
      </c>
      <c r="C318" s="2" t="s">
        <v>638</v>
      </c>
      <c r="E318" s="2">
        <f t="shared" si="11"/>
        <v>3.7</v>
      </c>
      <c r="F318" s="32">
        <f t="shared" si="9"/>
        <v>1.23</v>
      </c>
      <c r="G318" s="2" t="s">
        <v>66</v>
      </c>
      <c r="H318" s="2" t="s">
        <v>23</v>
      </c>
      <c r="I318" s="2" t="s">
        <v>23</v>
      </c>
      <c r="J318" s="2" t="s">
        <v>350</v>
      </c>
      <c r="K318" s="2">
        <v>2000</v>
      </c>
      <c r="L318" s="2">
        <v>1</v>
      </c>
      <c r="M318" s="2">
        <v>541</v>
      </c>
      <c r="N318" s="2">
        <v>15</v>
      </c>
      <c r="O318" s="2" t="s">
        <v>715</v>
      </c>
      <c r="P318" s="2" t="s">
        <v>734</v>
      </c>
      <c r="Q318" s="2" t="s">
        <v>167</v>
      </c>
      <c r="R318" s="2" t="s">
        <v>351</v>
      </c>
      <c r="S318" s="2" t="s">
        <v>352</v>
      </c>
      <c r="T318" s="2" t="s">
        <v>639</v>
      </c>
      <c r="V318" s="2" t="s">
        <v>30</v>
      </c>
    </row>
    <row r="319" spans="2:22" x14ac:dyDescent="0.3">
      <c r="B319" s="2" t="s">
        <v>377</v>
      </c>
      <c r="C319" s="2" t="s">
        <v>378</v>
      </c>
      <c r="D319" s="2" t="s">
        <v>666</v>
      </c>
      <c r="E319" s="2">
        <v>12</v>
      </c>
      <c r="F319" s="32">
        <f t="shared" si="9"/>
        <v>4</v>
      </c>
      <c r="G319" s="2" t="s">
        <v>88</v>
      </c>
      <c r="H319" s="2" t="s">
        <v>23</v>
      </c>
      <c r="I319" s="2" t="s">
        <v>23</v>
      </c>
      <c r="J319" s="2" t="s">
        <v>24</v>
      </c>
      <c r="O319" s="2" t="s">
        <v>715</v>
      </c>
      <c r="P319" s="2" t="s">
        <v>26</v>
      </c>
      <c r="Q319" s="2" t="s">
        <v>167</v>
      </c>
      <c r="R319" s="2" t="s">
        <v>351</v>
      </c>
      <c r="S319" s="2" t="s">
        <v>379</v>
      </c>
      <c r="T319" s="2" t="s">
        <v>380</v>
      </c>
      <c r="V319" s="2" t="s">
        <v>30</v>
      </c>
    </row>
    <row r="320" spans="2:22" x14ac:dyDescent="0.3">
      <c r="B320" s="2" t="s">
        <v>381</v>
      </c>
      <c r="C320" s="2" t="s">
        <v>378</v>
      </c>
      <c r="D320" s="2" t="s">
        <v>665</v>
      </c>
      <c r="E320" s="2">
        <v>16</v>
      </c>
      <c r="F320" s="32">
        <f t="shared" si="9"/>
        <v>5.33</v>
      </c>
      <c r="G320" s="2" t="s">
        <v>66</v>
      </c>
      <c r="H320" s="2" t="s">
        <v>23</v>
      </c>
      <c r="I320" s="2" t="s">
        <v>23</v>
      </c>
      <c r="J320" s="2" t="s">
        <v>24</v>
      </c>
      <c r="O320" s="2" t="s">
        <v>715</v>
      </c>
      <c r="P320" s="2" t="s">
        <v>26</v>
      </c>
      <c r="Q320" s="2" t="s">
        <v>167</v>
      </c>
      <c r="R320" s="2" t="s">
        <v>351</v>
      </c>
      <c r="S320" s="2" t="s">
        <v>379</v>
      </c>
      <c r="T320" s="2" t="s">
        <v>380</v>
      </c>
      <c r="V320" s="2" t="s">
        <v>30</v>
      </c>
    </row>
    <row r="321" spans="2:22" x14ac:dyDescent="0.3">
      <c r="B321" s="2" t="s">
        <v>391</v>
      </c>
      <c r="C321" s="2" t="s">
        <v>392</v>
      </c>
      <c r="E321" s="2">
        <v>16</v>
      </c>
      <c r="F321" s="32">
        <f t="shared" si="9"/>
        <v>5.33</v>
      </c>
      <c r="G321" s="2" t="s">
        <v>66</v>
      </c>
      <c r="H321" s="2" t="s">
        <v>23</v>
      </c>
      <c r="I321" s="2" t="s">
        <v>23</v>
      </c>
      <c r="J321" s="2" t="s">
        <v>24</v>
      </c>
      <c r="O321" s="2" t="s">
        <v>715</v>
      </c>
      <c r="P321" s="2" t="s">
        <v>26</v>
      </c>
      <c r="Q321" s="2" t="s">
        <v>167</v>
      </c>
      <c r="R321" s="2" t="s">
        <v>393</v>
      </c>
      <c r="S321" s="2" t="s">
        <v>394</v>
      </c>
      <c r="T321" s="2" t="s">
        <v>395</v>
      </c>
      <c r="V321" s="2" t="s">
        <v>30</v>
      </c>
    </row>
    <row r="322" spans="2:22" x14ac:dyDescent="0.3">
      <c r="B322" s="2" t="s">
        <v>441</v>
      </c>
      <c r="C322" s="2" t="s">
        <v>378</v>
      </c>
      <c r="D322" s="2" t="s">
        <v>664</v>
      </c>
      <c r="E322" s="2">
        <v>16</v>
      </c>
      <c r="F322" s="32">
        <f t="shared" si="9"/>
        <v>5.33</v>
      </c>
      <c r="G322" s="2" t="s">
        <v>66</v>
      </c>
      <c r="H322" s="2" t="s">
        <v>23</v>
      </c>
      <c r="I322" s="2" t="s">
        <v>23</v>
      </c>
      <c r="J322" s="2" t="s">
        <v>24</v>
      </c>
      <c r="O322" s="2" t="s">
        <v>715</v>
      </c>
      <c r="P322" s="2" t="s">
        <v>26</v>
      </c>
      <c r="Q322" s="2" t="s">
        <v>167</v>
      </c>
      <c r="R322" s="2" t="s">
        <v>437</v>
      </c>
      <c r="S322" s="2" t="s">
        <v>385</v>
      </c>
      <c r="T322" s="2" t="s">
        <v>380</v>
      </c>
      <c r="V322" s="2" t="s">
        <v>30</v>
      </c>
    </row>
    <row r="323" spans="2:22" x14ac:dyDescent="0.3">
      <c r="B323" s="2" t="s">
        <v>445</v>
      </c>
      <c r="C323" s="2" t="s">
        <v>388</v>
      </c>
      <c r="E323" s="2">
        <f t="shared" ref="E323:E386" si="12">MIN(ROUND(K323*L323/M323,3-LOG(ABS(K323*L323/M323))),N323)</f>
        <v>15</v>
      </c>
      <c r="F323" s="32">
        <f t="shared" si="9"/>
        <v>5</v>
      </c>
      <c r="G323" s="2" t="s">
        <v>88</v>
      </c>
      <c r="H323" s="2" t="s">
        <v>349</v>
      </c>
      <c r="I323" s="2" t="s">
        <v>23</v>
      </c>
      <c r="J323" s="2" t="s">
        <v>389</v>
      </c>
      <c r="K323" s="2">
        <v>70000</v>
      </c>
      <c r="L323" s="2">
        <v>1</v>
      </c>
      <c r="M323" s="2">
        <v>4100</v>
      </c>
      <c r="N323" s="2">
        <v>15</v>
      </c>
      <c r="O323" s="2" t="s">
        <v>715</v>
      </c>
      <c r="P323" s="2" t="s">
        <v>26</v>
      </c>
      <c r="Q323" s="2" t="s">
        <v>167</v>
      </c>
      <c r="R323" s="2" t="s">
        <v>437</v>
      </c>
      <c r="S323" s="2" t="s">
        <v>385</v>
      </c>
      <c r="T323" s="2" t="s">
        <v>390</v>
      </c>
      <c r="V323" s="2" t="s">
        <v>30</v>
      </c>
    </row>
    <row r="324" spans="2:22" x14ac:dyDescent="0.3">
      <c r="B324" s="2" t="s">
        <v>445</v>
      </c>
      <c r="C324" s="2" t="s">
        <v>388</v>
      </c>
      <c r="E324" s="2">
        <f t="shared" si="12"/>
        <v>15</v>
      </c>
      <c r="F324" s="32">
        <f t="shared" si="9"/>
        <v>5</v>
      </c>
      <c r="G324" s="2" t="s">
        <v>88</v>
      </c>
      <c r="H324" s="2" t="s">
        <v>354</v>
      </c>
      <c r="I324" s="2" t="s">
        <v>23</v>
      </c>
      <c r="J324" s="2" t="s">
        <v>389</v>
      </c>
      <c r="K324" s="2">
        <v>70000</v>
      </c>
      <c r="L324" s="2">
        <v>1</v>
      </c>
      <c r="M324" s="2">
        <v>4100</v>
      </c>
      <c r="N324" s="2">
        <v>15</v>
      </c>
      <c r="O324" s="2" t="s">
        <v>715</v>
      </c>
      <c r="P324" s="2" t="s">
        <v>26</v>
      </c>
      <c r="Q324" s="2" t="s">
        <v>167</v>
      </c>
      <c r="R324" s="2" t="s">
        <v>437</v>
      </c>
      <c r="S324" s="2" t="s">
        <v>385</v>
      </c>
      <c r="T324" s="2" t="s">
        <v>390</v>
      </c>
      <c r="V324" s="2" t="s">
        <v>30</v>
      </c>
    </row>
    <row r="325" spans="2:22" x14ac:dyDescent="0.3">
      <c r="B325" s="2" t="s">
        <v>445</v>
      </c>
      <c r="C325" s="2" t="s">
        <v>388</v>
      </c>
      <c r="E325" s="2">
        <f t="shared" si="12"/>
        <v>15</v>
      </c>
      <c r="F325" s="32">
        <f t="shared" si="9"/>
        <v>5</v>
      </c>
      <c r="G325" s="2" t="s">
        <v>88</v>
      </c>
      <c r="H325" s="2" t="s">
        <v>355</v>
      </c>
      <c r="I325" s="2" t="s">
        <v>23</v>
      </c>
      <c r="J325" s="2" t="s">
        <v>389</v>
      </c>
      <c r="K325" s="2">
        <v>70000</v>
      </c>
      <c r="L325" s="2">
        <v>1</v>
      </c>
      <c r="M325" s="2">
        <v>4100</v>
      </c>
      <c r="N325" s="2">
        <v>15</v>
      </c>
      <c r="O325" s="2" t="s">
        <v>715</v>
      </c>
      <c r="P325" s="2" t="s">
        <v>26</v>
      </c>
      <c r="Q325" s="2" t="s">
        <v>167</v>
      </c>
      <c r="R325" s="2" t="s">
        <v>437</v>
      </c>
      <c r="S325" s="2" t="s">
        <v>385</v>
      </c>
      <c r="T325" s="2" t="s">
        <v>390</v>
      </c>
      <c r="V325" s="2" t="s">
        <v>30</v>
      </c>
    </row>
    <row r="326" spans="2:22" x14ac:dyDescent="0.3">
      <c r="B326" s="2" t="s">
        <v>445</v>
      </c>
      <c r="C326" s="2" t="s">
        <v>388</v>
      </c>
      <c r="E326" s="2">
        <f t="shared" si="12"/>
        <v>15</v>
      </c>
      <c r="F326" s="32">
        <f t="shared" si="9"/>
        <v>5</v>
      </c>
      <c r="G326" s="2" t="s">
        <v>88</v>
      </c>
      <c r="H326" s="2" t="s">
        <v>356</v>
      </c>
      <c r="I326" s="2" t="s">
        <v>23</v>
      </c>
      <c r="J326" s="2" t="s">
        <v>389</v>
      </c>
      <c r="K326" s="2">
        <v>70000</v>
      </c>
      <c r="L326" s="2">
        <v>1</v>
      </c>
      <c r="M326" s="2">
        <v>4100</v>
      </c>
      <c r="N326" s="2">
        <v>15</v>
      </c>
      <c r="O326" s="2" t="s">
        <v>715</v>
      </c>
      <c r="P326" s="2" t="s">
        <v>26</v>
      </c>
      <c r="Q326" s="2" t="s">
        <v>167</v>
      </c>
      <c r="R326" s="2" t="s">
        <v>437</v>
      </c>
      <c r="S326" s="2" t="s">
        <v>385</v>
      </c>
      <c r="T326" s="2" t="s">
        <v>390</v>
      </c>
      <c r="V326" s="2" t="s">
        <v>30</v>
      </c>
    </row>
    <row r="327" spans="2:22" x14ac:dyDescent="0.3">
      <c r="B327" s="2" t="s">
        <v>445</v>
      </c>
      <c r="C327" s="2" t="s">
        <v>388</v>
      </c>
      <c r="E327" s="2">
        <f t="shared" si="12"/>
        <v>15</v>
      </c>
      <c r="F327" s="32">
        <f t="shared" si="9"/>
        <v>5</v>
      </c>
      <c r="G327" s="2" t="s">
        <v>88</v>
      </c>
      <c r="H327" s="2" t="s">
        <v>357</v>
      </c>
      <c r="I327" s="2" t="s">
        <v>23</v>
      </c>
      <c r="J327" s="2" t="s">
        <v>389</v>
      </c>
      <c r="K327" s="2">
        <v>70000</v>
      </c>
      <c r="L327" s="2">
        <v>1</v>
      </c>
      <c r="M327" s="2">
        <v>4100</v>
      </c>
      <c r="N327" s="2">
        <v>15</v>
      </c>
      <c r="O327" s="2" t="s">
        <v>715</v>
      </c>
      <c r="P327" s="2" t="s">
        <v>26</v>
      </c>
      <c r="Q327" s="2" t="s">
        <v>167</v>
      </c>
      <c r="R327" s="2" t="s">
        <v>437</v>
      </c>
      <c r="S327" s="2" t="s">
        <v>385</v>
      </c>
      <c r="T327" s="2" t="s">
        <v>390</v>
      </c>
      <c r="V327" s="2" t="s">
        <v>30</v>
      </c>
    </row>
    <row r="328" spans="2:22" x14ac:dyDescent="0.3">
      <c r="B328" s="2" t="s">
        <v>445</v>
      </c>
      <c r="C328" s="2" t="s">
        <v>388</v>
      </c>
      <c r="E328" s="2">
        <f t="shared" si="12"/>
        <v>15</v>
      </c>
      <c r="F328" s="32">
        <f t="shared" si="9"/>
        <v>5</v>
      </c>
      <c r="G328" s="2" t="s">
        <v>88</v>
      </c>
      <c r="H328" s="2" t="s">
        <v>358</v>
      </c>
      <c r="I328" s="2" t="s">
        <v>23</v>
      </c>
      <c r="J328" s="2" t="s">
        <v>389</v>
      </c>
      <c r="K328" s="2">
        <v>70000</v>
      </c>
      <c r="L328" s="2">
        <v>1</v>
      </c>
      <c r="M328" s="2">
        <v>4100</v>
      </c>
      <c r="N328" s="2">
        <v>15</v>
      </c>
      <c r="O328" s="2" t="s">
        <v>715</v>
      </c>
      <c r="P328" s="2" t="s">
        <v>26</v>
      </c>
      <c r="Q328" s="2" t="s">
        <v>167</v>
      </c>
      <c r="R328" s="2" t="s">
        <v>437</v>
      </c>
      <c r="S328" s="2" t="s">
        <v>385</v>
      </c>
      <c r="T328" s="2" t="s">
        <v>390</v>
      </c>
      <c r="V328" s="2" t="s">
        <v>30</v>
      </c>
    </row>
    <row r="329" spans="2:22" x14ac:dyDescent="0.3">
      <c r="B329" s="2" t="s">
        <v>445</v>
      </c>
      <c r="C329" s="2" t="s">
        <v>388</v>
      </c>
      <c r="E329" s="2">
        <f t="shared" si="12"/>
        <v>15</v>
      </c>
      <c r="F329" s="32">
        <f t="shared" si="9"/>
        <v>5</v>
      </c>
      <c r="G329" s="2" t="s">
        <v>88</v>
      </c>
      <c r="H329" s="2" t="s">
        <v>359</v>
      </c>
      <c r="I329" s="2" t="s">
        <v>23</v>
      </c>
      <c r="J329" s="2" t="s">
        <v>389</v>
      </c>
      <c r="K329" s="2">
        <v>70000</v>
      </c>
      <c r="L329" s="2">
        <v>1</v>
      </c>
      <c r="M329" s="2">
        <v>4100</v>
      </c>
      <c r="N329" s="2">
        <v>15</v>
      </c>
      <c r="O329" s="2" t="s">
        <v>715</v>
      </c>
      <c r="P329" s="2" t="s">
        <v>26</v>
      </c>
      <c r="Q329" s="2" t="s">
        <v>167</v>
      </c>
      <c r="R329" s="2" t="s">
        <v>437</v>
      </c>
      <c r="S329" s="2" t="s">
        <v>385</v>
      </c>
      <c r="T329" s="2" t="s">
        <v>390</v>
      </c>
      <c r="V329" s="2" t="s">
        <v>30</v>
      </c>
    </row>
    <row r="330" spans="2:22" x14ac:dyDescent="0.3">
      <c r="B330" s="2" t="s">
        <v>445</v>
      </c>
      <c r="C330" s="2" t="s">
        <v>388</v>
      </c>
      <c r="E330" s="2">
        <f t="shared" si="12"/>
        <v>15</v>
      </c>
      <c r="F330" s="32">
        <f t="shared" si="9"/>
        <v>5</v>
      </c>
      <c r="G330" s="2" t="s">
        <v>88</v>
      </c>
      <c r="H330" s="2" t="s">
        <v>360</v>
      </c>
      <c r="I330" s="2" t="s">
        <v>23</v>
      </c>
      <c r="J330" s="2" t="s">
        <v>389</v>
      </c>
      <c r="K330" s="2">
        <v>70000</v>
      </c>
      <c r="L330" s="2">
        <v>1</v>
      </c>
      <c r="M330" s="2">
        <v>4100</v>
      </c>
      <c r="N330" s="2">
        <v>15</v>
      </c>
      <c r="O330" s="2" t="s">
        <v>715</v>
      </c>
      <c r="P330" s="2" t="s">
        <v>26</v>
      </c>
      <c r="Q330" s="2" t="s">
        <v>167</v>
      </c>
      <c r="R330" s="2" t="s">
        <v>437</v>
      </c>
      <c r="S330" s="2" t="s">
        <v>385</v>
      </c>
      <c r="T330" s="2" t="s">
        <v>390</v>
      </c>
      <c r="V330" s="2" t="s">
        <v>30</v>
      </c>
    </row>
    <row r="331" spans="2:22" x14ac:dyDescent="0.3">
      <c r="B331" s="2" t="s">
        <v>445</v>
      </c>
      <c r="C331" s="2" t="s">
        <v>388</v>
      </c>
      <c r="E331" s="2">
        <f t="shared" si="12"/>
        <v>15</v>
      </c>
      <c r="F331" s="32">
        <f t="shared" si="9"/>
        <v>5</v>
      </c>
      <c r="G331" s="2" t="s">
        <v>88</v>
      </c>
      <c r="H331" s="2" t="s">
        <v>361</v>
      </c>
      <c r="I331" s="2" t="s">
        <v>23</v>
      </c>
      <c r="J331" s="2" t="s">
        <v>389</v>
      </c>
      <c r="K331" s="2">
        <v>70000</v>
      </c>
      <c r="L331" s="2">
        <v>1</v>
      </c>
      <c r="M331" s="2">
        <v>4100</v>
      </c>
      <c r="N331" s="2">
        <v>15</v>
      </c>
      <c r="O331" s="2" t="s">
        <v>715</v>
      </c>
      <c r="P331" s="2" t="s">
        <v>26</v>
      </c>
      <c r="Q331" s="2" t="s">
        <v>167</v>
      </c>
      <c r="R331" s="2" t="s">
        <v>437</v>
      </c>
      <c r="S331" s="2" t="s">
        <v>385</v>
      </c>
      <c r="T331" s="2" t="s">
        <v>390</v>
      </c>
      <c r="V331" s="2" t="s">
        <v>30</v>
      </c>
    </row>
    <row r="332" spans="2:22" x14ac:dyDescent="0.3">
      <c r="B332" s="2" t="s">
        <v>445</v>
      </c>
      <c r="C332" s="2" t="s">
        <v>388</v>
      </c>
      <c r="E332" s="2">
        <f t="shared" si="12"/>
        <v>15</v>
      </c>
      <c r="F332" s="32">
        <f t="shared" si="9"/>
        <v>5</v>
      </c>
      <c r="G332" s="2" t="s">
        <v>88</v>
      </c>
      <c r="H332" s="2" t="s">
        <v>362</v>
      </c>
      <c r="I332" s="2" t="s">
        <v>23</v>
      </c>
      <c r="J332" s="2" t="s">
        <v>389</v>
      </c>
      <c r="K332" s="2">
        <v>70000</v>
      </c>
      <c r="L332" s="2">
        <v>1</v>
      </c>
      <c r="M332" s="2">
        <v>4100</v>
      </c>
      <c r="N332" s="2">
        <v>15</v>
      </c>
      <c r="O332" s="2" t="s">
        <v>715</v>
      </c>
      <c r="P332" s="2" t="s">
        <v>26</v>
      </c>
      <c r="Q332" s="2" t="s">
        <v>167</v>
      </c>
      <c r="R332" s="2" t="s">
        <v>437</v>
      </c>
      <c r="S332" s="2" t="s">
        <v>385</v>
      </c>
      <c r="T332" s="2" t="s">
        <v>390</v>
      </c>
      <c r="V332" s="2" t="s">
        <v>30</v>
      </c>
    </row>
    <row r="333" spans="2:22" x14ac:dyDescent="0.3">
      <c r="B333" s="2" t="s">
        <v>445</v>
      </c>
      <c r="C333" s="2" t="s">
        <v>388</v>
      </c>
      <c r="E333" s="2">
        <f t="shared" si="12"/>
        <v>15</v>
      </c>
      <c r="F333" s="32">
        <f t="shared" si="9"/>
        <v>5</v>
      </c>
      <c r="G333" s="2" t="s">
        <v>88</v>
      </c>
      <c r="H333" s="2" t="s">
        <v>363</v>
      </c>
      <c r="I333" s="2" t="s">
        <v>23</v>
      </c>
      <c r="J333" s="2" t="s">
        <v>389</v>
      </c>
      <c r="K333" s="2">
        <v>70000</v>
      </c>
      <c r="L333" s="2">
        <v>1</v>
      </c>
      <c r="M333" s="2">
        <v>4100</v>
      </c>
      <c r="N333" s="2">
        <v>15</v>
      </c>
      <c r="O333" s="2" t="s">
        <v>715</v>
      </c>
      <c r="P333" s="2" t="s">
        <v>26</v>
      </c>
      <c r="Q333" s="2" t="s">
        <v>167</v>
      </c>
      <c r="R333" s="2" t="s">
        <v>437</v>
      </c>
      <c r="S333" s="2" t="s">
        <v>385</v>
      </c>
      <c r="T333" s="2" t="s">
        <v>390</v>
      </c>
      <c r="V333" s="2" t="s">
        <v>30</v>
      </c>
    </row>
    <row r="334" spans="2:22" x14ac:dyDescent="0.3">
      <c r="B334" s="2" t="s">
        <v>445</v>
      </c>
      <c r="C334" s="2" t="s">
        <v>388</v>
      </c>
      <c r="E334" s="2">
        <f t="shared" si="12"/>
        <v>15</v>
      </c>
      <c r="F334" s="32">
        <f t="shared" si="9"/>
        <v>5</v>
      </c>
      <c r="G334" s="2" t="s">
        <v>88</v>
      </c>
      <c r="H334" s="2" t="s">
        <v>364</v>
      </c>
      <c r="I334" s="2" t="s">
        <v>23</v>
      </c>
      <c r="J334" s="2" t="s">
        <v>389</v>
      </c>
      <c r="K334" s="2">
        <v>70000</v>
      </c>
      <c r="L334" s="2">
        <v>1</v>
      </c>
      <c r="M334" s="2">
        <v>4100</v>
      </c>
      <c r="N334" s="2">
        <v>15</v>
      </c>
      <c r="O334" s="2" t="s">
        <v>715</v>
      </c>
      <c r="P334" s="2" t="s">
        <v>26</v>
      </c>
      <c r="Q334" s="2" t="s">
        <v>167</v>
      </c>
      <c r="R334" s="2" t="s">
        <v>437</v>
      </c>
      <c r="S334" s="2" t="s">
        <v>385</v>
      </c>
      <c r="T334" s="2" t="s">
        <v>390</v>
      </c>
      <c r="V334" s="2" t="s">
        <v>30</v>
      </c>
    </row>
    <row r="335" spans="2:22" x14ac:dyDescent="0.3">
      <c r="B335" s="2" t="s">
        <v>445</v>
      </c>
      <c r="C335" s="2" t="s">
        <v>388</v>
      </c>
      <c r="E335" s="2">
        <f t="shared" si="12"/>
        <v>15</v>
      </c>
      <c r="F335" s="32">
        <f t="shared" si="9"/>
        <v>5</v>
      </c>
      <c r="G335" s="2" t="s">
        <v>88</v>
      </c>
      <c r="H335" s="2" t="s">
        <v>365</v>
      </c>
      <c r="I335" s="2" t="s">
        <v>23</v>
      </c>
      <c r="J335" s="2" t="s">
        <v>389</v>
      </c>
      <c r="K335" s="2">
        <v>70000</v>
      </c>
      <c r="L335" s="2">
        <v>1</v>
      </c>
      <c r="M335" s="2">
        <v>4100</v>
      </c>
      <c r="N335" s="2">
        <v>15</v>
      </c>
      <c r="O335" s="2" t="s">
        <v>715</v>
      </c>
      <c r="P335" s="2" t="s">
        <v>26</v>
      </c>
      <c r="Q335" s="2" t="s">
        <v>167</v>
      </c>
      <c r="R335" s="2" t="s">
        <v>437</v>
      </c>
      <c r="S335" s="2" t="s">
        <v>385</v>
      </c>
      <c r="T335" s="2" t="s">
        <v>390</v>
      </c>
      <c r="V335" s="2" t="s">
        <v>30</v>
      </c>
    </row>
    <row r="336" spans="2:22" x14ac:dyDescent="0.3">
      <c r="B336" s="2" t="s">
        <v>445</v>
      </c>
      <c r="C336" s="2" t="s">
        <v>388</v>
      </c>
      <c r="E336" s="2">
        <f t="shared" si="12"/>
        <v>15</v>
      </c>
      <c r="F336" s="32">
        <f t="shared" si="9"/>
        <v>5</v>
      </c>
      <c r="G336" s="2" t="s">
        <v>88</v>
      </c>
      <c r="H336" s="2" t="s">
        <v>366</v>
      </c>
      <c r="I336" s="2" t="s">
        <v>23</v>
      </c>
      <c r="J336" s="2" t="s">
        <v>389</v>
      </c>
      <c r="K336" s="2">
        <v>70000</v>
      </c>
      <c r="L336" s="2">
        <v>1</v>
      </c>
      <c r="M336" s="2">
        <v>4100</v>
      </c>
      <c r="N336" s="2">
        <v>15</v>
      </c>
      <c r="O336" s="2" t="s">
        <v>715</v>
      </c>
      <c r="P336" s="2" t="s">
        <v>26</v>
      </c>
      <c r="Q336" s="2" t="s">
        <v>167</v>
      </c>
      <c r="R336" s="2" t="s">
        <v>437</v>
      </c>
      <c r="S336" s="2" t="s">
        <v>385</v>
      </c>
      <c r="T336" s="2" t="s">
        <v>390</v>
      </c>
      <c r="V336" s="2" t="s">
        <v>30</v>
      </c>
    </row>
    <row r="337" spans="2:22" x14ac:dyDescent="0.3">
      <c r="B337" s="2" t="s">
        <v>445</v>
      </c>
      <c r="C337" s="2" t="s">
        <v>388</v>
      </c>
      <c r="E337" s="2">
        <f t="shared" si="12"/>
        <v>15</v>
      </c>
      <c r="F337" s="32">
        <f t="shared" si="9"/>
        <v>5</v>
      </c>
      <c r="G337" s="2" t="s">
        <v>88</v>
      </c>
      <c r="H337" s="2" t="s">
        <v>367</v>
      </c>
      <c r="I337" s="2" t="s">
        <v>23</v>
      </c>
      <c r="J337" s="2" t="s">
        <v>389</v>
      </c>
      <c r="K337" s="2">
        <v>70000</v>
      </c>
      <c r="L337" s="2">
        <v>1</v>
      </c>
      <c r="M337" s="2">
        <v>4100</v>
      </c>
      <c r="N337" s="2">
        <v>15</v>
      </c>
      <c r="O337" s="2" t="s">
        <v>715</v>
      </c>
      <c r="P337" s="2" t="s">
        <v>26</v>
      </c>
      <c r="Q337" s="2" t="s">
        <v>167</v>
      </c>
      <c r="R337" s="2" t="s">
        <v>437</v>
      </c>
      <c r="S337" s="2" t="s">
        <v>385</v>
      </c>
      <c r="T337" s="2" t="s">
        <v>390</v>
      </c>
      <c r="V337" s="2" t="s">
        <v>30</v>
      </c>
    </row>
    <row r="338" spans="2:22" x14ac:dyDescent="0.3">
      <c r="B338" s="2" t="s">
        <v>445</v>
      </c>
      <c r="C338" s="2" t="s">
        <v>388</v>
      </c>
      <c r="E338" s="2">
        <f t="shared" si="12"/>
        <v>15</v>
      </c>
      <c r="F338" s="32">
        <f t="shared" si="9"/>
        <v>5</v>
      </c>
      <c r="G338" s="2" t="s">
        <v>88</v>
      </c>
      <c r="H338" s="2" t="s">
        <v>368</v>
      </c>
      <c r="I338" s="2" t="s">
        <v>23</v>
      </c>
      <c r="J338" s="2" t="s">
        <v>389</v>
      </c>
      <c r="K338" s="2">
        <v>70000</v>
      </c>
      <c r="L338" s="2">
        <v>1</v>
      </c>
      <c r="M338" s="2">
        <v>4100</v>
      </c>
      <c r="N338" s="2">
        <v>15</v>
      </c>
      <c r="O338" s="2" t="s">
        <v>715</v>
      </c>
      <c r="P338" s="2" t="s">
        <v>26</v>
      </c>
      <c r="Q338" s="2" t="s">
        <v>167</v>
      </c>
      <c r="R338" s="2" t="s">
        <v>437</v>
      </c>
      <c r="S338" s="2" t="s">
        <v>385</v>
      </c>
      <c r="T338" s="2" t="s">
        <v>390</v>
      </c>
      <c r="V338" s="2" t="s">
        <v>30</v>
      </c>
    </row>
    <row r="339" spans="2:22" x14ac:dyDescent="0.3">
      <c r="B339" s="2" t="s">
        <v>445</v>
      </c>
      <c r="C339" s="2" t="s">
        <v>388</v>
      </c>
      <c r="E339" s="2">
        <f t="shared" si="12"/>
        <v>15</v>
      </c>
      <c r="F339" s="32">
        <f t="shared" si="9"/>
        <v>5</v>
      </c>
      <c r="G339" s="2" t="s">
        <v>88</v>
      </c>
      <c r="H339" s="2" t="s">
        <v>369</v>
      </c>
      <c r="I339" s="2" t="s">
        <v>23</v>
      </c>
      <c r="J339" s="2" t="s">
        <v>389</v>
      </c>
      <c r="K339" s="2">
        <v>70000</v>
      </c>
      <c r="L339" s="2">
        <v>1</v>
      </c>
      <c r="M339" s="2">
        <v>4100</v>
      </c>
      <c r="N339" s="2">
        <v>15</v>
      </c>
      <c r="O339" s="2" t="s">
        <v>715</v>
      </c>
      <c r="P339" s="2" t="s">
        <v>26</v>
      </c>
      <c r="Q339" s="2" t="s">
        <v>167</v>
      </c>
      <c r="R339" s="2" t="s">
        <v>437</v>
      </c>
      <c r="S339" s="2" t="s">
        <v>385</v>
      </c>
      <c r="T339" s="2" t="s">
        <v>390</v>
      </c>
      <c r="V339" s="2" t="s">
        <v>30</v>
      </c>
    </row>
    <row r="340" spans="2:22" x14ac:dyDescent="0.3">
      <c r="B340" s="2" t="s">
        <v>445</v>
      </c>
      <c r="C340" s="2" t="s">
        <v>388</v>
      </c>
      <c r="E340" s="2">
        <f t="shared" si="12"/>
        <v>15</v>
      </c>
      <c r="F340" s="32">
        <f t="shared" ref="F340:F403" si="13">ROUND(E340/3,3-LOG(ABS(E340/3)))</f>
        <v>5</v>
      </c>
      <c r="G340" s="2" t="s">
        <v>88</v>
      </c>
      <c r="H340" s="2" t="s">
        <v>370</v>
      </c>
      <c r="I340" s="2" t="s">
        <v>23</v>
      </c>
      <c r="J340" s="2" t="s">
        <v>389</v>
      </c>
      <c r="K340" s="2">
        <v>70000</v>
      </c>
      <c r="L340" s="2">
        <v>1</v>
      </c>
      <c r="M340" s="2">
        <v>4100</v>
      </c>
      <c r="N340" s="2">
        <v>15</v>
      </c>
      <c r="O340" s="2" t="s">
        <v>715</v>
      </c>
      <c r="P340" s="2" t="s">
        <v>26</v>
      </c>
      <c r="Q340" s="2" t="s">
        <v>167</v>
      </c>
      <c r="R340" s="2" t="s">
        <v>437</v>
      </c>
      <c r="S340" s="2" t="s">
        <v>385</v>
      </c>
      <c r="T340" s="2" t="s">
        <v>390</v>
      </c>
      <c r="V340" s="2" t="s">
        <v>30</v>
      </c>
    </row>
    <row r="341" spans="2:22" x14ac:dyDescent="0.3">
      <c r="B341" s="2" t="s">
        <v>445</v>
      </c>
      <c r="C341" s="2" t="s">
        <v>388</v>
      </c>
      <c r="E341" s="2">
        <f t="shared" si="12"/>
        <v>15</v>
      </c>
      <c r="F341" s="32">
        <f t="shared" si="13"/>
        <v>5</v>
      </c>
      <c r="G341" s="2" t="s">
        <v>88</v>
      </c>
      <c r="H341" s="2" t="s">
        <v>371</v>
      </c>
      <c r="I341" s="2" t="s">
        <v>23</v>
      </c>
      <c r="J341" s="2" t="s">
        <v>389</v>
      </c>
      <c r="K341" s="2">
        <v>70000</v>
      </c>
      <c r="L341" s="2">
        <v>1</v>
      </c>
      <c r="M341" s="2">
        <v>4100</v>
      </c>
      <c r="N341" s="2">
        <v>15</v>
      </c>
      <c r="O341" s="2" t="s">
        <v>715</v>
      </c>
      <c r="P341" s="2" t="s">
        <v>26</v>
      </c>
      <c r="Q341" s="2" t="s">
        <v>167</v>
      </c>
      <c r="R341" s="2" t="s">
        <v>437</v>
      </c>
      <c r="S341" s="2" t="s">
        <v>385</v>
      </c>
      <c r="T341" s="2" t="s">
        <v>390</v>
      </c>
      <c r="V341" s="2" t="s">
        <v>30</v>
      </c>
    </row>
    <row r="342" spans="2:22" x14ac:dyDescent="0.3">
      <c r="B342" s="2" t="s">
        <v>445</v>
      </c>
      <c r="C342" s="2" t="s">
        <v>388</v>
      </c>
      <c r="E342" s="2">
        <f t="shared" si="12"/>
        <v>15</v>
      </c>
      <c r="F342" s="32">
        <f t="shared" si="13"/>
        <v>5</v>
      </c>
      <c r="G342" s="2" t="s">
        <v>88</v>
      </c>
      <c r="H342" s="2" t="s">
        <v>372</v>
      </c>
      <c r="I342" s="2" t="s">
        <v>23</v>
      </c>
      <c r="J342" s="2" t="s">
        <v>389</v>
      </c>
      <c r="K342" s="2">
        <v>70000</v>
      </c>
      <c r="L342" s="2">
        <v>1</v>
      </c>
      <c r="M342" s="2">
        <v>4100</v>
      </c>
      <c r="N342" s="2">
        <v>15</v>
      </c>
      <c r="O342" s="2" t="s">
        <v>715</v>
      </c>
      <c r="P342" s="2" t="s">
        <v>26</v>
      </c>
      <c r="Q342" s="2" t="s">
        <v>167</v>
      </c>
      <c r="R342" s="2" t="s">
        <v>437</v>
      </c>
      <c r="S342" s="2" t="s">
        <v>385</v>
      </c>
      <c r="T342" s="2" t="s">
        <v>390</v>
      </c>
      <c r="V342" s="2" t="s">
        <v>30</v>
      </c>
    </row>
    <row r="343" spans="2:22" x14ac:dyDescent="0.3">
      <c r="B343" s="2" t="s">
        <v>445</v>
      </c>
      <c r="C343" s="2" t="s">
        <v>388</v>
      </c>
      <c r="E343" s="2">
        <f t="shared" si="12"/>
        <v>15</v>
      </c>
      <c r="F343" s="32">
        <f t="shared" si="13"/>
        <v>5</v>
      </c>
      <c r="G343" s="2" t="s">
        <v>88</v>
      </c>
      <c r="H343" s="2" t="s">
        <v>373</v>
      </c>
      <c r="I343" s="2" t="s">
        <v>23</v>
      </c>
      <c r="J343" s="2" t="s">
        <v>389</v>
      </c>
      <c r="K343" s="2">
        <v>70000</v>
      </c>
      <c r="L343" s="2">
        <v>1</v>
      </c>
      <c r="M343" s="2">
        <v>4100</v>
      </c>
      <c r="N343" s="2">
        <v>15</v>
      </c>
      <c r="O343" s="2" t="s">
        <v>715</v>
      </c>
      <c r="P343" s="2" t="s">
        <v>26</v>
      </c>
      <c r="Q343" s="2" t="s">
        <v>167</v>
      </c>
      <c r="R343" s="2" t="s">
        <v>437</v>
      </c>
      <c r="S343" s="2" t="s">
        <v>385</v>
      </c>
      <c r="T343" s="2" t="s">
        <v>390</v>
      </c>
      <c r="V343" s="2" t="s">
        <v>30</v>
      </c>
    </row>
    <row r="344" spans="2:22" x14ac:dyDescent="0.3">
      <c r="B344" s="2" t="s">
        <v>445</v>
      </c>
      <c r="C344" s="2" t="s">
        <v>388</v>
      </c>
      <c r="E344" s="2">
        <f t="shared" si="12"/>
        <v>15</v>
      </c>
      <c r="F344" s="32">
        <f t="shared" si="13"/>
        <v>5</v>
      </c>
      <c r="G344" s="2" t="s">
        <v>88</v>
      </c>
      <c r="H344" s="2" t="s">
        <v>374</v>
      </c>
      <c r="I344" s="2" t="s">
        <v>23</v>
      </c>
      <c r="J344" s="2" t="s">
        <v>389</v>
      </c>
      <c r="K344" s="2">
        <v>70000</v>
      </c>
      <c r="L344" s="2">
        <v>1</v>
      </c>
      <c r="M344" s="2">
        <v>4100</v>
      </c>
      <c r="N344" s="2">
        <v>15</v>
      </c>
      <c r="O344" s="2" t="s">
        <v>715</v>
      </c>
      <c r="P344" s="2" t="s">
        <v>26</v>
      </c>
      <c r="Q344" s="2" t="s">
        <v>167</v>
      </c>
      <c r="R344" s="2" t="s">
        <v>437</v>
      </c>
      <c r="S344" s="2" t="s">
        <v>385</v>
      </c>
      <c r="T344" s="2" t="s">
        <v>390</v>
      </c>
      <c r="V344" s="2" t="s">
        <v>30</v>
      </c>
    </row>
    <row r="345" spans="2:22" x14ac:dyDescent="0.3">
      <c r="B345" s="2" t="s">
        <v>445</v>
      </c>
      <c r="C345" s="2" t="s">
        <v>388</v>
      </c>
      <c r="E345" s="2">
        <f t="shared" si="12"/>
        <v>15</v>
      </c>
      <c r="F345" s="32">
        <f t="shared" si="13"/>
        <v>5</v>
      </c>
      <c r="G345" s="2" t="s">
        <v>88</v>
      </c>
      <c r="H345" s="2" t="s">
        <v>375</v>
      </c>
      <c r="I345" s="2" t="s">
        <v>23</v>
      </c>
      <c r="J345" s="2" t="s">
        <v>389</v>
      </c>
      <c r="K345" s="2">
        <v>70000</v>
      </c>
      <c r="L345" s="2">
        <v>1</v>
      </c>
      <c r="M345" s="2">
        <v>4100</v>
      </c>
      <c r="N345" s="2">
        <v>15</v>
      </c>
      <c r="O345" s="2" t="s">
        <v>715</v>
      </c>
      <c r="P345" s="2" t="s">
        <v>26</v>
      </c>
      <c r="Q345" s="2" t="s">
        <v>167</v>
      </c>
      <c r="R345" s="2" t="s">
        <v>437</v>
      </c>
      <c r="S345" s="2" t="s">
        <v>385</v>
      </c>
      <c r="T345" s="2" t="s">
        <v>390</v>
      </c>
      <c r="V345" s="2" t="s">
        <v>30</v>
      </c>
    </row>
    <row r="346" spans="2:22" x14ac:dyDescent="0.3">
      <c r="B346" s="2" t="s">
        <v>452</v>
      </c>
      <c r="C346" s="2" t="s">
        <v>416</v>
      </c>
      <c r="E346" s="2">
        <f t="shared" si="12"/>
        <v>15</v>
      </c>
      <c r="F346" s="32">
        <f t="shared" si="13"/>
        <v>5</v>
      </c>
      <c r="G346" s="2" t="s">
        <v>88</v>
      </c>
      <c r="H346" s="2" t="s">
        <v>349</v>
      </c>
      <c r="I346" s="2" t="s">
        <v>23</v>
      </c>
      <c r="J346" s="2" t="s">
        <v>389</v>
      </c>
      <c r="K346" s="2">
        <v>70000</v>
      </c>
      <c r="L346" s="2">
        <v>1</v>
      </c>
      <c r="M346" s="2">
        <v>4100</v>
      </c>
      <c r="N346" s="2">
        <v>15</v>
      </c>
      <c r="O346" s="2" t="s">
        <v>715</v>
      </c>
      <c r="P346" s="2" t="s">
        <v>26</v>
      </c>
      <c r="Q346" s="2" t="s">
        <v>167</v>
      </c>
      <c r="R346" s="2" t="s">
        <v>437</v>
      </c>
      <c r="S346" s="2" t="s">
        <v>385</v>
      </c>
      <c r="T346" s="2" t="s">
        <v>390</v>
      </c>
      <c r="V346" s="2" t="s">
        <v>30</v>
      </c>
    </row>
    <row r="347" spans="2:22" x14ac:dyDescent="0.3">
      <c r="B347" s="2" t="s">
        <v>452</v>
      </c>
      <c r="C347" s="2" t="s">
        <v>416</v>
      </c>
      <c r="E347" s="2">
        <f t="shared" si="12"/>
        <v>15</v>
      </c>
      <c r="F347" s="32">
        <f t="shared" si="13"/>
        <v>5</v>
      </c>
      <c r="G347" s="2" t="s">
        <v>88</v>
      </c>
      <c r="H347" s="2" t="s">
        <v>354</v>
      </c>
      <c r="I347" s="2" t="s">
        <v>23</v>
      </c>
      <c r="J347" s="2" t="s">
        <v>389</v>
      </c>
      <c r="K347" s="2">
        <v>70000</v>
      </c>
      <c r="L347" s="2">
        <v>1</v>
      </c>
      <c r="M347" s="2">
        <v>4100</v>
      </c>
      <c r="N347" s="2">
        <v>15</v>
      </c>
      <c r="O347" s="2" t="s">
        <v>715</v>
      </c>
      <c r="P347" s="2" t="s">
        <v>26</v>
      </c>
      <c r="Q347" s="2" t="s">
        <v>167</v>
      </c>
      <c r="R347" s="2" t="s">
        <v>437</v>
      </c>
      <c r="S347" s="2" t="s">
        <v>385</v>
      </c>
      <c r="T347" s="2" t="s">
        <v>390</v>
      </c>
      <c r="V347" s="2" t="s">
        <v>30</v>
      </c>
    </row>
    <row r="348" spans="2:22" x14ac:dyDescent="0.3">
      <c r="B348" s="2" t="s">
        <v>452</v>
      </c>
      <c r="C348" s="2" t="s">
        <v>416</v>
      </c>
      <c r="E348" s="2">
        <f t="shared" si="12"/>
        <v>15</v>
      </c>
      <c r="F348" s="32">
        <f t="shared" si="13"/>
        <v>5</v>
      </c>
      <c r="G348" s="2" t="s">
        <v>88</v>
      </c>
      <c r="H348" s="2" t="s">
        <v>355</v>
      </c>
      <c r="I348" s="2" t="s">
        <v>23</v>
      </c>
      <c r="J348" s="2" t="s">
        <v>389</v>
      </c>
      <c r="K348" s="2">
        <v>70000</v>
      </c>
      <c r="L348" s="2">
        <v>1</v>
      </c>
      <c r="M348" s="2">
        <v>4100</v>
      </c>
      <c r="N348" s="2">
        <v>15</v>
      </c>
      <c r="O348" s="2" t="s">
        <v>715</v>
      </c>
      <c r="P348" s="2" t="s">
        <v>26</v>
      </c>
      <c r="Q348" s="2" t="s">
        <v>167</v>
      </c>
      <c r="R348" s="2" t="s">
        <v>437</v>
      </c>
      <c r="S348" s="2" t="s">
        <v>385</v>
      </c>
      <c r="T348" s="2" t="s">
        <v>390</v>
      </c>
      <c r="V348" s="2" t="s">
        <v>30</v>
      </c>
    </row>
    <row r="349" spans="2:22" x14ac:dyDescent="0.3">
      <c r="B349" s="2" t="s">
        <v>452</v>
      </c>
      <c r="C349" s="2" t="s">
        <v>416</v>
      </c>
      <c r="E349" s="2">
        <f t="shared" si="12"/>
        <v>15</v>
      </c>
      <c r="F349" s="32">
        <f t="shared" si="13"/>
        <v>5</v>
      </c>
      <c r="G349" s="2" t="s">
        <v>88</v>
      </c>
      <c r="H349" s="2" t="s">
        <v>356</v>
      </c>
      <c r="I349" s="2" t="s">
        <v>23</v>
      </c>
      <c r="J349" s="2" t="s">
        <v>389</v>
      </c>
      <c r="K349" s="2">
        <v>70000</v>
      </c>
      <c r="L349" s="2">
        <v>1</v>
      </c>
      <c r="M349" s="2">
        <v>4100</v>
      </c>
      <c r="N349" s="2">
        <v>15</v>
      </c>
      <c r="O349" s="2" t="s">
        <v>715</v>
      </c>
      <c r="P349" s="2" t="s">
        <v>26</v>
      </c>
      <c r="Q349" s="2" t="s">
        <v>167</v>
      </c>
      <c r="R349" s="2" t="s">
        <v>437</v>
      </c>
      <c r="S349" s="2" t="s">
        <v>385</v>
      </c>
      <c r="T349" s="2" t="s">
        <v>390</v>
      </c>
      <c r="V349" s="2" t="s">
        <v>30</v>
      </c>
    </row>
    <row r="350" spans="2:22" x14ac:dyDescent="0.3">
      <c r="B350" s="2" t="s">
        <v>452</v>
      </c>
      <c r="C350" s="2" t="s">
        <v>416</v>
      </c>
      <c r="E350" s="2">
        <f t="shared" si="12"/>
        <v>15</v>
      </c>
      <c r="F350" s="32">
        <f t="shared" si="13"/>
        <v>5</v>
      </c>
      <c r="G350" s="2" t="s">
        <v>88</v>
      </c>
      <c r="H350" s="2" t="s">
        <v>357</v>
      </c>
      <c r="I350" s="2" t="s">
        <v>23</v>
      </c>
      <c r="J350" s="2" t="s">
        <v>389</v>
      </c>
      <c r="K350" s="2">
        <v>70000</v>
      </c>
      <c r="L350" s="2">
        <v>1</v>
      </c>
      <c r="M350" s="2">
        <v>4100</v>
      </c>
      <c r="N350" s="2">
        <v>15</v>
      </c>
      <c r="O350" s="2" t="s">
        <v>715</v>
      </c>
      <c r="P350" s="2" t="s">
        <v>26</v>
      </c>
      <c r="Q350" s="2" t="s">
        <v>167</v>
      </c>
      <c r="R350" s="2" t="s">
        <v>437</v>
      </c>
      <c r="S350" s="2" t="s">
        <v>385</v>
      </c>
      <c r="T350" s="2" t="s">
        <v>390</v>
      </c>
      <c r="V350" s="2" t="s">
        <v>30</v>
      </c>
    </row>
    <row r="351" spans="2:22" x14ac:dyDescent="0.3">
      <c r="B351" s="2" t="s">
        <v>452</v>
      </c>
      <c r="C351" s="2" t="s">
        <v>416</v>
      </c>
      <c r="E351" s="2">
        <f t="shared" si="12"/>
        <v>15</v>
      </c>
      <c r="F351" s="32">
        <f t="shared" si="13"/>
        <v>5</v>
      </c>
      <c r="G351" s="2" t="s">
        <v>88</v>
      </c>
      <c r="H351" s="2" t="s">
        <v>358</v>
      </c>
      <c r="I351" s="2" t="s">
        <v>23</v>
      </c>
      <c r="J351" s="2" t="s">
        <v>389</v>
      </c>
      <c r="K351" s="2">
        <v>70000</v>
      </c>
      <c r="L351" s="2">
        <v>1</v>
      </c>
      <c r="M351" s="2">
        <v>4100</v>
      </c>
      <c r="N351" s="2">
        <v>15</v>
      </c>
      <c r="O351" s="2" t="s">
        <v>715</v>
      </c>
      <c r="P351" s="2" t="s">
        <v>26</v>
      </c>
      <c r="Q351" s="2" t="s">
        <v>167</v>
      </c>
      <c r="R351" s="2" t="s">
        <v>437</v>
      </c>
      <c r="S351" s="2" t="s">
        <v>385</v>
      </c>
      <c r="T351" s="2" t="s">
        <v>390</v>
      </c>
      <c r="V351" s="2" t="s">
        <v>30</v>
      </c>
    </row>
    <row r="352" spans="2:22" x14ac:dyDescent="0.3">
      <c r="B352" s="2" t="s">
        <v>452</v>
      </c>
      <c r="C352" s="2" t="s">
        <v>416</v>
      </c>
      <c r="E352" s="2">
        <f t="shared" si="12"/>
        <v>15</v>
      </c>
      <c r="F352" s="32">
        <f t="shared" si="13"/>
        <v>5</v>
      </c>
      <c r="G352" s="2" t="s">
        <v>88</v>
      </c>
      <c r="H352" s="2" t="s">
        <v>359</v>
      </c>
      <c r="I352" s="2" t="s">
        <v>23</v>
      </c>
      <c r="J352" s="2" t="s">
        <v>389</v>
      </c>
      <c r="K352" s="2">
        <v>70000</v>
      </c>
      <c r="L352" s="2">
        <v>1</v>
      </c>
      <c r="M352" s="2">
        <v>4100</v>
      </c>
      <c r="N352" s="2">
        <v>15</v>
      </c>
      <c r="O352" s="2" t="s">
        <v>715</v>
      </c>
      <c r="P352" s="2" t="s">
        <v>26</v>
      </c>
      <c r="Q352" s="2" t="s">
        <v>167</v>
      </c>
      <c r="R352" s="2" t="s">
        <v>437</v>
      </c>
      <c r="S352" s="2" t="s">
        <v>385</v>
      </c>
      <c r="T352" s="2" t="s">
        <v>390</v>
      </c>
      <c r="V352" s="2" t="s">
        <v>30</v>
      </c>
    </row>
    <row r="353" spans="2:22" x14ac:dyDescent="0.3">
      <c r="B353" s="2" t="s">
        <v>452</v>
      </c>
      <c r="C353" s="2" t="s">
        <v>416</v>
      </c>
      <c r="E353" s="2">
        <f t="shared" si="12"/>
        <v>15</v>
      </c>
      <c r="F353" s="32">
        <f t="shared" si="13"/>
        <v>5</v>
      </c>
      <c r="G353" s="2" t="s">
        <v>88</v>
      </c>
      <c r="H353" s="2" t="s">
        <v>360</v>
      </c>
      <c r="I353" s="2" t="s">
        <v>23</v>
      </c>
      <c r="J353" s="2" t="s">
        <v>389</v>
      </c>
      <c r="K353" s="2">
        <v>70000</v>
      </c>
      <c r="L353" s="2">
        <v>1</v>
      </c>
      <c r="M353" s="2">
        <v>4100</v>
      </c>
      <c r="N353" s="2">
        <v>15</v>
      </c>
      <c r="O353" s="2" t="s">
        <v>715</v>
      </c>
      <c r="P353" s="2" t="s">
        <v>26</v>
      </c>
      <c r="Q353" s="2" t="s">
        <v>167</v>
      </c>
      <c r="R353" s="2" t="s">
        <v>437</v>
      </c>
      <c r="S353" s="2" t="s">
        <v>385</v>
      </c>
      <c r="T353" s="2" t="s">
        <v>390</v>
      </c>
      <c r="V353" s="2" t="s">
        <v>30</v>
      </c>
    </row>
    <row r="354" spans="2:22" x14ac:dyDescent="0.3">
      <c r="B354" s="2" t="s">
        <v>452</v>
      </c>
      <c r="C354" s="2" t="s">
        <v>416</v>
      </c>
      <c r="E354" s="2">
        <f t="shared" si="12"/>
        <v>15</v>
      </c>
      <c r="F354" s="32">
        <f t="shared" si="13"/>
        <v>5</v>
      </c>
      <c r="G354" s="2" t="s">
        <v>88</v>
      </c>
      <c r="H354" s="2" t="s">
        <v>361</v>
      </c>
      <c r="I354" s="2" t="s">
        <v>23</v>
      </c>
      <c r="J354" s="2" t="s">
        <v>389</v>
      </c>
      <c r="K354" s="2">
        <v>70000</v>
      </c>
      <c r="L354" s="2">
        <v>1</v>
      </c>
      <c r="M354" s="2">
        <v>4100</v>
      </c>
      <c r="N354" s="2">
        <v>15</v>
      </c>
      <c r="O354" s="2" t="s">
        <v>715</v>
      </c>
      <c r="P354" s="2" t="s">
        <v>26</v>
      </c>
      <c r="Q354" s="2" t="s">
        <v>167</v>
      </c>
      <c r="R354" s="2" t="s">
        <v>437</v>
      </c>
      <c r="S354" s="2" t="s">
        <v>385</v>
      </c>
      <c r="T354" s="2" t="s">
        <v>390</v>
      </c>
      <c r="V354" s="2" t="s">
        <v>30</v>
      </c>
    </row>
    <row r="355" spans="2:22" x14ac:dyDescent="0.3">
      <c r="B355" s="2" t="s">
        <v>452</v>
      </c>
      <c r="C355" s="2" t="s">
        <v>416</v>
      </c>
      <c r="E355" s="2">
        <f t="shared" si="12"/>
        <v>15</v>
      </c>
      <c r="F355" s="32">
        <f t="shared" si="13"/>
        <v>5</v>
      </c>
      <c r="G355" s="2" t="s">
        <v>88</v>
      </c>
      <c r="H355" s="2" t="s">
        <v>362</v>
      </c>
      <c r="I355" s="2" t="s">
        <v>23</v>
      </c>
      <c r="J355" s="2" t="s">
        <v>389</v>
      </c>
      <c r="K355" s="2">
        <v>70000</v>
      </c>
      <c r="L355" s="2">
        <v>1</v>
      </c>
      <c r="M355" s="2">
        <v>4100</v>
      </c>
      <c r="N355" s="2">
        <v>15</v>
      </c>
      <c r="O355" s="2" t="s">
        <v>715</v>
      </c>
      <c r="P355" s="2" t="s">
        <v>26</v>
      </c>
      <c r="Q355" s="2" t="s">
        <v>167</v>
      </c>
      <c r="R355" s="2" t="s">
        <v>437</v>
      </c>
      <c r="S355" s="2" t="s">
        <v>385</v>
      </c>
      <c r="T355" s="2" t="s">
        <v>390</v>
      </c>
      <c r="V355" s="2" t="s">
        <v>30</v>
      </c>
    </row>
    <row r="356" spans="2:22" x14ac:dyDescent="0.3">
      <c r="B356" s="2" t="s">
        <v>452</v>
      </c>
      <c r="C356" s="2" t="s">
        <v>416</v>
      </c>
      <c r="E356" s="2">
        <f t="shared" si="12"/>
        <v>15</v>
      </c>
      <c r="F356" s="32">
        <f t="shared" si="13"/>
        <v>5</v>
      </c>
      <c r="G356" s="2" t="s">
        <v>88</v>
      </c>
      <c r="H356" s="2" t="s">
        <v>363</v>
      </c>
      <c r="I356" s="2" t="s">
        <v>23</v>
      </c>
      <c r="J356" s="2" t="s">
        <v>389</v>
      </c>
      <c r="K356" s="2">
        <v>70000</v>
      </c>
      <c r="L356" s="2">
        <v>1</v>
      </c>
      <c r="M356" s="2">
        <v>4100</v>
      </c>
      <c r="N356" s="2">
        <v>15</v>
      </c>
      <c r="O356" s="2" t="s">
        <v>715</v>
      </c>
      <c r="P356" s="2" t="s">
        <v>26</v>
      </c>
      <c r="Q356" s="2" t="s">
        <v>167</v>
      </c>
      <c r="R356" s="2" t="s">
        <v>437</v>
      </c>
      <c r="S356" s="2" t="s">
        <v>385</v>
      </c>
      <c r="T356" s="2" t="s">
        <v>390</v>
      </c>
      <c r="V356" s="2" t="s">
        <v>30</v>
      </c>
    </row>
    <row r="357" spans="2:22" x14ac:dyDescent="0.3">
      <c r="B357" s="2" t="s">
        <v>452</v>
      </c>
      <c r="C357" s="2" t="s">
        <v>416</v>
      </c>
      <c r="E357" s="2">
        <f t="shared" si="12"/>
        <v>15</v>
      </c>
      <c r="F357" s="32">
        <f t="shared" si="13"/>
        <v>5</v>
      </c>
      <c r="G357" s="2" t="s">
        <v>88</v>
      </c>
      <c r="H357" s="2" t="s">
        <v>364</v>
      </c>
      <c r="I357" s="2" t="s">
        <v>23</v>
      </c>
      <c r="J357" s="2" t="s">
        <v>389</v>
      </c>
      <c r="K357" s="2">
        <v>70000</v>
      </c>
      <c r="L357" s="2">
        <v>1</v>
      </c>
      <c r="M357" s="2">
        <v>4100</v>
      </c>
      <c r="N357" s="2">
        <v>15</v>
      </c>
      <c r="O357" s="2" t="s">
        <v>715</v>
      </c>
      <c r="P357" s="2" t="s">
        <v>26</v>
      </c>
      <c r="Q357" s="2" t="s">
        <v>167</v>
      </c>
      <c r="R357" s="2" t="s">
        <v>437</v>
      </c>
      <c r="S357" s="2" t="s">
        <v>385</v>
      </c>
      <c r="T357" s="2" t="s">
        <v>390</v>
      </c>
      <c r="V357" s="2" t="s">
        <v>30</v>
      </c>
    </row>
    <row r="358" spans="2:22" x14ac:dyDescent="0.3">
      <c r="B358" s="2" t="s">
        <v>452</v>
      </c>
      <c r="C358" s="2" t="s">
        <v>416</v>
      </c>
      <c r="E358" s="2">
        <f t="shared" si="12"/>
        <v>15</v>
      </c>
      <c r="F358" s="32">
        <f t="shared" si="13"/>
        <v>5</v>
      </c>
      <c r="G358" s="2" t="s">
        <v>88</v>
      </c>
      <c r="H358" s="2" t="s">
        <v>365</v>
      </c>
      <c r="I358" s="2" t="s">
        <v>23</v>
      </c>
      <c r="J358" s="2" t="s">
        <v>389</v>
      </c>
      <c r="K358" s="2">
        <v>70000</v>
      </c>
      <c r="L358" s="2">
        <v>1</v>
      </c>
      <c r="M358" s="2">
        <v>4100</v>
      </c>
      <c r="N358" s="2">
        <v>15</v>
      </c>
      <c r="O358" s="2" t="s">
        <v>715</v>
      </c>
      <c r="P358" s="2" t="s">
        <v>26</v>
      </c>
      <c r="Q358" s="2" t="s">
        <v>167</v>
      </c>
      <c r="R358" s="2" t="s">
        <v>437</v>
      </c>
      <c r="S358" s="2" t="s">
        <v>385</v>
      </c>
      <c r="T358" s="2" t="s">
        <v>390</v>
      </c>
      <c r="V358" s="2" t="s">
        <v>30</v>
      </c>
    </row>
    <row r="359" spans="2:22" x14ac:dyDescent="0.3">
      <c r="B359" s="2" t="s">
        <v>452</v>
      </c>
      <c r="C359" s="2" t="s">
        <v>416</v>
      </c>
      <c r="E359" s="2">
        <f t="shared" si="12"/>
        <v>15</v>
      </c>
      <c r="F359" s="32">
        <f t="shared" si="13"/>
        <v>5</v>
      </c>
      <c r="G359" s="2" t="s">
        <v>88</v>
      </c>
      <c r="H359" s="2" t="s">
        <v>366</v>
      </c>
      <c r="I359" s="2" t="s">
        <v>23</v>
      </c>
      <c r="J359" s="2" t="s">
        <v>389</v>
      </c>
      <c r="K359" s="2">
        <v>70000</v>
      </c>
      <c r="L359" s="2">
        <v>1</v>
      </c>
      <c r="M359" s="2">
        <v>4100</v>
      </c>
      <c r="N359" s="2">
        <v>15</v>
      </c>
      <c r="O359" s="2" t="s">
        <v>715</v>
      </c>
      <c r="P359" s="2" t="s">
        <v>26</v>
      </c>
      <c r="Q359" s="2" t="s">
        <v>167</v>
      </c>
      <c r="R359" s="2" t="s">
        <v>437</v>
      </c>
      <c r="S359" s="2" t="s">
        <v>385</v>
      </c>
      <c r="T359" s="2" t="s">
        <v>390</v>
      </c>
      <c r="V359" s="2" t="s">
        <v>30</v>
      </c>
    </row>
    <row r="360" spans="2:22" x14ac:dyDescent="0.3">
      <c r="B360" s="2" t="s">
        <v>452</v>
      </c>
      <c r="C360" s="2" t="s">
        <v>416</v>
      </c>
      <c r="E360" s="2">
        <f t="shared" si="12"/>
        <v>15</v>
      </c>
      <c r="F360" s="32">
        <f t="shared" si="13"/>
        <v>5</v>
      </c>
      <c r="G360" s="2" t="s">
        <v>88</v>
      </c>
      <c r="H360" s="2" t="s">
        <v>367</v>
      </c>
      <c r="I360" s="2" t="s">
        <v>23</v>
      </c>
      <c r="J360" s="2" t="s">
        <v>389</v>
      </c>
      <c r="K360" s="2">
        <v>70000</v>
      </c>
      <c r="L360" s="2">
        <v>1</v>
      </c>
      <c r="M360" s="2">
        <v>4100</v>
      </c>
      <c r="N360" s="2">
        <v>15</v>
      </c>
      <c r="O360" s="2" t="s">
        <v>715</v>
      </c>
      <c r="P360" s="2" t="s">
        <v>26</v>
      </c>
      <c r="Q360" s="2" t="s">
        <v>167</v>
      </c>
      <c r="R360" s="2" t="s">
        <v>437</v>
      </c>
      <c r="S360" s="2" t="s">
        <v>385</v>
      </c>
      <c r="T360" s="2" t="s">
        <v>390</v>
      </c>
      <c r="V360" s="2" t="s">
        <v>30</v>
      </c>
    </row>
    <row r="361" spans="2:22" x14ac:dyDescent="0.3">
      <c r="B361" s="2" t="s">
        <v>452</v>
      </c>
      <c r="C361" s="2" t="s">
        <v>416</v>
      </c>
      <c r="E361" s="2">
        <f t="shared" si="12"/>
        <v>15</v>
      </c>
      <c r="F361" s="32">
        <f t="shared" si="13"/>
        <v>5</v>
      </c>
      <c r="G361" s="2" t="s">
        <v>88</v>
      </c>
      <c r="H361" s="2" t="s">
        <v>368</v>
      </c>
      <c r="I361" s="2" t="s">
        <v>23</v>
      </c>
      <c r="J361" s="2" t="s">
        <v>389</v>
      </c>
      <c r="K361" s="2">
        <v>70000</v>
      </c>
      <c r="L361" s="2">
        <v>1</v>
      </c>
      <c r="M361" s="2">
        <v>4100</v>
      </c>
      <c r="N361" s="2">
        <v>15</v>
      </c>
      <c r="O361" s="2" t="s">
        <v>715</v>
      </c>
      <c r="P361" s="2" t="s">
        <v>26</v>
      </c>
      <c r="Q361" s="2" t="s">
        <v>167</v>
      </c>
      <c r="R361" s="2" t="s">
        <v>437</v>
      </c>
      <c r="S361" s="2" t="s">
        <v>385</v>
      </c>
      <c r="T361" s="2" t="s">
        <v>390</v>
      </c>
      <c r="V361" s="2" t="s">
        <v>30</v>
      </c>
    </row>
    <row r="362" spans="2:22" x14ac:dyDescent="0.3">
      <c r="B362" s="2" t="s">
        <v>452</v>
      </c>
      <c r="C362" s="2" t="s">
        <v>416</v>
      </c>
      <c r="E362" s="2">
        <f t="shared" si="12"/>
        <v>15</v>
      </c>
      <c r="F362" s="32">
        <f t="shared" si="13"/>
        <v>5</v>
      </c>
      <c r="G362" s="2" t="s">
        <v>88</v>
      </c>
      <c r="H362" s="2" t="s">
        <v>369</v>
      </c>
      <c r="I362" s="2" t="s">
        <v>23</v>
      </c>
      <c r="J362" s="2" t="s">
        <v>389</v>
      </c>
      <c r="K362" s="2">
        <v>70000</v>
      </c>
      <c r="L362" s="2">
        <v>1</v>
      </c>
      <c r="M362" s="2">
        <v>4100</v>
      </c>
      <c r="N362" s="2">
        <v>15</v>
      </c>
      <c r="O362" s="2" t="s">
        <v>715</v>
      </c>
      <c r="P362" s="2" t="s">
        <v>26</v>
      </c>
      <c r="Q362" s="2" t="s">
        <v>167</v>
      </c>
      <c r="R362" s="2" t="s">
        <v>437</v>
      </c>
      <c r="S362" s="2" t="s">
        <v>385</v>
      </c>
      <c r="T362" s="2" t="s">
        <v>390</v>
      </c>
      <c r="V362" s="2" t="s">
        <v>30</v>
      </c>
    </row>
    <row r="363" spans="2:22" x14ac:dyDescent="0.3">
      <c r="B363" s="2" t="s">
        <v>452</v>
      </c>
      <c r="C363" s="2" t="s">
        <v>416</v>
      </c>
      <c r="E363" s="2">
        <f t="shared" si="12"/>
        <v>15</v>
      </c>
      <c r="F363" s="32">
        <f t="shared" si="13"/>
        <v>5</v>
      </c>
      <c r="G363" s="2" t="s">
        <v>88</v>
      </c>
      <c r="H363" s="2" t="s">
        <v>370</v>
      </c>
      <c r="I363" s="2" t="s">
        <v>23</v>
      </c>
      <c r="J363" s="2" t="s">
        <v>389</v>
      </c>
      <c r="K363" s="2">
        <v>70000</v>
      </c>
      <c r="L363" s="2">
        <v>1</v>
      </c>
      <c r="M363" s="2">
        <v>4100</v>
      </c>
      <c r="N363" s="2">
        <v>15</v>
      </c>
      <c r="O363" s="2" t="s">
        <v>715</v>
      </c>
      <c r="P363" s="2" t="s">
        <v>26</v>
      </c>
      <c r="Q363" s="2" t="s">
        <v>167</v>
      </c>
      <c r="R363" s="2" t="s">
        <v>437</v>
      </c>
      <c r="S363" s="2" t="s">
        <v>385</v>
      </c>
      <c r="T363" s="2" t="s">
        <v>390</v>
      </c>
      <c r="V363" s="2" t="s">
        <v>30</v>
      </c>
    </row>
    <row r="364" spans="2:22" x14ac:dyDescent="0.3">
      <c r="B364" s="2" t="s">
        <v>452</v>
      </c>
      <c r="C364" s="2" t="s">
        <v>416</v>
      </c>
      <c r="E364" s="2">
        <f t="shared" si="12"/>
        <v>15</v>
      </c>
      <c r="F364" s="32">
        <f t="shared" si="13"/>
        <v>5</v>
      </c>
      <c r="G364" s="2" t="s">
        <v>88</v>
      </c>
      <c r="H364" s="2" t="s">
        <v>371</v>
      </c>
      <c r="I364" s="2" t="s">
        <v>23</v>
      </c>
      <c r="J364" s="2" t="s">
        <v>389</v>
      </c>
      <c r="K364" s="2">
        <v>70000</v>
      </c>
      <c r="L364" s="2">
        <v>1</v>
      </c>
      <c r="M364" s="2">
        <v>4100</v>
      </c>
      <c r="N364" s="2">
        <v>15</v>
      </c>
      <c r="O364" s="2" t="s">
        <v>715</v>
      </c>
      <c r="P364" s="2" t="s">
        <v>26</v>
      </c>
      <c r="Q364" s="2" t="s">
        <v>167</v>
      </c>
      <c r="R364" s="2" t="s">
        <v>437</v>
      </c>
      <c r="S364" s="2" t="s">
        <v>385</v>
      </c>
      <c r="T364" s="2" t="s">
        <v>390</v>
      </c>
      <c r="V364" s="2" t="s">
        <v>30</v>
      </c>
    </row>
    <row r="365" spans="2:22" x14ac:dyDescent="0.3">
      <c r="B365" s="2" t="s">
        <v>452</v>
      </c>
      <c r="C365" s="2" t="s">
        <v>416</v>
      </c>
      <c r="E365" s="2">
        <f t="shared" si="12"/>
        <v>15</v>
      </c>
      <c r="F365" s="32">
        <f t="shared" si="13"/>
        <v>5</v>
      </c>
      <c r="G365" s="2" t="s">
        <v>88</v>
      </c>
      <c r="H365" s="2" t="s">
        <v>372</v>
      </c>
      <c r="I365" s="2" t="s">
        <v>23</v>
      </c>
      <c r="J365" s="2" t="s">
        <v>389</v>
      </c>
      <c r="K365" s="2">
        <v>70000</v>
      </c>
      <c r="L365" s="2">
        <v>1</v>
      </c>
      <c r="M365" s="2">
        <v>4100</v>
      </c>
      <c r="N365" s="2">
        <v>15</v>
      </c>
      <c r="O365" s="2" t="s">
        <v>715</v>
      </c>
      <c r="P365" s="2" t="s">
        <v>26</v>
      </c>
      <c r="Q365" s="2" t="s">
        <v>167</v>
      </c>
      <c r="R365" s="2" t="s">
        <v>437</v>
      </c>
      <c r="S365" s="2" t="s">
        <v>385</v>
      </c>
      <c r="T365" s="2" t="s">
        <v>390</v>
      </c>
      <c r="V365" s="2" t="s">
        <v>30</v>
      </c>
    </row>
    <row r="366" spans="2:22" x14ac:dyDescent="0.3">
      <c r="B366" s="2" t="s">
        <v>452</v>
      </c>
      <c r="C366" s="2" t="s">
        <v>416</v>
      </c>
      <c r="E366" s="2">
        <f t="shared" si="12"/>
        <v>15</v>
      </c>
      <c r="F366" s="32">
        <f t="shared" si="13"/>
        <v>5</v>
      </c>
      <c r="G366" s="2" t="s">
        <v>88</v>
      </c>
      <c r="H366" s="2" t="s">
        <v>373</v>
      </c>
      <c r="I366" s="2" t="s">
        <v>23</v>
      </c>
      <c r="J366" s="2" t="s">
        <v>389</v>
      </c>
      <c r="K366" s="2">
        <v>70000</v>
      </c>
      <c r="L366" s="2">
        <v>1</v>
      </c>
      <c r="M366" s="2">
        <v>4100</v>
      </c>
      <c r="N366" s="2">
        <v>15</v>
      </c>
      <c r="O366" s="2" t="s">
        <v>715</v>
      </c>
      <c r="P366" s="2" t="s">
        <v>26</v>
      </c>
      <c r="Q366" s="2" t="s">
        <v>167</v>
      </c>
      <c r="R366" s="2" t="s">
        <v>437</v>
      </c>
      <c r="S366" s="2" t="s">
        <v>385</v>
      </c>
      <c r="T366" s="2" t="s">
        <v>390</v>
      </c>
      <c r="V366" s="2" t="s">
        <v>30</v>
      </c>
    </row>
    <row r="367" spans="2:22" x14ac:dyDescent="0.3">
      <c r="B367" s="2" t="s">
        <v>452</v>
      </c>
      <c r="C367" s="2" t="s">
        <v>416</v>
      </c>
      <c r="E367" s="2">
        <f t="shared" si="12"/>
        <v>15</v>
      </c>
      <c r="F367" s="32">
        <f t="shared" si="13"/>
        <v>5</v>
      </c>
      <c r="G367" s="2" t="s">
        <v>88</v>
      </c>
      <c r="H367" s="2" t="s">
        <v>374</v>
      </c>
      <c r="I367" s="2" t="s">
        <v>23</v>
      </c>
      <c r="J367" s="2" t="s">
        <v>389</v>
      </c>
      <c r="K367" s="2">
        <v>70000</v>
      </c>
      <c r="L367" s="2">
        <v>1</v>
      </c>
      <c r="M367" s="2">
        <v>4100</v>
      </c>
      <c r="N367" s="2">
        <v>15</v>
      </c>
      <c r="O367" s="2" t="s">
        <v>715</v>
      </c>
      <c r="P367" s="2" t="s">
        <v>26</v>
      </c>
      <c r="Q367" s="2" t="s">
        <v>167</v>
      </c>
      <c r="R367" s="2" t="s">
        <v>437</v>
      </c>
      <c r="S367" s="2" t="s">
        <v>385</v>
      </c>
      <c r="T367" s="2" t="s">
        <v>390</v>
      </c>
      <c r="V367" s="2" t="s">
        <v>30</v>
      </c>
    </row>
    <row r="368" spans="2:22" x14ac:dyDescent="0.3">
      <c r="B368" s="2" t="s">
        <v>452</v>
      </c>
      <c r="C368" s="2" t="s">
        <v>416</v>
      </c>
      <c r="E368" s="2">
        <f t="shared" si="12"/>
        <v>15</v>
      </c>
      <c r="F368" s="32">
        <f t="shared" si="13"/>
        <v>5</v>
      </c>
      <c r="G368" s="2" t="s">
        <v>88</v>
      </c>
      <c r="H368" s="2" t="s">
        <v>375</v>
      </c>
      <c r="I368" s="2" t="s">
        <v>23</v>
      </c>
      <c r="J368" s="2" t="s">
        <v>389</v>
      </c>
      <c r="K368" s="2">
        <v>70000</v>
      </c>
      <c r="L368" s="2">
        <v>1</v>
      </c>
      <c r="M368" s="2">
        <v>4100</v>
      </c>
      <c r="N368" s="2">
        <v>15</v>
      </c>
      <c r="O368" s="2" t="s">
        <v>715</v>
      </c>
      <c r="P368" s="2" t="s">
        <v>26</v>
      </c>
      <c r="Q368" s="2" t="s">
        <v>167</v>
      </c>
      <c r="R368" s="2" t="s">
        <v>437</v>
      </c>
      <c r="S368" s="2" t="s">
        <v>385</v>
      </c>
      <c r="T368" s="2" t="s">
        <v>390</v>
      </c>
      <c r="V368" s="2" t="s">
        <v>30</v>
      </c>
    </row>
    <row r="369" spans="2:22" x14ac:dyDescent="0.3">
      <c r="B369" s="2" t="s">
        <v>565</v>
      </c>
      <c r="C369" s="2" t="s">
        <v>566</v>
      </c>
      <c r="E369" s="2">
        <f t="shared" si="12"/>
        <v>12</v>
      </c>
      <c r="F369" s="32">
        <f t="shared" si="13"/>
        <v>4</v>
      </c>
      <c r="G369" s="2" t="s">
        <v>567</v>
      </c>
      <c r="H369" s="2" t="s">
        <v>23</v>
      </c>
      <c r="I369" s="2" t="s">
        <v>23</v>
      </c>
      <c r="J369" s="2" t="s">
        <v>350</v>
      </c>
      <c r="K369" s="2">
        <v>50000</v>
      </c>
      <c r="L369" s="2">
        <v>1</v>
      </c>
      <c r="M369" s="2">
        <v>4170</v>
      </c>
      <c r="N369" s="2">
        <v>12</v>
      </c>
      <c r="O369" s="2" t="s">
        <v>559</v>
      </c>
      <c r="P369" s="2" t="s">
        <v>560</v>
      </c>
      <c r="Q369" s="2" t="s">
        <v>167</v>
      </c>
      <c r="R369" s="2" t="s">
        <v>437</v>
      </c>
      <c r="S369" s="2" t="s">
        <v>385</v>
      </c>
      <c r="T369" s="2" t="s">
        <v>568</v>
      </c>
      <c r="V369" s="2" t="s">
        <v>562</v>
      </c>
    </row>
    <row r="370" spans="2:22" x14ac:dyDescent="0.3">
      <c r="B370" s="2" t="s">
        <v>446</v>
      </c>
      <c r="C370" s="2" t="s">
        <v>448</v>
      </c>
      <c r="E370" s="2">
        <f t="shared" si="12"/>
        <v>15</v>
      </c>
      <c r="F370" s="32">
        <f t="shared" si="13"/>
        <v>5</v>
      </c>
      <c r="G370" s="2" t="s">
        <v>66</v>
      </c>
      <c r="H370" s="2" t="s">
        <v>438</v>
      </c>
      <c r="I370" s="2" t="s">
        <v>23</v>
      </c>
      <c r="J370" s="2" t="s">
        <v>389</v>
      </c>
      <c r="K370" s="2">
        <v>70000</v>
      </c>
      <c r="L370" s="2">
        <v>1</v>
      </c>
      <c r="M370" s="2">
        <v>4100</v>
      </c>
      <c r="N370" s="2">
        <v>15</v>
      </c>
      <c r="O370" s="2" t="s">
        <v>715</v>
      </c>
      <c r="P370" s="2" t="s">
        <v>26</v>
      </c>
      <c r="Q370" s="2" t="s">
        <v>167</v>
      </c>
      <c r="R370" s="2" t="s">
        <v>437</v>
      </c>
      <c r="S370" s="2" t="s">
        <v>385</v>
      </c>
      <c r="T370" s="2" t="s">
        <v>403</v>
      </c>
      <c r="V370" s="2" t="s">
        <v>30</v>
      </c>
    </row>
    <row r="371" spans="2:22" x14ac:dyDescent="0.3">
      <c r="B371" s="2" t="s">
        <v>446</v>
      </c>
      <c r="C371" s="2" t="s">
        <v>448</v>
      </c>
      <c r="E371" s="2">
        <f t="shared" si="12"/>
        <v>15</v>
      </c>
      <c r="F371" s="32">
        <f t="shared" si="13"/>
        <v>5</v>
      </c>
      <c r="G371" s="2" t="s">
        <v>66</v>
      </c>
      <c r="H371" s="2" t="s">
        <v>442</v>
      </c>
      <c r="I371" s="2" t="s">
        <v>23</v>
      </c>
      <c r="J371" s="2" t="s">
        <v>389</v>
      </c>
      <c r="K371" s="2">
        <v>70000</v>
      </c>
      <c r="L371" s="2">
        <v>1</v>
      </c>
      <c r="M371" s="2">
        <v>4100</v>
      </c>
      <c r="N371" s="2">
        <v>15</v>
      </c>
      <c r="O371" s="2" t="s">
        <v>715</v>
      </c>
      <c r="P371" s="2" t="s">
        <v>26</v>
      </c>
      <c r="Q371" s="2" t="s">
        <v>167</v>
      </c>
      <c r="R371" s="2" t="s">
        <v>437</v>
      </c>
      <c r="S371" s="2" t="s">
        <v>385</v>
      </c>
      <c r="T371" s="2" t="s">
        <v>403</v>
      </c>
      <c r="V371" s="2" t="s">
        <v>30</v>
      </c>
    </row>
    <row r="372" spans="2:22" x14ac:dyDescent="0.3">
      <c r="B372" s="2" t="s">
        <v>449</v>
      </c>
      <c r="C372" s="2" t="s">
        <v>401</v>
      </c>
      <c r="E372" s="2">
        <f t="shared" si="12"/>
        <v>15</v>
      </c>
      <c r="F372" s="32">
        <f t="shared" si="13"/>
        <v>5</v>
      </c>
      <c r="G372" s="2" t="s">
        <v>66</v>
      </c>
      <c r="H372" s="2" t="s">
        <v>402</v>
      </c>
      <c r="I372" s="2" t="s">
        <v>23</v>
      </c>
      <c r="J372" s="2" t="s">
        <v>389</v>
      </c>
      <c r="K372" s="2">
        <v>70000</v>
      </c>
      <c r="L372" s="2">
        <v>1</v>
      </c>
      <c r="M372" s="2">
        <v>4100</v>
      </c>
      <c r="N372" s="2">
        <v>15</v>
      </c>
      <c r="O372" s="2" t="s">
        <v>715</v>
      </c>
      <c r="P372" s="2" t="s">
        <v>26</v>
      </c>
      <c r="Q372" s="2" t="s">
        <v>167</v>
      </c>
      <c r="R372" s="2" t="s">
        <v>437</v>
      </c>
      <c r="S372" s="2" t="s">
        <v>385</v>
      </c>
      <c r="T372" s="2" t="s">
        <v>403</v>
      </c>
      <c r="V372" s="2" t="s">
        <v>30</v>
      </c>
    </row>
    <row r="373" spans="2:22" x14ac:dyDescent="0.3">
      <c r="B373" s="2" t="s">
        <v>453</v>
      </c>
      <c r="C373" s="2" t="s">
        <v>454</v>
      </c>
      <c r="E373" s="2">
        <f t="shared" si="12"/>
        <v>15</v>
      </c>
      <c r="F373" s="32">
        <f t="shared" si="13"/>
        <v>5</v>
      </c>
      <c r="G373" s="2" t="s">
        <v>88</v>
      </c>
      <c r="H373" s="2" t="s">
        <v>349</v>
      </c>
      <c r="I373" s="2" t="s">
        <v>23</v>
      </c>
      <c r="J373" s="2" t="s">
        <v>389</v>
      </c>
      <c r="K373" s="2">
        <v>70000</v>
      </c>
      <c r="L373" s="2">
        <v>1</v>
      </c>
      <c r="M373" s="2">
        <v>4100</v>
      </c>
      <c r="N373" s="2">
        <v>15</v>
      </c>
      <c r="O373" s="2" t="s">
        <v>715</v>
      </c>
      <c r="P373" s="2" t="s">
        <v>26</v>
      </c>
      <c r="Q373" s="2" t="s">
        <v>167</v>
      </c>
      <c r="R373" s="2" t="s">
        <v>437</v>
      </c>
      <c r="S373" s="2" t="s">
        <v>385</v>
      </c>
      <c r="T373" s="2" t="s">
        <v>403</v>
      </c>
      <c r="V373" s="2" t="s">
        <v>30</v>
      </c>
    </row>
    <row r="374" spans="2:22" x14ac:dyDescent="0.3">
      <c r="B374" s="2" t="s">
        <v>453</v>
      </c>
      <c r="C374" s="2" t="s">
        <v>454</v>
      </c>
      <c r="E374" s="2">
        <f t="shared" si="12"/>
        <v>15</v>
      </c>
      <c r="F374" s="32">
        <f t="shared" si="13"/>
        <v>5</v>
      </c>
      <c r="G374" s="2" t="s">
        <v>88</v>
      </c>
      <c r="H374" s="2" t="s">
        <v>354</v>
      </c>
      <c r="I374" s="2" t="s">
        <v>23</v>
      </c>
      <c r="J374" s="2" t="s">
        <v>389</v>
      </c>
      <c r="K374" s="2">
        <v>70000</v>
      </c>
      <c r="L374" s="2">
        <v>1</v>
      </c>
      <c r="M374" s="2">
        <v>4100</v>
      </c>
      <c r="N374" s="2">
        <v>15</v>
      </c>
      <c r="O374" s="2" t="s">
        <v>715</v>
      </c>
      <c r="P374" s="2" t="s">
        <v>26</v>
      </c>
      <c r="Q374" s="2" t="s">
        <v>167</v>
      </c>
      <c r="R374" s="2" t="s">
        <v>437</v>
      </c>
      <c r="S374" s="2" t="s">
        <v>385</v>
      </c>
      <c r="T374" s="2" t="s">
        <v>403</v>
      </c>
      <c r="V374" s="2" t="s">
        <v>30</v>
      </c>
    </row>
    <row r="375" spans="2:22" x14ac:dyDescent="0.3">
      <c r="B375" s="2" t="s">
        <v>453</v>
      </c>
      <c r="C375" s="2" t="s">
        <v>454</v>
      </c>
      <c r="E375" s="2">
        <f t="shared" si="12"/>
        <v>15</v>
      </c>
      <c r="F375" s="32">
        <f t="shared" si="13"/>
        <v>5</v>
      </c>
      <c r="G375" s="2" t="s">
        <v>88</v>
      </c>
      <c r="H375" s="2" t="s">
        <v>355</v>
      </c>
      <c r="I375" s="2" t="s">
        <v>23</v>
      </c>
      <c r="J375" s="2" t="s">
        <v>389</v>
      </c>
      <c r="K375" s="2">
        <v>70000</v>
      </c>
      <c r="L375" s="2">
        <v>1</v>
      </c>
      <c r="M375" s="2">
        <v>4100</v>
      </c>
      <c r="N375" s="2">
        <v>15</v>
      </c>
      <c r="O375" s="2" t="s">
        <v>715</v>
      </c>
      <c r="P375" s="2" t="s">
        <v>26</v>
      </c>
      <c r="Q375" s="2" t="s">
        <v>167</v>
      </c>
      <c r="R375" s="2" t="s">
        <v>437</v>
      </c>
      <c r="S375" s="2" t="s">
        <v>385</v>
      </c>
      <c r="T375" s="2" t="s">
        <v>403</v>
      </c>
      <c r="V375" s="2" t="s">
        <v>30</v>
      </c>
    </row>
    <row r="376" spans="2:22" x14ac:dyDescent="0.3">
      <c r="B376" s="2" t="s">
        <v>453</v>
      </c>
      <c r="C376" s="2" t="s">
        <v>454</v>
      </c>
      <c r="E376" s="2">
        <f t="shared" si="12"/>
        <v>15</v>
      </c>
      <c r="F376" s="32">
        <f t="shared" si="13"/>
        <v>5</v>
      </c>
      <c r="G376" s="2" t="s">
        <v>88</v>
      </c>
      <c r="H376" s="2" t="s">
        <v>356</v>
      </c>
      <c r="I376" s="2" t="s">
        <v>23</v>
      </c>
      <c r="J376" s="2" t="s">
        <v>389</v>
      </c>
      <c r="K376" s="2">
        <v>70000</v>
      </c>
      <c r="L376" s="2">
        <v>1</v>
      </c>
      <c r="M376" s="2">
        <v>4100</v>
      </c>
      <c r="N376" s="2">
        <v>15</v>
      </c>
      <c r="O376" s="2" t="s">
        <v>715</v>
      </c>
      <c r="P376" s="2" t="s">
        <v>26</v>
      </c>
      <c r="Q376" s="2" t="s">
        <v>167</v>
      </c>
      <c r="R376" s="2" t="s">
        <v>437</v>
      </c>
      <c r="S376" s="2" t="s">
        <v>385</v>
      </c>
      <c r="T376" s="2" t="s">
        <v>403</v>
      </c>
      <c r="V376" s="2" t="s">
        <v>30</v>
      </c>
    </row>
    <row r="377" spans="2:22" x14ac:dyDescent="0.3">
      <c r="B377" s="2" t="s">
        <v>453</v>
      </c>
      <c r="C377" s="2" t="s">
        <v>454</v>
      </c>
      <c r="E377" s="2">
        <f t="shared" si="12"/>
        <v>15</v>
      </c>
      <c r="F377" s="32">
        <f t="shared" si="13"/>
        <v>5</v>
      </c>
      <c r="G377" s="2" t="s">
        <v>88</v>
      </c>
      <c r="H377" s="2" t="s">
        <v>357</v>
      </c>
      <c r="I377" s="2" t="s">
        <v>23</v>
      </c>
      <c r="J377" s="2" t="s">
        <v>389</v>
      </c>
      <c r="K377" s="2">
        <v>70000</v>
      </c>
      <c r="L377" s="2">
        <v>1</v>
      </c>
      <c r="M377" s="2">
        <v>4100</v>
      </c>
      <c r="N377" s="2">
        <v>15</v>
      </c>
      <c r="O377" s="2" t="s">
        <v>715</v>
      </c>
      <c r="P377" s="2" t="s">
        <v>26</v>
      </c>
      <c r="Q377" s="2" t="s">
        <v>167</v>
      </c>
      <c r="R377" s="2" t="s">
        <v>437</v>
      </c>
      <c r="S377" s="2" t="s">
        <v>385</v>
      </c>
      <c r="T377" s="2" t="s">
        <v>403</v>
      </c>
      <c r="V377" s="2" t="s">
        <v>30</v>
      </c>
    </row>
    <row r="378" spans="2:22" x14ac:dyDescent="0.3">
      <c r="B378" s="2" t="s">
        <v>453</v>
      </c>
      <c r="C378" s="2" t="s">
        <v>454</v>
      </c>
      <c r="E378" s="2">
        <f t="shared" si="12"/>
        <v>15</v>
      </c>
      <c r="F378" s="32">
        <f t="shared" si="13"/>
        <v>5</v>
      </c>
      <c r="G378" s="2" t="s">
        <v>88</v>
      </c>
      <c r="H378" s="2" t="s">
        <v>358</v>
      </c>
      <c r="I378" s="2" t="s">
        <v>23</v>
      </c>
      <c r="J378" s="2" t="s">
        <v>389</v>
      </c>
      <c r="K378" s="2">
        <v>70000</v>
      </c>
      <c r="L378" s="2">
        <v>1</v>
      </c>
      <c r="M378" s="2">
        <v>4100</v>
      </c>
      <c r="N378" s="2">
        <v>15</v>
      </c>
      <c r="O378" s="2" t="s">
        <v>715</v>
      </c>
      <c r="P378" s="2" t="s">
        <v>26</v>
      </c>
      <c r="Q378" s="2" t="s">
        <v>167</v>
      </c>
      <c r="R378" s="2" t="s">
        <v>437</v>
      </c>
      <c r="S378" s="2" t="s">
        <v>385</v>
      </c>
      <c r="T378" s="2" t="s">
        <v>403</v>
      </c>
      <c r="V378" s="2" t="s">
        <v>30</v>
      </c>
    </row>
    <row r="379" spans="2:22" x14ac:dyDescent="0.3">
      <c r="B379" s="2" t="s">
        <v>453</v>
      </c>
      <c r="C379" s="2" t="s">
        <v>454</v>
      </c>
      <c r="E379" s="2">
        <f t="shared" si="12"/>
        <v>15</v>
      </c>
      <c r="F379" s="32">
        <f t="shared" si="13"/>
        <v>5</v>
      </c>
      <c r="G379" s="2" t="s">
        <v>88</v>
      </c>
      <c r="H379" s="2" t="s">
        <v>359</v>
      </c>
      <c r="I379" s="2" t="s">
        <v>23</v>
      </c>
      <c r="J379" s="2" t="s">
        <v>389</v>
      </c>
      <c r="K379" s="2">
        <v>70000</v>
      </c>
      <c r="L379" s="2">
        <v>1</v>
      </c>
      <c r="M379" s="2">
        <v>4100</v>
      </c>
      <c r="N379" s="2">
        <v>15</v>
      </c>
      <c r="O379" s="2" t="s">
        <v>715</v>
      </c>
      <c r="P379" s="2" t="s">
        <v>26</v>
      </c>
      <c r="Q379" s="2" t="s">
        <v>167</v>
      </c>
      <c r="R379" s="2" t="s">
        <v>437</v>
      </c>
      <c r="S379" s="2" t="s">
        <v>385</v>
      </c>
      <c r="T379" s="2" t="s">
        <v>403</v>
      </c>
      <c r="V379" s="2" t="s">
        <v>30</v>
      </c>
    </row>
    <row r="380" spans="2:22" x14ac:dyDescent="0.3">
      <c r="B380" s="2" t="s">
        <v>453</v>
      </c>
      <c r="C380" s="2" t="s">
        <v>454</v>
      </c>
      <c r="E380" s="2">
        <f t="shared" si="12"/>
        <v>15</v>
      </c>
      <c r="F380" s="32">
        <f t="shared" si="13"/>
        <v>5</v>
      </c>
      <c r="G380" s="2" t="s">
        <v>88</v>
      </c>
      <c r="H380" s="2" t="s">
        <v>360</v>
      </c>
      <c r="I380" s="2" t="s">
        <v>23</v>
      </c>
      <c r="J380" s="2" t="s">
        <v>389</v>
      </c>
      <c r="K380" s="2">
        <v>70000</v>
      </c>
      <c r="L380" s="2">
        <v>1</v>
      </c>
      <c r="M380" s="2">
        <v>4100</v>
      </c>
      <c r="N380" s="2">
        <v>15</v>
      </c>
      <c r="O380" s="2" t="s">
        <v>715</v>
      </c>
      <c r="P380" s="2" t="s">
        <v>26</v>
      </c>
      <c r="Q380" s="2" t="s">
        <v>167</v>
      </c>
      <c r="R380" s="2" t="s">
        <v>437</v>
      </c>
      <c r="S380" s="2" t="s">
        <v>385</v>
      </c>
      <c r="T380" s="2" t="s">
        <v>403</v>
      </c>
      <c r="V380" s="2" t="s">
        <v>30</v>
      </c>
    </row>
    <row r="381" spans="2:22" x14ac:dyDescent="0.3">
      <c r="B381" s="2" t="s">
        <v>453</v>
      </c>
      <c r="C381" s="2" t="s">
        <v>454</v>
      </c>
      <c r="E381" s="2">
        <f t="shared" si="12"/>
        <v>15</v>
      </c>
      <c r="F381" s="32">
        <f t="shared" si="13"/>
        <v>5</v>
      </c>
      <c r="G381" s="2" t="s">
        <v>88</v>
      </c>
      <c r="H381" s="2" t="s">
        <v>361</v>
      </c>
      <c r="I381" s="2" t="s">
        <v>23</v>
      </c>
      <c r="J381" s="2" t="s">
        <v>389</v>
      </c>
      <c r="K381" s="2">
        <v>70000</v>
      </c>
      <c r="L381" s="2">
        <v>1</v>
      </c>
      <c r="M381" s="2">
        <v>4100</v>
      </c>
      <c r="N381" s="2">
        <v>15</v>
      </c>
      <c r="O381" s="2" t="s">
        <v>715</v>
      </c>
      <c r="P381" s="2" t="s">
        <v>26</v>
      </c>
      <c r="Q381" s="2" t="s">
        <v>167</v>
      </c>
      <c r="R381" s="2" t="s">
        <v>437</v>
      </c>
      <c r="S381" s="2" t="s">
        <v>385</v>
      </c>
      <c r="T381" s="2" t="s">
        <v>403</v>
      </c>
      <c r="V381" s="2" t="s">
        <v>30</v>
      </c>
    </row>
    <row r="382" spans="2:22" x14ac:dyDescent="0.3">
      <c r="B382" s="2" t="s">
        <v>453</v>
      </c>
      <c r="C382" s="2" t="s">
        <v>454</v>
      </c>
      <c r="E382" s="2">
        <f t="shared" si="12"/>
        <v>15</v>
      </c>
      <c r="F382" s="32">
        <f t="shared" si="13"/>
        <v>5</v>
      </c>
      <c r="G382" s="2" t="s">
        <v>88</v>
      </c>
      <c r="H382" s="2" t="s">
        <v>362</v>
      </c>
      <c r="I382" s="2" t="s">
        <v>23</v>
      </c>
      <c r="J382" s="2" t="s">
        <v>389</v>
      </c>
      <c r="K382" s="2">
        <v>70000</v>
      </c>
      <c r="L382" s="2">
        <v>1</v>
      </c>
      <c r="M382" s="2">
        <v>4100</v>
      </c>
      <c r="N382" s="2">
        <v>15</v>
      </c>
      <c r="O382" s="2" t="s">
        <v>715</v>
      </c>
      <c r="P382" s="2" t="s">
        <v>26</v>
      </c>
      <c r="Q382" s="2" t="s">
        <v>167</v>
      </c>
      <c r="R382" s="2" t="s">
        <v>437</v>
      </c>
      <c r="S382" s="2" t="s">
        <v>385</v>
      </c>
      <c r="T382" s="2" t="s">
        <v>403</v>
      </c>
      <c r="V382" s="2" t="s">
        <v>30</v>
      </c>
    </row>
    <row r="383" spans="2:22" x14ac:dyDescent="0.3">
      <c r="B383" s="2" t="s">
        <v>453</v>
      </c>
      <c r="C383" s="2" t="s">
        <v>454</v>
      </c>
      <c r="E383" s="2">
        <f t="shared" si="12"/>
        <v>15</v>
      </c>
      <c r="F383" s="32">
        <f t="shared" si="13"/>
        <v>5</v>
      </c>
      <c r="G383" s="2" t="s">
        <v>88</v>
      </c>
      <c r="H383" s="2" t="s">
        <v>363</v>
      </c>
      <c r="I383" s="2" t="s">
        <v>23</v>
      </c>
      <c r="J383" s="2" t="s">
        <v>389</v>
      </c>
      <c r="K383" s="2">
        <v>70000</v>
      </c>
      <c r="L383" s="2">
        <v>1</v>
      </c>
      <c r="M383" s="2">
        <v>4100</v>
      </c>
      <c r="N383" s="2">
        <v>15</v>
      </c>
      <c r="O383" s="2" t="s">
        <v>715</v>
      </c>
      <c r="P383" s="2" t="s">
        <v>26</v>
      </c>
      <c r="Q383" s="2" t="s">
        <v>167</v>
      </c>
      <c r="R383" s="2" t="s">
        <v>437</v>
      </c>
      <c r="S383" s="2" t="s">
        <v>385</v>
      </c>
      <c r="T383" s="2" t="s">
        <v>403</v>
      </c>
      <c r="V383" s="2" t="s">
        <v>30</v>
      </c>
    </row>
    <row r="384" spans="2:22" x14ac:dyDescent="0.3">
      <c r="B384" s="2" t="s">
        <v>453</v>
      </c>
      <c r="C384" s="2" t="s">
        <v>454</v>
      </c>
      <c r="E384" s="2">
        <f t="shared" si="12"/>
        <v>15</v>
      </c>
      <c r="F384" s="32">
        <f t="shared" si="13"/>
        <v>5</v>
      </c>
      <c r="G384" s="2" t="s">
        <v>88</v>
      </c>
      <c r="H384" s="2" t="s">
        <v>364</v>
      </c>
      <c r="I384" s="2" t="s">
        <v>23</v>
      </c>
      <c r="J384" s="2" t="s">
        <v>389</v>
      </c>
      <c r="K384" s="2">
        <v>70000</v>
      </c>
      <c r="L384" s="2">
        <v>1</v>
      </c>
      <c r="M384" s="2">
        <v>4100</v>
      </c>
      <c r="N384" s="2">
        <v>15</v>
      </c>
      <c r="O384" s="2" t="s">
        <v>715</v>
      </c>
      <c r="P384" s="2" t="s">
        <v>26</v>
      </c>
      <c r="Q384" s="2" t="s">
        <v>167</v>
      </c>
      <c r="R384" s="2" t="s">
        <v>437</v>
      </c>
      <c r="S384" s="2" t="s">
        <v>385</v>
      </c>
      <c r="T384" s="2" t="s">
        <v>403</v>
      </c>
      <c r="V384" s="2" t="s">
        <v>30</v>
      </c>
    </row>
    <row r="385" spans="2:22" x14ac:dyDescent="0.3">
      <c r="B385" s="2" t="s">
        <v>453</v>
      </c>
      <c r="C385" s="2" t="s">
        <v>454</v>
      </c>
      <c r="E385" s="2">
        <f t="shared" si="12"/>
        <v>15</v>
      </c>
      <c r="F385" s="32">
        <f t="shared" si="13"/>
        <v>5</v>
      </c>
      <c r="G385" s="2" t="s">
        <v>88</v>
      </c>
      <c r="H385" s="2" t="s">
        <v>365</v>
      </c>
      <c r="I385" s="2" t="s">
        <v>23</v>
      </c>
      <c r="J385" s="2" t="s">
        <v>389</v>
      </c>
      <c r="K385" s="2">
        <v>70000</v>
      </c>
      <c r="L385" s="2">
        <v>1</v>
      </c>
      <c r="M385" s="2">
        <v>4100</v>
      </c>
      <c r="N385" s="2">
        <v>15</v>
      </c>
      <c r="O385" s="2" t="s">
        <v>715</v>
      </c>
      <c r="P385" s="2" t="s">
        <v>26</v>
      </c>
      <c r="Q385" s="2" t="s">
        <v>167</v>
      </c>
      <c r="R385" s="2" t="s">
        <v>437</v>
      </c>
      <c r="S385" s="2" t="s">
        <v>385</v>
      </c>
      <c r="T385" s="2" t="s">
        <v>403</v>
      </c>
      <c r="V385" s="2" t="s">
        <v>30</v>
      </c>
    </row>
    <row r="386" spans="2:22" x14ac:dyDescent="0.3">
      <c r="B386" s="2" t="s">
        <v>453</v>
      </c>
      <c r="C386" s="2" t="s">
        <v>454</v>
      </c>
      <c r="E386" s="2">
        <f t="shared" si="12"/>
        <v>15</v>
      </c>
      <c r="F386" s="32">
        <f t="shared" si="13"/>
        <v>5</v>
      </c>
      <c r="G386" s="2" t="s">
        <v>88</v>
      </c>
      <c r="H386" s="2" t="s">
        <v>366</v>
      </c>
      <c r="I386" s="2" t="s">
        <v>23</v>
      </c>
      <c r="J386" s="2" t="s">
        <v>389</v>
      </c>
      <c r="K386" s="2">
        <v>70000</v>
      </c>
      <c r="L386" s="2">
        <v>1</v>
      </c>
      <c r="M386" s="2">
        <v>4100</v>
      </c>
      <c r="N386" s="2">
        <v>15</v>
      </c>
      <c r="O386" s="2" t="s">
        <v>715</v>
      </c>
      <c r="P386" s="2" t="s">
        <v>26</v>
      </c>
      <c r="Q386" s="2" t="s">
        <v>167</v>
      </c>
      <c r="R386" s="2" t="s">
        <v>437</v>
      </c>
      <c r="S386" s="2" t="s">
        <v>385</v>
      </c>
      <c r="T386" s="2" t="s">
        <v>403</v>
      </c>
      <c r="V386" s="2" t="s">
        <v>30</v>
      </c>
    </row>
    <row r="387" spans="2:22" x14ac:dyDescent="0.3">
      <c r="B387" s="2" t="s">
        <v>453</v>
      </c>
      <c r="C387" s="2" t="s">
        <v>454</v>
      </c>
      <c r="E387" s="2">
        <f t="shared" ref="E387:E450" si="14">MIN(ROUND(K387*L387/M387,3-LOG(ABS(K387*L387/M387))),N387)</f>
        <v>15</v>
      </c>
      <c r="F387" s="32">
        <f t="shared" si="13"/>
        <v>5</v>
      </c>
      <c r="G387" s="2" t="s">
        <v>88</v>
      </c>
      <c r="H387" s="2" t="s">
        <v>367</v>
      </c>
      <c r="I387" s="2" t="s">
        <v>23</v>
      </c>
      <c r="J387" s="2" t="s">
        <v>389</v>
      </c>
      <c r="K387" s="2">
        <v>70000</v>
      </c>
      <c r="L387" s="2">
        <v>1</v>
      </c>
      <c r="M387" s="2">
        <v>4100</v>
      </c>
      <c r="N387" s="2">
        <v>15</v>
      </c>
      <c r="O387" s="2" t="s">
        <v>715</v>
      </c>
      <c r="P387" s="2" t="s">
        <v>26</v>
      </c>
      <c r="Q387" s="2" t="s">
        <v>167</v>
      </c>
      <c r="R387" s="2" t="s">
        <v>437</v>
      </c>
      <c r="S387" s="2" t="s">
        <v>385</v>
      </c>
      <c r="T387" s="2" t="s">
        <v>403</v>
      </c>
      <c r="V387" s="2" t="s">
        <v>30</v>
      </c>
    </row>
    <row r="388" spans="2:22" x14ac:dyDescent="0.3">
      <c r="B388" s="2" t="s">
        <v>453</v>
      </c>
      <c r="C388" s="2" t="s">
        <v>454</v>
      </c>
      <c r="E388" s="2">
        <f t="shared" si="14"/>
        <v>15</v>
      </c>
      <c r="F388" s="32">
        <f t="shared" si="13"/>
        <v>5</v>
      </c>
      <c r="G388" s="2" t="s">
        <v>88</v>
      </c>
      <c r="H388" s="2" t="s">
        <v>368</v>
      </c>
      <c r="I388" s="2" t="s">
        <v>23</v>
      </c>
      <c r="J388" s="2" t="s">
        <v>389</v>
      </c>
      <c r="K388" s="2">
        <v>70000</v>
      </c>
      <c r="L388" s="2">
        <v>1</v>
      </c>
      <c r="M388" s="2">
        <v>4100</v>
      </c>
      <c r="N388" s="2">
        <v>15</v>
      </c>
      <c r="O388" s="2" t="s">
        <v>715</v>
      </c>
      <c r="P388" s="2" t="s">
        <v>26</v>
      </c>
      <c r="Q388" s="2" t="s">
        <v>167</v>
      </c>
      <c r="R388" s="2" t="s">
        <v>437</v>
      </c>
      <c r="S388" s="2" t="s">
        <v>385</v>
      </c>
      <c r="T388" s="2" t="s">
        <v>403</v>
      </c>
      <c r="V388" s="2" t="s">
        <v>30</v>
      </c>
    </row>
    <row r="389" spans="2:22" x14ac:dyDescent="0.3">
      <c r="B389" s="2" t="s">
        <v>453</v>
      </c>
      <c r="C389" s="2" t="s">
        <v>454</v>
      </c>
      <c r="E389" s="2">
        <f t="shared" si="14"/>
        <v>15</v>
      </c>
      <c r="F389" s="32">
        <f t="shared" si="13"/>
        <v>5</v>
      </c>
      <c r="G389" s="2" t="s">
        <v>88</v>
      </c>
      <c r="H389" s="2" t="s">
        <v>369</v>
      </c>
      <c r="I389" s="2" t="s">
        <v>23</v>
      </c>
      <c r="J389" s="2" t="s">
        <v>389</v>
      </c>
      <c r="K389" s="2">
        <v>70000</v>
      </c>
      <c r="L389" s="2">
        <v>1</v>
      </c>
      <c r="M389" s="2">
        <v>4100</v>
      </c>
      <c r="N389" s="2">
        <v>15</v>
      </c>
      <c r="O389" s="2" t="s">
        <v>715</v>
      </c>
      <c r="P389" s="2" t="s">
        <v>26</v>
      </c>
      <c r="Q389" s="2" t="s">
        <v>167</v>
      </c>
      <c r="R389" s="2" t="s">
        <v>437</v>
      </c>
      <c r="S389" s="2" t="s">
        <v>385</v>
      </c>
      <c r="T389" s="2" t="s">
        <v>403</v>
      </c>
      <c r="V389" s="2" t="s">
        <v>30</v>
      </c>
    </row>
    <row r="390" spans="2:22" x14ac:dyDescent="0.3">
      <c r="B390" s="2" t="s">
        <v>453</v>
      </c>
      <c r="C390" s="2" t="s">
        <v>454</v>
      </c>
      <c r="E390" s="2">
        <f t="shared" si="14"/>
        <v>15</v>
      </c>
      <c r="F390" s="32">
        <f t="shared" si="13"/>
        <v>5</v>
      </c>
      <c r="G390" s="2" t="s">
        <v>88</v>
      </c>
      <c r="H390" s="2" t="s">
        <v>370</v>
      </c>
      <c r="I390" s="2" t="s">
        <v>23</v>
      </c>
      <c r="J390" s="2" t="s">
        <v>389</v>
      </c>
      <c r="K390" s="2">
        <v>70000</v>
      </c>
      <c r="L390" s="2">
        <v>1</v>
      </c>
      <c r="M390" s="2">
        <v>4100</v>
      </c>
      <c r="N390" s="2">
        <v>15</v>
      </c>
      <c r="O390" s="2" t="s">
        <v>715</v>
      </c>
      <c r="P390" s="2" t="s">
        <v>26</v>
      </c>
      <c r="Q390" s="2" t="s">
        <v>167</v>
      </c>
      <c r="R390" s="2" t="s">
        <v>437</v>
      </c>
      <c r="S390" s="2" t="s">
        <v>385</v>
      </c>
      <c r="T390" s="2" t="s">
        <v>403</v>
      </c>
      <c r="V390" s="2" t="s">
        <v>30</v>
      </c>
    </row>
    <row r="391" spans="2:22" x14ac:dyDescent="0.3">
      <c r="B391" s="2" t="s">
        <v>453</v>
      </c>
      <c r="C391" s="2" t="s">
        <v>454</v>
      </c>
      <c r="E391" s="2">
        <f t="shared" si="14"/>
        <v>15</v>
      </c>
      <c r="F391" s="32">
        <f t="shared" si="13"/>
        <v>5</v>
      </c>
      <c r="G391" s="2" t="s">
        <v>88</v>
      </c>
      <c r="H391" s="2" t="s">
        <v>371</v>
      </c>
      <c r="I391" s="2" t="s">
        <v>23</v>
      </c>
      <c r="J391" s="2" t="s">
        <v>389</v>
      </c>
      <c r="K391" s="2">
        <v>70000</v>
      </c>
      <c r="L391" s="2">
        <v>1</v>
      </c>
      <c r="M391" s="2">
        <v>4100</v>
      </c>
      <c r="N391" s="2">
        <v>15</v>
      </c>
      <c r="O391" s="2" t="s">
        <v>715</v>
      </c>
      <c r="P391" s="2" t="s">
        <v>26</v>
      </c>
      <c r="Q391" s="2" t="s">
        <v>167</v>
      </c>
      <c r="R391" s="2" t="s">
        <v>437</v>
      </c>
      <c r="S391" s="2" t="s">
        <v>385</v>
      </c>
      <c r="T391" s="2" t="s">
        <v>403</v>
      </c>
      <c r="V391" s="2" t="s">
        <v>30</v>
      </c>
    </row>
    <row r="392" spans="2:22" x14ac:dyDescent="0.3">
      <c r="B392" s="2" t="s">
        <v>453</v>
      </c>
      <c r="C392" s="2" t="s">
        <v>454</v>
      </c>
      <c r="E392" s="2">
        <f t="shared" si="14"/>
        <v>15</v>
      </c>
      <c r="F392" s="32">
        <f t="shared" si="13"/>
        <v>5</v>
      </c>
      <c r="G392" s="2" t="s">
        <v>88</v>
      </c>
      <c r="H392" s="2" t="s">
        <v>372</v>
      </c>
      <c r="I392" s="2" t="s">
        <v>23</v>
      </c>
      <c r="J392" s="2" t="s">
        <v>389</v>
      </c>
      <c r="K392" s="2">
        <v>70000</v>
      </c>
      <c r="L392" s="2">
        <v>1</v>
      </c>
      <c r="M392" s="2">
        <v>4100</v>
      </c>
      <c r="N392" s="2">
        <v>15</v>
      </c>
      <c r="O392" s="2" t="s">
        <v>715</v>
      </c>
      <c r="P392" s="2" t="s">
        <v>26</v>
      </c>
      <c r="Q392" s="2" t="s">
        <v>167</v>
      </c>
      <c r="R392" s="2" t="s">
        <v>437</v>
      </c>
      <c r="S392" s="2" t="s">
        <v>385</v>
      </c>
      <c r="T392" s="2" t="s">
        <v>403</v>
      </c>
      <c r="V392" s="2" t="s">
        <v>30</v>
      </c>
    </row>
    <row r="393" spans="2:22" x14ac:dyDescent="0.3">
      <c r="B393" s="2" t="s">
        <v>453</v>
      </c>
      <c r="C393" s="2" t="s">
        <v>454</v>
      </c>
      <c r="E393" s="2">
        <f t="shared" si="14"/>
        <v>15</v>
      </c>
      <c r="F393" s="32">
        <f t="shared" si="13"/>
        <v>5</v>
      </c>
      <c r="G393" s="2" t="s">
        <v>88</v>
      </c>
      <c r="H393" s="2" t="s">
        <v>373</v>
      </c>
      <c r="I393" s="2" t="s">
        <v>23</v>
      </c>
      <c r="J393" s="2" t="s">
        <v>389</v>
      </c>
      <c r="K393" s="2">
        <v>70000</v>
      </c>
      <c r="L393" s="2">
        <v>1</v>
      </c>
      <c r="M393" s="2">
        <v>4100</v>
      </c>
      <c r="N393" s="2">
        <v>15</v>
      </c>
      <c r="O393" s="2" t="s">
        <v>715</v>
      </c>
      <c r="P393" s="2" t="s">
        <v>26</v>
      </c>
      <c r="Q393" s="2" t="s">
        <v>167</v>
      </c>
      <c r="R393" s="2" t="s">
        <v>437</v>
      </c>
      <c r="S393" s="2" t="s">
        <v>385</v>
      </c>
      <c r="T393" s="2" t="s">
        <v>403</v>
      </c>
      <c r="V393" s="2" t="s">
        <v>30</v>
      </c>
    </row>
    <row r="394" spans="2:22" x14ac:dyDescent="0.3">
      <c r="B394" s="2" t="s">
        <v>453</v>
      </c>
      <c r="C394" s="2" t="s">
        <v>454</v>
      </c>
      <c r="E394" s="2">
        <f t="shared" si="14"/>
        <v>15</v>
      </c>
      <c r="F394" s="32">
        <f t="shared" si="13"/>
        <v>5</v>
      </c>
      <c r="G394" s="2" t="s">
        <v>88</v>
      </c>
      <c r="H394" s="2" t="s">
        <v>374</v>
      </c>
      <c r="I394" s="2" t="s">
        <v>23</v>
      </c>
      <c r="J394" s="2" t="s">
        <v>389</v>
      </c>
      <c r="K394" s="2">
        <v>70000</v>
      </c>
      <c r="L394" s="2">
        <v>1</v>
      </c>
      <c r="M394" s="2">
        <v>4100</v>
      </c>
      <c r="N394" s="2">
        <v>15</v>
      </c>
      <c r="O394" s="2" t="s">
        <v>715</v>
      </c>
      <c r="P394" s="2" t="s">
        <v>26</v>
      </c>
      <c r="Q394" s="2" t="s">
        <v>167</v>
      </c>
      <c r="R394" s="2" t="s">
        <v>437</v>
      </c>
      <c r="S394" s="2" t="s">
        <v>385</v>
      </c>
      <c r="T394" s="2" t="s">
        <v>403</v>
      </c>
      <c r="V394" s="2" t="s">
        <v>30</v>
      </c>
    </row>
    <row r="395" spans="2:22" x14ac:dyDescent="0.3">
      <c r="B395" s="2" t="s">
        <v>453</v>
      </c>
      <c r="C395" s="2" t="s">
        <v>454</v>
      </c>
      <c r="E395" s="2">
        <f t="shared" si="14"/>
        <v>15</v>
      </c>
      <c r="F395" s="32">
        <f t="shared" si="13"/>
        <v>5</v>
      </c>
      <c r="G395" s="2" t="s">
        <v>88</v>
      </c>
      <c r="H395" s="2" t="s">
        <v>375</v>
      </c>
      <c r="I395" s="2" t="s">
        <v>23</v>
      </c>
      <c r="J395" s="2" t="s">
        <v>389</v>
      </c>
      <c r="K395" s="2">
        <v>70000</v>
      </c>
      <c r="L395" s="2">
        <v>1</v>
      </c>
      <c r="M395" s="2">
        <v>4100</v>
      </c>
      <c r="N395" s="2">
        <v>15</v>
      </c>
      <c r="O395" s="2" t="s">
        <v>715</v>
      </c>
      <c r="P395" s="2" t="s">
        <v>26</v>
      </c>
      <c r="Q395" s="2" t="s">
        <v>167</v>
      </c>
      <c r="R395" s="2" t="s">
        <v>437</v>
      </c>
      <c r="S395" s="2" t="s">
        <v>385</v>
      </c>
      <c r="T395" s="2" t="s">
        <v>403</v>
      </c>
      <c r="V395" s="2" t="s">
        <v>30</v>
      </c>
    </row>
    <row r="396" spans="2:22" x14ac:dyDescent="0.3">
      <c r="B396" s="2" t="s">
        <v>446</v>
      </c>
      <c r="C396" s="2" t="s">
        <v>447</v>
      </c>
      <c r="E396" s="2">
        <f t="shared" si="14"/>
        <v>15</v>
      </c>
      <c r="F396" s="32">
        <f t="shared" si="13"/>
        <v>5</v>
      </c>
      <c r="G396" s="2" t="s">
        <v>88</v>
      </c>
      <c r="H396" s="2" t="s">
        <v>349</v>
      </c>
      <c r="I396" s="2" t="s">
        <v>23</v>
      </c>
      <c r="J396" s="2" t="s">
        <v>389</v>
      </c>
      <c r="K396" s="2">
        <v>70000</v>
      </c>
      <c r="L396" s="2">
        <v>1</v>
      </c>
      <c r="M396" s="2">
        <v>4100</v>
      </c>
      <c r="N396" s="2">
        <v>15</v>
      </c>
      <c r="O396" s="2" t="s">
        <v>715</v>
      </c>
      <c r="P396" s="2" t="s">
        <v>26</v>
      </c>
      <c r="Q396" s="2" t="s">
        <v>167</v>
      </c>
      <c r="R396" s="2" t="s">
        <v>437</v>
      </c>
      <c r="S396" s="2" t="s">
        <v>385</v>
      </c>
      <c r="T396" s="2" t="s">
        <v>403</v>
      </c>
      <c r="V396" s="2" t="s">
        <v>30</v>
      </c>
    </row>
    <row r="397" spans="2:22" x14ac:dyDescent="0.3">
      <c r="B397" s="2" t="s">
        <v>446</v>
      </c>
      <c r="C397" s="2" t="s">
        <v>447</v>
      </c>
      <c r="E397" s="2">
        <f t="shared" si="14"/>
        <v>15</v>
      </c>
      <c r="F397" s="32">
        <f t="shared" si="13"/>
        <v>5</v>
      </c>
      <c r="G397" s="2" t="s">
        <v>88</v>
      </c>
      <c r="H397" s="2" t="s">
        <v>354</v>
      </c>
      <c r="I397" s="2" t="s">
        <v>23</v>
      </c>
      <c r="J397" s="2" t="s">
        <v>389</v>
      </c>
      <c r="K397" s="2">
        <v>70000</v>
      </c>
      <c r="L397" s="2">
        <v>1</v>
      </c>
      <c r="M397" s="2">
        <v>4100</v>
      </c>
      <c r="N397" s="2">
        <v>15</v>
      </c>
      <c r="O397" s="2" t="s">
        <v>715</v>
      </c>
      <c r="P397" s="2" t="s">
        <v>26</v>
      </c>
      <c r="Q397" s="2" t="s">
        <v>167</v>
      </c>
      <c r="R397" s="2" t="s">
        <v>437</v>
      </c>
      <c r="S397" s="2" t="s">
        <v>385</v>
      </c>
      <c r="T397" s="2" t="s">
        <v>403</v>
      </c>
      <c r="V397" s="2" t="s">
        <v>30</v>
      </c>
    </row>
    <row r="398" spans="2:22" x14ac:dyDescent="0.3">
      <c r="B398" s="2" t="s">
        <v>446</v>
      </c>
      <c r="C398" s="2" t="s">
        <v>447</v>
      </c>
      <c r="E398" s="2">
        <f t="shared" si="14"/>
        <v>15</v>
      </c>
      <c r="F398" s="32">
        <f t="shared" si="13"/>
        <v>5</v>
      </c>
      <c r="G398" s="2" t="s">
        <v>88</v>
      </c>
      <c r="H398" s="2" t="s">
        <v>355</v>
      </c>
      <c r="I398" s="2" t="s">
        <v>23</v>
      </c>
      <c r="J398" s="2" t="s">
        <v>389</v>
      </c>
      <c r="K398" s="2">
        <v>70000</v>
      </c>
      <c r="L398" s="2">
        <v>1</v>
      </c>
      <c r="M398" s="2">
        <v>4100</v>
      </c>
      <c r="N398" s="2">
        <v>15</v>
      </c>
      <c r="O398" s="2" t="s">
        <v>715</v>
      </c>
      <c r="P398" s="2" t="s">
        <v>26</v>
      </c>
      <c r="Q398" s="2" t="s">
        <v>167</v>
      </c>
      <c r="R398" s="2" t="s">
        <v>437</v>
      </c>
      <c r="S398" s="2" t="s">
        <v>385</v>
      </c>
      <c r="T398" s="2" t="s">
        <v>403</v>
      </c>
      <c r="V398" s="2" t="s">
        <v>30</v>
      </c>
    </row>
    <row r="399" spans="2:22" x14ac:dyDescent="0.3">
      <c r="B399" s="2" t="s">
        <v>446</v>
      </c>
      <c r="C399" s="2" t="s">
        <v>447</v>
      </c>
      <c r="E399" s="2">
        <f t="shared" si="14"/>
        <v>15</v>
      </c>
      <c r="F399" s="32">
        <f t="shared" si="13"/>
        <v>5</v>
      </c>
      <c r="G399" s="2" t="s">
        <v>88</v>
      </c>
      <c r="H399" s="2" t="s">
        <v>356</v>
      </c>
      <c r="I399" s="2" t="s">
        <v>23</v>
      </c>
      <c r="J399" s="2" t="s">
        <v>389</v>
      </c>
      <c r="K399" s="2">
        <v>70000</v>
      </c>
      <c r="L399" s="2">
        <v>1</v>
      </c>
      <c r="M399" s="2">
        <v>4100</v>
      </c>
      <c r="N399" s="2">
        <v>15</v>
      </c>
      <c r="O399" s="2" t="s">
        <v>715</v>
      </c>
      <c r="P399" s="2" t="s">
        <v>26</v>
      </c>
      <c r="Q399" s="2" t="s">
        <v>167</v>
      </c>
      <c r="R399" s="2" t="s">
        <v>437</v>
      </c>
      <c r="S399" s="2" t="s">
        <v>385</v>
      </c>
      <c r="T399" s="2" t="s">
        <v>403</v>
      </c>
      <c r="V399" s="2" t="s">
        <v>30</v>
      </c>
    </row>
    <row r="400" spans="2:22" x14ac:dyDescent="0.3">
      <c r="B400" s="2" t="s">
        <v>446</v>
      </c>
      <c r="C400" s="2" t="s">
        <v>447</v>
      </c>
      <c r="E400" s="2">
        <f t="shared" si="14"/>
        <v>15</v>
      </c>
      <c r="F400" s="32">
        <f t="shared" si="13"/>
        <v>5</v>
      </c>
      <c r="G400" s="2" t="s">
        <v>88</v>
      </c>
      <c r="H400" s="2" t="s">
        <v>357</v>
      </c>
      <c r="I400" s="2" t="s">
        <v>23</v>
      </c>
      <c r="J400" s="2" t="s">
        <v>389</v>
      </c>
      <c r="K400" s="2">
        <v>70000</v>
      </c>
      <c r="L400" s="2">
        <v>1</v>
      </c>
      <c r="M400" s="2">
        <v>4100</v>
      </c>
      <c r="N400" s="2">
        <v>15</v>
      </c>
      <c r="O400" s="2" t="s">
        <v>715</v>
      </c>
      <c r="P400" s="2" t="s">
        <v>26</v>
      </c>
      <c r="Q400" s="2" t="s">
        <v>167</v>
      </c>
      <c r="R400" s="2" t="s">
        <v>437</v>
      </c>
      <c r="S400" s="2" t="s">
        <v>385</v>
      </c>
      <c r="T400" s="2" t="s">
        <v>403</v>
      </c>
      <c r="V400" s="2" t="s">
        <v>30</v>
      </c>
    </row>
    <row r="401" spans="2:22" x14ac:dyDescent="0.3">
      <c r="B401" s="2" t="s">
        <v>446</v>
      </c>
      <c r="C401" s="2" t="s">
        <v>447</v>
      </c>
      <c r="E401" s="2">
        <f t="shared" si="14"/>
        <v>15</v>
      </c>
      <c r="F401" s="32">
        <f t="shared" si="13"/>
        <v>5</v>
      </c>
      <c r="G401" s="2" t="s">
        <v>88</v>
      </c>
      <c r="H401" s="2" t="s">
        <v>358</v>
      </c>
      <c r="I401" s="2" t="s">
        <v>23</v>
      </c>
      <c r="J401" s="2" t="s">
        <v>389</v>
      </c>
      <c r="K401" s="2">
        <v>70000</v>
      </c>
      <c r="L401" s="2">
        <v>1</v>
      </c>
      <c r="M401" s="2">
        <v>4100</v>
      </c>
      <c r="N401" s="2">
        <v>15</v>
      </c>
      <c r="O401" s="2" t="s">
        <v>715</v>
      </c>
      <c r="P401" s="2" t="s">
        <v>26</v>
      </c>
      <c r="Q401" s="2" t="s">
        <v>167</v>
      </c>
      <c r="R401" s="2" t="s">
        <v>437</v>
      </c>
      <c r="S401" s="2" t="s">
        <v>385</v>
      </c>
      <c r="T401" s="2" t="s">
        <v>403</v>
      </c>
      <c r="V401" s="2" t="s">
        <v>30</v>
      </c>
    </row>
    <row r="402" spans="2:22" x14ac:dyDescent="0.3">
      <c r="B402" s="2" t="s">
        <v>446</v>
      </c>
      <c r="C402" s="2" t="s">
        <v>447</v>
      </c>
      <c r="E402" s="2">
        <f t="shared" si="14"/>
        <v>15</v>
      </c>
      <c r="F402" s="32">
        <f t="shared" si="13"/>
        <v>5</v>
      </c>
      <c r="G402" s="2" t="s">
        <v>88</v>
      </c>
      <c r="H402" s="2" t="s">
        <v>359</v>
      </c>
      <c r="I402" s="2" t="s">
        <v>23</v>
      </c>
      <c r="J402" s="2" t="s">
        <v>389</v>
      </c>
      <c r="K402" s="2">
        <v>70000</v>
      </c>
      <c r="L402" s="2">
        <v>1</v>
      </c>
      <c r="M402" s="2">
        <v>4100</v>
      </c>
      <c r="N402" s="2">
        <v>15</v>
      </c>
      <c r="O402" s="2" t="s">
        <v>715</v>
      </c>
      <c r="P402" s="2" t="s">
        <v>26</v>
      </c>
      <c r="Q402" s="2" t="s">
        <v>167</v>
      </c>
      <c r="R402" s="2" t="s">
        <v>437</v>
      </c>
      <c r="S402" s="2" t="s">
        <v>385</v>
      </c>
      <c r="T402" s="2" t="s">
        <v>403</v>
      </c>
      <c r="V402" s="2" t="s">
        <v>30</v>
      </c>
    </row>
    <row r="403" spans="2:22" x14ac:dyDescent="0.3">
      <c r="B403" s="2" t="s">
        <v>446</v>
      </c>
      <c r="C403" s="2" t="s">
        <v>447</v>
      </c>
      <c r="E403" s="2">
        <f t="shared" si="14"/>
        <v>15</v>
      </c>
      <c r="F403" s="32">
        <f t="shared" si="13"/>
        <v>5</v>
      </c>
      <c r="G403" s="2" t="s">
        <v>88</v>
      </c>
      <c r="H403" s="2" t="s">
        <v>360</v>
      </c>
      <c r="I403" s="2" t="s">
        <v>23</v>
      </c>
      <c r="J403" s="2" t="s">
        <v>389</v>
      </c>
      <c r="K403" s="2">
        <v>70000</v>
      </c>
      <c r="L403" s="2">
        <v>1</v>
      </c>
      <c r="M403" s="2">
        <v>4100</v>
      </c>
      <c r="N403" s="2">
        <v>15</v>
      </c>
      <c r="O403" s="2" t="s">
        <v>715</v>
      </c>
      <c r="P403" s="2" t="s">
        <v>26</v>
      </c>
      <c r="Q403" s="2" t="s">
        <v>167</v>
      </c>
      <c r="R403" s="2" t="s">
        <v>437</v>
      </c>
      <c r="S403" s="2" t="s">
        <v>385</v>
      </c>
      <c r="T403" s="2" t="s">
        <v>403</v>
      </c>
      <c r="V403" s="2" t="s">
        <v>30</v>
      </c>
    </row>
    <row r="404" spans="2:22" x14ac:dyDescent="0.3">
      <c r="B404" s="2" t="s">
        <v>446</v>
      </c>
      <c r="C404" s="2" t="s">
        <v>447</v>
      </c>
      <c r="E404" s="2">
        <f t="shared" si="14"/>
        <v>15</v>
      </c>
      <c r="F404" s="32">
        <f t="shared" ref="F404:F467" si="15">ROUND(E404/3,3-LOG(ABS(E404/3)))</f>
        <v>5</v>
      </c>
      <c r="G404" s="2" t="s">
        <v>88</v>
      </c>
      <c r="H404" s="2" t="s">
        <v>361</v>
      </c>
      <c r="I404" s="2" t="s">
        <v>23</v>
      </c>
      <c r="J404" s="2" t="s">
        <v>389</v>
      </c>
      <c r="K404" s="2">
        <v>70000</v>
      </c>
      <c r="L404" s="2">
        <v>1</v>
      </c>
      <c r="M404" s="2">
        <v>4100</v>
      </c>
      <c r="N404" s="2">
        <v>15</v>
      </c>
      <c r="O404" s="2" t="s">
        <v>715</v>
      </c>
      <c r="P404" s="2" t="s">
        <v>26</v>
      </c>
      <c r="Q404" s="2" t="s">
        <v>167</v>
      </c>
      <c r="R404" s="2" t="s">
        <v>437</v>
      </c>
      <c r="S404" s="2" t="s">
        <v>385</v>
      </c>
      <c r="T404" s="2" t="s">
        <v>403</v>
      </c>
      <c r="V404" s="2" t="s">
        <v>30</v>
      </c>
    </row>
    <row r="405" spans="2:22" x14ac:dyDescent="0.3">
      <c r="B405" s="2" t="s">
        <v>446</v>
      </c>
      <c r="C405" s="2" t="s">
        <v>447</v>
      </c>
      <c r="E405" s="2">
        <f t="shared" si="14"/>
        <v>15</v>
      </c>
      <c r="F405" s="32">
        <f t="shared" si="15"/>
        <v>5</v>
      </c>
      <c r="G405" s="2" t="s">
        <v>88</v>
      </c>
      <c r="H405" s="2" t="s">
        <v>362</v>
      </c>
      <c r="I405" s="2" t="s">
        <v>23</v>
      </c>
      <c r="J405" s="2" t="s">
        <v>389</v>
      </c>
      <c r="K405" s="2">
        <v>70000</v>
      </c>
      <c r="L405" s="2">
        <v>1</v>
      </c>
      <c r="M405" s="2">
        <v>4100</v>
      </c>
      <c r="N405" s="2">
        <v>15</v>
      </c>
      <c r="O405" s="2" t="s">
        <v>715</v>
      </c>
      <c r="P405" s="2" t="s">
        <v>26</v>
      </c>
      <c r="Q405" s="2" t="s">
        <v>167</v>
      </c>
      <c r="R405" s="2" t="s">
        <v>437</v>
      </c>
      <c r="S405" s="2" t="s">
        <v>385</v>
      </c>
      <c r="T405" s="2" t="s">
        <v>403</v>
      </c>
      <c r="V405" s="2" t="s">
        <v>30</v>
      </c>
    </row>
    <row r="406" spans="2:22" x14ac:dyDescent="0.3">
      <c r="B406" s="2" t="s">
        <v>446</v>
      </c>
      <c r="C406" s="2" t="s">
        <v>447</v>
      </c>
      <c r="E406" s="2">
        <f t="shared" si="14"/>
        <v>15</v>
      </c>
      <c r="F406" s="32">
        <f t="shared" si="15"/>
        <v>5</v>
      </c>
      <c r="G406" s="2" t="s">
        <v>88</v>
      </c>
      <c r="H406" s="2" t="s">
        <v>363</v>
      </c>
      <c r="I406" s="2" t="s">
        <v>23</v>
      </c>
      <c r="J406" s="2" t="s">
        <v>389</v>
      </c>
      <c r="K406" s="2">
        <v>70000</v>
      </c>
      <c r="L406" s="2">
        <v>1</v>
      </c>
      <c r="M406" s="2">
        <v>4100</v>
      </c>
      <c r="N406" s="2">
        <v>15</v>
      </c>
      <c r="O406" s="2" t="s">
        <v>715</v>
      </c>
      <c r="P406" s="2" t="s">
        <v>26</v>
      </c>
      <c r="Q406" s="2" t="s">
        <v>167</v>
      </c>
      <c r="R406" s="2" t="s">
        <v>437</v>
      </c>
      <c r="S406" s="2" t="s">
        <v>385</v>
      </c>
      <c r="T406" s="2" t="s">
        <v>403</v>
      </c>
      <c r="V406" s="2" t="s">
        <v>30</v>
      </c>
    </row>
    <row r="407" spans="2:22" x14ac:dyDescent="0.3">
      <c r="B407" s="2" t="s">
        <v>446</v>
      </c>
      <c r="C407" s="2" t="s">
        <v>447</v>
      </c>
      <c r="E407" s="2">
        <f t="shared" si="14"/>
        <v>15</v>
      </c>
      <c r="F407" s="32">
        <f t="shared" si="15"/>
        <v>5</v>
      </c>
      <c r="G407" s="2" t="s">
        <v>88</v>
      </c>
      <c r="H407" s="2" t="s">
        <v>364</v>
      </c>
      <c r="I407" s="2" t="s">
        <v>23</v>
      </c>
      <c r="J407" s="2" t="s">
        <v>389</v>
      </c>
      <c r="K407" s="2">
        <v>70000</v>
      </c>
      <c r="L407" s="2">
        <v>1</v>
      </c>
      <c r="M407" s="2">
        <v>4100</v>
      </c>
      <c r="N407" s="2">
        <v>15</v>
      </c>
      <c r="O407" s="2" t="s">
        <v>715</v>
      </c>
      <c r="P407" s="2" t="s">
        <v>26</v>
      </c>
      <c r="Q407" s="2" t="s">
        <v>167</v>
      </c>
      <c r="R407" s="2" t="s">
        <v>437</v>
      </c>
      <c r="S407" s="2" t="s">
        <v>385</v>
      </c>
      <c r="T407" s="2" t="s">
        <v>403</v>
      </c>
      <c r="V407" s="2" t="s">
        <v>30</v>
      </c>
    </row>
    <row r="408" spans="2:22" x14ac:dyDescent="0.3">
      <c r="B408" s="2" t="s">
        <v>446</v>
      </c>
      <c r="C408" s="2" t="s">
        <v>447</v>
      </c>
      <c r="E408" s="2">
        <f t="shared" si="14"/>
        <v>15</v>
      </c>
      <c r="F408" s="32">
        <f t="shared" si="15"/>
        <v>5</v>
      </c>
      <c r="G408" s="2" t="s">
        <v>88</v>
      </c>
      <c r="H408" s="2" t="s">
        <v>365</v>
      </c>
      <c r="I408" s="2" t="s">
        <v>23</v>
      </c>
      <c r="J408" s="2" t="s">
        <v>389</v>
      </c>
      <c r="K408" s="2">
        <v>70000</v>
      </c>
      <c r="L408" s="2">
        <v>1</v>
      </c>
      <c r="M408" s="2">
        <v>4100</v>
      </c>
      <c r="N408" s="2">
        <v>15</v>
      </c>
      <c r="O408" s="2" t="s">
        <v>715</v>
      </c>
      <c r="P408" s="2" t="s">
        <v>26</v>
      </c>
      <c r="Q408" s="2" t="s">
        <v>167</v>
      </c>
      <c r="R408" s="2" t="s">
        <v>437</v>
      </c>
      <c r="S408" s="2" t="s">
        <v>385</v>
      </c>
      <c r="T408" s="2" t="s">
        <v>403</v>
      </c>
      <c r="V408" s="2" t="s">
        <v>30</v>
      </c>
    </row>
    <row r="409" spans="2:22" x14ac:dyDescent="0.3">
      <c r="B409" s="2" t="s">
        <v>446</v>
      </c>
      <c r="C409" s="2" t="s">
        <v>447</v>
      </c>
      <c r="E409" s="2">
        <f t="shared" si="14"/>
        <v>15</v>
      </c>
      <c r="F409" s="32">
        <f t="shared" si="15"/>
        <v>5</v>
      </c>
      <c r="G409" s="2" t="s">
        <v>88</v>
      </c>
      <c r="H409" s="2" t="s">
        <v>366</v>
      </c>
      <c r="I409" s="2" t="s">
        <v>23</v>
      </c>
      <c r="J409" s="2" t="s">
        <v>389</v>
      </c>
      <c r="K409" s="2">
        <v>70000</v>
      </c>
      <c r="L409" s="2">
        <v>1</v>
      </c>
      <c r="M409" s="2">
        <v>4100</v>
      </c>
      <c r="N409" s="2">
        <v>15</v>
      </c>
      <c r="O409" s="2" t="s">
        <v>715</v>
      </c>
      <c r="P409" s="2" t="s">
        <v>26</v>
      </c>
      <c r="Q409" s="2" t="s">
        <v>167</v>
      </c>
      <c r="R409" s="2" t="s">
        <v>437</v>
      </c>
      <c r="S409" s="2" t="s">
        <v>385</v>
      </c>
      <c r="T409" s="2" t="s">
        <v>403</v>
      </c>
      <c r="V409" s="2" t="s">
        <v>30</v>
      </c>
    </row>
    <row r="410" spans="2:22" x14ac:dyDescent="0.3">
      <c r="B410" s="2" t="s">
        <v>446</v>
      </c>
      <c r="C410" s="2" t="s">
        <v>447</v>
      </c>
      <c r="E410" s="2">
        <f t="shared" si="14"/>
        <v>15</v>
      </c>
      <c r="F410" s="32">
        <f t="shared" si="15"/>
        <v>5</v>
      </c>
      <c r="G410" s="2" t="s">
        <v>88</v>
      </c>
      <c r="H410" s="2" t="s">
        <v>367</v>
      </c>
      <c r="I410" s="2" t="s">
        <v>23</v>
      </c>
      <c r="J410" s="2" t="s">
        <v>389</v>
      </c>
      <c r="K410" s="2">
        <v>70000</v>
      </c>
      <c r="L410" s="2">
        <v>1</v>
      </c>
      <c r="M410" s="2">
        <v>4100</v>
      </c>
      <c r="N410" s="2">
        <v>15</v>
      </c>
      <c r="O410" s="2" t="s">
        <v>715</v>
      </c>
      <c r="P410" s="2" t="s">
        <v>26</v>
      </c>
      <c r="Q410" s="2" t="s">
        <v>167</v>
      </c>
      <c r="R410" s="2" t="s">
        <v>437</v>
      </c>
      <c r="S410" s="2" t="s">
        <v>385</v>
      </c>
      <c r="T410" s="2" t="s">
        <v>403</v>
      </c>
      <c r="V410" s="2" t="s">
        <v>30</v>
      </c>
    </row>
    <row r="411" spans="2:22" x14ac:dyDescent="0.3">
      <c r="B411" s="2" t="s">
        <v>446</v>
      </c>
      <c r="C411" s="2" t="s">
        <v>447</v>
      </c>
      <c r="E411" s="2">
        <f t="shared" si="14"/>
        <v>15</v>
      </c>
      <c r="F411" s="32">
        <f t="shared" si="15"/>
        <v>5</v>
      </c>
      <c r="G411" s="2" t="s">
        <v>88</v>
      </c>
      <c r="H411" s="2" t="s">
        <v>368</v>
      </c>
      <c r="I411" s="2" t="s">
        <v>23</v>
      </c>
      <c r="J411" s="2" t="s">
        <v>389</v>
      </c>
      <c r="K411" s="2">
        <v>70000</v>
      </c>
      <c r="L411" s="2">
        <v>1</v>
      </c>
      <c r="M411" s="2">
        <v>4100</v>
      </c>
      <c r="N411" s="2">
        <v>15</v>
      </c>
      <c r="O411" s="2" t="s">
        <v>715</v>
      </c>
      <c r="P411" s="2" t="s">
        <v>26</v>
      </c>
      <c r="Q411" s="2" t="s">
        <v>167</v>
      </c>
      <c r="R411" s="2" t="s">
        <v>437</v>
      </c>
      <c r="S411" s="2" t="s">
        <v>385</v>
      </c>
      <c r="T411" s="2" t="s">
        <v>403</v>
      </c>
      <c r="V411" s="2" t="s">
        <v>30</v>
      </c>
    </row>
    <row r="412" spans="2:22" x14ac:dyDescent="0.3">
      <c r="B412" s="2" t="s">
        <v>446</v>
      </c>
      <c r="C412" s="2" t="s">
        <v>447</v>
      </c>
      <c r="E412" s="2">
        <f t="shared" si="14"/>
        <v>15</v>
      </c>
      <c r="F412" s="32">
        <f t="shared" si="15"/>
        <v>5</v>
      </c>
      <c r="G412" s="2" t="s">
        <v>88</v>
      </c>
      <c r="H412" s="2" t="s">
        <v>369</v>
      </c>
      <c r="I412" s="2" t="s">
        <v>23</v>
      </c>
      <c r="J412" s="2" t="s">
        <v>389</v>
      </c>
      <c r="K412" s="2">
        <v>70000</v>
      </c>
      <c r="L412" s="2">
        <v>1</v>
      </c>
      <c r="M412" s="2">
        <v>4100</v>
      </c>
      <c r="N412" s="2">
        <v>15</v>
      </c>
      <c r="O412" s="2" t="s">
        <v>715</v>
      </c>
      <c r="P412" s="2" t="s">
        <v>26</v>
      </c>
      <c r="Q412" s="2" t="s">
        <v>167</v>
      </c>
      <c r="R412" s="2" t="s">
        <v>437</v>
      </c>
      <c r="S412" s="2" t="s">
        <v>385</v>
      </c>
      <c r="T412" s="2" t="s">
        <v>403</v>
      </c>
      <c r="V412" s="2" t="s">
        <v>30</v>
      </c>
    </row>
    <row r="413" spans="2:22" x14ac:dyDescent="0.3">
      <c r="B413" s="2" t="s">
        <v>446</v>
      </c>
      <c r="C413" s="2" t="s">
        <v>447</v>
      </c>
      <c r="E413" s="2">
        <f t="shared" si="14"/>
        <v>15</v>
      </c>
      <c r="F413" s="32">
        <f t="shared" si="15"/>
        <v>5</v>
      </c>
      <c r="G413" s="2" t="s">
        <v>88</v>
      </c>
      <c r="H413" s="2" t="s">
        <v>370</v>
      </c>
      <c r="I413" s="2" t="s">
        <v>23</v>
      </c>
      <c r="J413" s="2" t="s">
        <v>389</v>
      </c>
      <c r="K413" s="2">
        <v>70000</v>
      </c>
      <c r="L413" s="2">
        <v>1</v>
      </c>
      <c r="M413" s="2">
        <v>4100</v>
      </c>
      <c r="N413" s="2">
        <v>15</v>
      </c>
      <c r="O413" s="2" t="s">
        <v>715</v>
      </c>
      <c r="P413" s="2" t="s">
        <v>26</v>
      </c>
      <c r="Q413" s="2" t="s">
        <v>167</v>
      </c>
      <c r="R413" s="2" t="s">
        <v>437</v>
      </c>
      <c r="S413" s="2" t="s">
        <v>385</v>
      </c>
      <c r="T413" s="2" t="s">
        <v>403</v>
      </c>
      <c r="V413" s="2" t="s">
        <v>30</v>
      </c>
    </row>
    <row r="414" spans="2:22" x14ac:dyDescent="0.3">
      <c r="B414" s="2" t="s">
        <v>446</v>
      </c>
      <c r="C414" s="2" t="s">
        <v>447</v>
      </c>
      <c r="E414" s="2">
        <f t="shared" si="14"/>
        <v>15</v>
      </c>
      <c r="F414" s="32">
        <f t="shared" si="15"/>
        <v>5</v>
      </c>
      <c r="G414" s="2" t="s">
        <v>88</v>
      </c>
      <c r="H414" s="2" t="s">
        <v>371</v>
      </c>
      <c r="I414" s="2" t="s">
        <v>23</v>
      </c>
      <c r="J414" s="2" t="s">
        <v>389</v>
      </c>
      <c r="K414" s="2">
        <v>70000</v>
      </c>
      <c r="L414" s="2">
        <v>1</v>
      </c>
      <c r="M414" s="2">
        <v>4100</v>
      </c>
      <c r="N414" s="2">
        <v>15</v>
      </c>
      <c r="O414" s="2" t="s">
        <v>715</v>
      </c>
      <c r="P414" s="2" t="s">
        <v>26</v>
      </c>
      <c r="Q414" s="2" t="s">
        <v>167</v>
      </c>
      <c r="R414" s="2" t="s">
        <v>437</v>
      </c>
      <c r="S414" s="2" t="s">
        <v>385</v>
      </c>
      <c r="T414" s="2" t="s">
        <v>403</v>
      </c>
      <c r="V414" s="2" t="s">
        <v>30</v>
      </c>
    </row>
    <row r="415" spans="2:22" x14ac:dyDescent="0.3">
      <c r="B415" s="2" t="s">
        <v>446</v>
      </c>
      <c r="C415" s="2" t="s">
        <v>447</v>
      </c>
      <c r="E415" s="2">
        <f t="shared" si="14"/>
        <v>15</v>
      </c>
      <c r="F415" s="32">
        <f t="shared" si="15"/>
        <v>5</v>
      </c>
      <c r="G415" s="2" t="s">
        <v>88</v>
      </c>
      <c r="H415" s="2" t="s">
        <v>372</v>
      </c>
      <c r="I415" s="2" t="s">
        <v>23</v>
      </c>
      <c r="J415" s="2" t="s">
        <v>389</v>
      </c>
      <c r="K415" s="2">
        <v>70000</v>
      </c>
      <c r="L415" s="2">
        <v>1</v>
      </c>
      <c r="M415" s="2">
        <v>4100</v>
      </c>
      <c r="N415" s="2">
        <v>15</v>
      </c>
      <c r="O415" s="2" t="s">
        <v>715</v>
      </c>
      <c r="P415" s="2" t="s">
        <v>26</v>
      </c>
      <c r="Q415" s="2" t="s">
        <v>167</v>
      </c>
      <c r="R415" s="2" t="s">
        <v>437</v>
      </c>
      <c r="S415" s="2" t="s">
        <v>385</v>
      </c>
      <c r="T415" s="2" t="s">
        <v>403</v>
      </c>
      <c r="V415" s="2" t="s">
        <v>30</v>
      </c>
    </row>
    <row r="416" spans="2:22" x14ac:dyDescent="0.3">
      <c r="B416" s="2" t="s">
        <v>446</v>
      </c>
      <c r="C416" s="2" t="s">
        <v>447</v>
      </c>
      <c r="E416" s="2">
        <f t="shared" si="14"/>
        <v>15</v>
      </c>
      <c r="F416" s="32">
        <f t="shared" si="15"/>
        <v>5</v>
      </c>
      <c r="G416" s="2" t="s">
        <v>88</v>
      </c>
      <c r="H416" s="2" t="s">
        <v>373</v>
      </c>
      <c r="I416" s="2" t="s">
        <v>23</v>
      </c>
      <c r="J416" s="2" t="s">
        <v>389</v>
      </c>
      <c r="K416" s="2">
        <v>70000</v>
      </c>
      <c r="L416" s="2">
        <v>1</v>
      </c>
      <c r="M416" s="2">
        <v>4100</v>
      </c>
      <c r="N416" s="2">
        <v>15</v>
      </c>
      <c r="O416" s="2" t="s">
        <v>715</v>
      </c>
      <c r="P416" s="2" t="s">
        <v>26</v>
      </c>
      <c r="Q416" s="2" t="s">
        <v>167</v>
      </c>
      <c r="R416" s="2" t="s">
        <v>437</v>
      </c>
      <c r="S416" s="2" t="s">
        <v>385</v>
      </c>
      <c r="T416" s="2" t="s">
        <v>403</v>
      </c>
      <c r="V416" s="2" t="s">
        <v>30</v>
      </c>
    </row>
    <row r="417" spans="2:22" x14ac:dyDescent="0.3">
      <c r="B417" s="2" t="s">
        <v>446</v>
      </c>
      <c r="C417" s="2" t="s">
        <v>447</v>
      </c>
      <c r="E417" s="2">
        <f t="shared" si="14"/>
        <v>15</v>
      </c>
      <c r="F417" s="32">
        <f t="shared" si="15"/>
        <v>5</v>
      </c>
      <c r="G417" s="2" t="s">
        <v>88</v>
      </c>
      <c r="H417" s="2" t="s">
        <v>374</v>
      </c>
      <c r="I417" s="2" t="s">
        <v>23</v>
      </c>
      <c r="J417" s="2" t="s">
        <v>389</v>
      </c>
      <c r="K417" s="2">
        <v>70000</v>
      </c>
      <c r="L417" s="2">
        <v>1</v>
      </c>
      <c r="M417" s="2">
        <v>4100</v>
      </c>
      <c r="N417" s="2">
        <v>15</v>
      </c>
      <c r="O417" s="2" t="s">
        <v>715</v>
      </c>
      <c r="P417" s="2" t="s">
        <v>26</v>
      </c>
      <c r="Q417" s="2" t="s">
        <v>167</v>
      </c>
      <c r="R417" s="2" t="s">
        <v>437</v>
      </c>
      <c r="S417" s="2" t="s">
        <v>385</v>
      </c>
      <c r="T417" s="2" t="s">
        <v>403</v>
      </c>
      <c r="V417" s="2" t="s">
        <v>30</v>
      </c>
    </row>
    <row r="418" spans="2:22" x14ac:dyDescent="0.3">
      <c r="B418" s="2" t="s">
        <v>446</v>
      </c>
      <c r="C418" s="2" t="s">
        <v>447</v>
      </c>
      <c r="E418" s="2">
        <f t="shared" si="14"/>
        <v>15</v>
      </c>
      <c r="F418" s="32">
        <f t="shared" si="15"/>
        <v>5</v>
      </c>
      <c r="G418" s="2" t="s">
        <v>88</v>
      </c>
      <c r="H418" s="2" t="s">
        <v>375</v>
      </c>
      <c r="I418" s="2" t="s">
        <v>23</v>
      </c>
      <c r="J418" s="2" t="s">
        <v>389</v>
      </c>
      <c r="K418" s="2">
        <v>70000</v>
      </c>
      <c r="L418" s="2">
        <v>1</v>
      </c>
      <c r="M418" s="2">
        <v>4100</v>
      </c>
      <c r="N418" s="2">
        <v>15</v>
      </c>
      <c r="O418" s="2" t="s">
        <v>715</v>
      </c>
      <c r="P418" s="2" t="s">
        <v>26</v>
      </c>
      <c r="Q418" s="2" t="s">
        <v>167</v>
      </c>
      <c r="R418" s="2" t="s">
        <v>437</v>
      </c>
      <c r="S418" s="2" t="s">
        <v>385</v>
      </c>
      <c r="T418" s="2" t="s">
        <v>403</v>
      </c>
      <c r="V418" s="2" t="s">
        <v>30</v>
      </c>
    </row>
    <row r="419" spans="2:22" x14ac:dyDescent="0.3">
      <c r="B419" s="2" t="s">
        <v>450</v>
      </c>
      <c r="C419" s="2" t="s">
        <v>451</v>
      </c>
      <c r="E419" s="2">
        <f t="shared" si="14"/>
        <v>11</v>
      </c>
      <c r="F419" s="32">
        <f t="shared" si="15"/>
        <v>3.67</v>
      </c>
      <c r="G419" s="2" t="s">
        <v>88</v>
      </c>
      <c r="H419" s="2" t="s">
        <v>349</v>
      </c>
      <c r="I419" s="2" t="s">
        <v>23</v>
      </c>
      <c r="J419" s="2" t="s">
        <v>410</v>
      </c>
      <c r="K419" s="2">
        <v>45000</v>
      </c>
      <c r="L419" s="2">
        <v>1</v>
      </c>
      <c r="M419" s="2">
        <v>4100</v>
      </c>
      <c r="N419" s="2">
        <v>15</v>
      </c>
      <c r="O419" s="2" t="s">
        <v>715</v>
      </c>
      <c r="P419" s="2" t="s">
        <v>26</v>
      </c>
      <c r="Q419" s="2" t="s">
        <v>167</v>
      </c>
      <c r="R419" s="2" t="s">
        <v>437</v>
      </c>
      <c r="S419" s="2" t="s">
        <v>385</v>
      </c>
      <c r="T419" s="2" t="s">
        <v>403</v>
      </c>
      <c r="V419" s="2" t="s">
        <v>30</v>
      </c>
    </row>
    <row r="420" spans="2:22" x14ac:dyDescent="0.3">
      <c r="B420" s="2" t="s">
        <v>450</v>
      </c>
      <c r="C420" s="2" t="s">
        <v>451</v>
      </c>
      <c r="E420" s="2">
        <f t="shared" si="14"/>
        <v>11</v>
      </c>
      <c r="F420" s="32">
        <f t="shared" si="15"/>
        <v>3.67</v>
      </c>
      <c r="G420" s="2" t="s">
        <v>88</v>
      </c>
      <c r="H420" s="2" t="s">
        <v>354</v>
      </c>
      <c r="I420" s="2" t="s">
        <v>23</v>
      </c>
      <c r="J420" s="2" t="s">
        <v>410</v>
      </c>
      <c r="K420" s="2">
        <v>45000</v>
      </c>
      <c r="L420" s="2">
        <v>1</v>
      </c>
      <c r="M420" s="2">
        <v>4100</v>
      </c>
      <c r="N420" s="2">
        <v>15</v>
      </c>
      <c r="O420" s="2" t="s">
        <v>715</v>
      </c>
      <c r="P420" s="2" t="s">
        <v>26</v>
      </c>
      <c r="Q420" s="2" t="s">
        <v>167</v>
      </c>
      <c r="R420" s="2" t="s">
        <v>437</v>
      </c>
      <c r="S420" s="2" t="s">
        <v>385</v>
      </c>
      <c r="T420" s="2" t="s">
        <v>403</v>
      </c>
      <c r="V420" s="2" t="s">
        <v>30</v>
      </c>
    </row>
    <row r="421" spans="2:22" x14ac:dyDescent="0.3">
      <c r="B421" s="2" t="s">
        <v>450</v>
      </c>
      <c r="C421" s="2" t="s">
        <v>451</v>
      </c>
      <c r="E421" s="2">
        <f t="shared" si="14"/>
        <v>11</v>
      </c>
      <c r="F421" s="32">
        <f t="shared" si="15"/>
        <v>3.67</v>
      </c>
      <c r="G421" s="2" t="s">
        <v>88</v>
      </c>
      <c r="H421" s="2" t="s">
        <v>355</v>
      </c>
      <c r="I421" s="2" t="s">
        <v>23</v>
      </c>
      <c r="J421" s="2" t="s">
        <v>410</v>
      </c>
      <c r="K421" s="2">
        <v>45000</v>
      </c>
      <c r="L421" s="2">
        <v>1</v>
      </c>
      <c r="M421" s="2">
        <v>4100</v>
      </c>
      <c r="N421" s="2">
        <v>15</v>
      </c>
      <c r="O421" s="2" t="s">
        <v>715</v>
      </c>
      <c r="P421" s="2" t="s">
        <v>26</v>
      </c>
      <c r="Q421" s="2" t="s">
        <v>167</v>
      </c>
      <c r="R421" s="2" t="s">
        <v>437</v>
      </c>
      <c r="S421" s="2" t="s">
        <v>385</v>
      </c>
      <c r="T421" s="2" t="s">
        <v>403</v>
      </c>
      <c r="V421" s="2" t="s">
        <v>30</v>
      </c>
    </row>
    <row r="422" spans="2:22" x14ac:dyDescent="0.3">
      <c r="B422" s="2" t="s">
        <v>450</v>
      </c>
      <c r="C422" s="2" t="s">
        <v>451</v>
      </c>
      <c r="E422" s="2">
        <f t="shared" si="14"/>
        <v>11</v>
      </c>
      <c r="F422" s="32">
        <f t="shared" si="15"/>
        <v>3.67</v>
      </c>
      <c r="G422" s="2" t="s">
        <v>88</v>
      </c>
      <c r="H422" s="2" t="s">
        <v>356</v>
      </c>
      <c r="I422" s="2" t="s">
        <v>23</v>
      </c>
      <c r="J422" s="2" t="s">
        <v>410</v>
      </c>
      <c r="K422" s="2">
        <v>45000</v>
      </c>
      <c r="L422" s="2">
        <v>1</v>
      </c>
      <c r="M422" s="2">
        <v>4100</v>
      </c>
      <c r="N422" s="2">
        <v>15</v>
      </c>
      <c r="O422" s="2" t="s">
        <v>715</v>
      </c>
      <c r="P422" s="2" t="s">
        <v>26</v>
      </c>
      <c r="Q422" s="2" t="s">
        <v>167</v>
      </c>
      <c r="R422" s="2" t="s">
        <v>437</v>
      </c>
      <c r="S422" s="2" t="s">
        <v>385</v>
      </c>
      <c r="T422" s="2" t="s">
        <v>403</v>
      </c>
      <c r="V422" s="2" t="s">
        <v>30</v>
      </c>
    </row>
    <row r="423" spans="2:22" x14ac:dyDescent="0.3">
      <c r="B423" s="2" t="s">
        <v>450</v>
      </c>
      <c r="C423" s="2" t="s">
        <v>451</v>
      </c>
      <c r="E423" s="2">
        <f t="shared" si="14"/>
        <v>11</v>
      </c>
      <c r="F423" s="32">
        <f t="shared" si="15"/>
        <v>3.67</v>
      </c>
      <c r="G423" s="2" t="s">
        <v>88</v>
      </c>
      <c r="H423" s="2" t="s">
        <v>357</v>
      </c>
      <c r="I423" s="2" t="s">
        <v>23</v>
      </c>
      <c r="J423" s="2" t="s">
        <v>410</v>
      </c>
      <c r="K423" s="2">
        <v>45000</v>
      </c>
      <c r="L423" s="2">
        <v>1</v>
      </c>
      <c r="M423" s="2">
        <v>4100</v>
      </c>
      <c r="N423" s="2">
        <v>15</v>
      </c>
      <c r="O423" s="2" t="s">
        <v>715</v>
      </c>
      <c r="P423" s="2" t="s">
        <v>26</v>
      </c>
      <c r="Q423" s="2" t="s">
        <v>167</v>
      </c>
      <c r="R423" s="2" t="s">
        <v>437</v>
      </c>
      <c r="S423" s="2" t="s">
        <v>385</v>
      </c>
      <c r="T423" s="2" t="s">
        <v>403</v>
      </c>
      <c r="V423" s="2" t="s">
        <v>30</v>
      </c>
    </row>
    <row r="424" spans="2:22" x14ac:dyDescent="0.3">
      <c r="B424" s="2" t="s">
        <v>450</v>
      </c>
      <c r="C424" s="2" t="s">
        <v>451</v>
      </c>
      <c r="E424" s="2">
        <f t="shared" si="14"/>
        <v>11</v>
      </c>
      <c r="F424" s="32">
        <f t="shared" si="15"/>
        <v>3.67</v>
      </c>
      <c r="G424" s="2" t="s">
        <v>88</v>
      </c>
      <c r="H424" s="2" t="s">
        <v>358</v>
      </c>
      <c r="I424" s="2" t="s">
        <v>23</v>
      </c>
      <c r="J424" s="2" t="s">
        <v>410</v>
      </c>
      <c r="K424" s="2">
        <v>45000</v>
      </c>
      <c r="L424" s="2">
        <v>1</v>
      </c>
      <c r="M424" s="2">
        <v>4100</v>
      </c>
      <c r="N424" s="2">
        <v>15</v>
      </c>
      <c r="O424" s="2" t="s">
        <v>715</v>
      </c>
      <c r="P424" s="2" t="s">
        <v>26</v>
      </c>
      <c r="Q424" s="2" t="s">
        <v>167</v>
      </c>
      <c r="R424" s="2" t="s">
        <v>437</v>
      </c>
      <c r="S424" s="2" t="s">
        <v>385</v>
      </c>
      <c r="T424" s="2" t="s">
        <v>403</v>
      </c>
      <c r="V424" s="2" t="s">
        <v>30</v>
      </c>
    </row>
    <row r="425" spans="2:22" x14ac:dyDescent="0.3">
      <c r="B425" s="2" t="s">
        <v>450</v>
      </c>
      <c r="C425" s="2" t="s">
        <v>451</v>
      </c>
      <c r="E425" s="2">
        <f t="shared" si="14"/>
        <v>11</v>
      </c>
      <c r="F425" s="32">
        <f t="shared" si="15"/>
        <v>3.67</v>
      </c>
      <c r="G425" s="2" t="s">
        <v>88</v>
      </c>
      <c r="H425" s="2" t="s">
        <v>359</v>
      </c>
      <c r="I425" s="2" t="s">
        <v>23</v>
      </c>
      <c r="J425" s="2" t="s">
        <v>410</v>
      </c>
      <c r="K425" s="2">
        <v>45000</v>
      </c>
      <c r="L425" s="2">
        <v>1</v>
      </c>
      <c r="M425" s="2">
        <v>4100</v>
      </c>
      <c r="N425" s="2">
        <v>15</v>
      </c>
      <c r="O425" s="2" t="s">
        <v>715</v>
      </c>
      <c r="P425" s="2" t="s">
        <v>26</v>
      </c>
      <c r="Q425" s="2" t="s">
        <v>167</v>
      </c>
      <c r="R425" s="2" t="s">
        <v>437</v>
      </c>
      <c r="S425" s="2" t="s">
        <v>385</v>
      </c>
      <c r="T425" s="2" t="s">
        <v>403</v>
      </c>
      <c r="V425" s="2" t="s">
        <v>30</v>
      </c>
    </row>
    <row r="426" spans="2:22" x14ac:dyDescent="0.3">
      <c r="B426" s="2" t="s">
        <v>450</v>
      </c>
      <c r="C426" s="2" t="s">
        <v>451</v>
      </c>
      <c r="E426" s="2">
        <f t="shared" si="14"/>
        <v>11</v>
      </c>
      <c r="F426" s="32">
        <f t="shared" si="15"/>
        <v>3.67</v>
      </c>
      <c r="G426" s="2" t="s">
        <v>88</v>
      </c>
      <c r="H426" s="2" t="s">
        <v>360</v>
      </c>
      <c r="I426" s="2" t="s">
        <v>23</v>
      </c>
      <c r="J426" s="2" t="s">
        <v>410</v>
      </c>
      <c r="K426" s="2">
        <v>45000</v>
      </c>
      <c r="L426" s="2">
        <v>1</v>
      </c>
      <c r="M426" s="2">
        <v>4100</v>
      </c>
      <c r="N426" s="2">
        <v>15</v>
      </c>
      <c r="O426" s="2" t="s">
        <v>715</v>
      </c>
      <c r="P426" s="2" t="s">
        <v>26</v>
      </c>
      <c r="Q426" s="2" t="s">
        <v>167</v>
      </c>
      <c r="R426" s="2" t="s">
        <v>437</v>
      </c>
      <c r="S426" s="2" t="s">
        <v>385</v>
      </c>
      <c r="T426" s="2" t="s">
        <v>403</v>
      </c>
      <c r="V426" s="2" t="s">
        <v>30</v>
      </c>
    </row>
    <row r="427" spans="2:22" x14ac:dyDescent="0.3">
      <c r="B427" s="2" t="s">
        <v>450</v>
      </c>
      <c r="C427" s="2" t="s">
        <v>451</v>
      </c>
      <c r="E427" s="2">
        <f t="shared" si="14"/>
        <v>11</v>
      </c>
      <c r="F427" s="32">
        <f t="shared" si="15"/>
        <v>3.67</v>
      </c>
      <c r="G427" s="2" t="s">
        <v>88</v>
      </c>
      <c r="H427" s="2" t="s">
        <v>361</v>
      </c>
      <c r="I427" s="2" t="s">
        <v>23</v>
      </c>
      <c r="J427" s="2" t="s">
        <v>410</v>
      </c>
      <c r="K427" s="2">
        <v>45000</v>
      </c>
      <c r="L427" s="2">
        <v>1</v>
      </c>
      <c r="M427" s="2">
        <v>4100</v>
      </c>
      <c r="N427" s="2">
        <v>15</v>
      </c>
      <c r="O427" s="2" t="s">
        <v>715</v>
      </c>
      <c r="P427" s="2" t="s">
        <v>26</v>
      </c>
      <c r="Q427" s="2" t="s">
        <v>167</v>
      </c>
      <c r="R427" s="2" t="s">
        <v>437</v>
      </c>
      <c r="S427" s="2" t="s">
        <v>385</v>
      </c>
      <c r="T427" s="2" t="s">
        <v>403</v>
      </c>
      <c r="V427" s="2" t="s">
        <v>30</v>
      </c>
    </row>
    <row r="428" spans="2:22" x14ac:dyDescent="0.3">
      <c r="B428" s="2" t="s">
        <v>450</v>
      </c>
      <c r="C428" s="2" t="s">
        <v>451</v>
      </c>
      <c r="E428" s="2">
        <f t="shared" si="14"/>
        <v>11</v>
      </c>
      <c r="F428" s="32">
        <f t="shared" si="15"/>
        <v>3.67</v>
      </c>
      <c r="G428" s="2" t="s">
        <v>88</v>
      </c>
      <c r="H428" s="2" t="s">
        <v>362</v>
      </c>
      <c r="I428" s="2" t="s">
        <v>23</v>
      </c>
      <c r="J428" s="2" t="s">
        <v>410</v>
      </c>
      <c r="K428" s="2">
        <v>45000</v>
      </c>
      <c r="L428" s="2">
        <v>1</v>
      </c>
      <c r="M428" s="2">
        <v>4100</v>
      </c>
      <c r="N428" s="2">
        <v>15</v>
      </c>
      <c r="O428" s="2" t="s">
        <v>715</v>
      </c>
      <c r="P428" s="2" t="s">
        <v>26</v>
      </c>
      <c r="Q428" s="2" t="s">
        <v>167</v>
      </c>
      <c r="R428" s="2" t="s">
        <v>437</v>
      </c>
      <c r="S428" s="2" t="s">
        <v>385</v>
      </c>
      <c r="T428" s="2" t="s">
        <v>403</v>
      </c>
      <c r="V428" s="2" t="s">
        <v>30</v>
      </c>
    </row>
    <row r="429" spans="2:22" x14ac:dyDescent="0.3">
      <c r="B429" s="2" t="s">
        <v>450</v>
      </c>
      <c r="C429" s="2" t="s">
        <v>451</v>
      </c>
      <c r="E429" s="2">
        <f t="shared" si="14"/>
        <v>11</v>
      </c>
      <c r="F429" s="32">
        <f t="shared" si="15"/>
        <v>3.67</v>
      </c>
      <c r="G429" s="2" t="s">
        <v>88</v>
      </c>
      <c r="H429" s="2" t="s">
        <v>363</v>
      </c>
      <c r="I429" s="2" t="s">
        <v>23</v>
      </c>
      <c r="J429" s="2" t="s">
        <v>410</v>
      </c>
      <c r="K429" s="2">
        <v>45000</v>
      </c>
      <c r="L429" s="2">
        <v>1</v>
      </c>
      <c r="M429" s="2">
        <v>4100</v>
      </c>
      <c r="N429" s="2">
        <v>15</v>
      </c>
      <c r="O429" s="2" t="s">
        <v>715</v>
      </c>
      <c r="P429" s="2" t="s">
        <v>26</v>
      </c>
      <c r="Q429" s="2" t="s">
        <v>167</v>
      </c>
      <c r="R429" s="2" t="s">
        <v>437</v>
      </c>
      <c r="S429" s="2" t="s">
        <v>385</v>
      </c>
      <c r="T429" s="2" t="s">
        <v>403</v>
      </c>
      <c r="V429" s="2" t="s">
        <v>30</v>
      </c>
    </row>
    <row r="430" spans="2:22" x14ac:dyDescent="0.3">
      <c r="B430" s="2" t="s">
        <v>450</v>
      </c>
      <c r="C430" s="2" t="s">
        <v>451</v>
      </c>
      <c r="E430" s="2">
        <f t="shared" si="14"/>
        <v>11</v>
      </c>
      <c r="F430" s="32">
        <f t="shared" si="15"/>
        <v>3.67</v>
      </c>
      <c r="G430" s="2" t="s">
        <v>88</v>
      </c>
      <c r="H430" s="2" t="s">
        <v>364</v>
      </c>
      <c r="I430" s="2" t="s">
        <v>23</v>
      </c>
      <c r="J430" s="2" t="s">
        <v>410</v>
      </c>
      <c r="K430" s="2">
        <v>45000</v>
      </c>
      <c r="L430" s="2">
        <v>1</v>
      </c>
      <c r="M430" s="2">
        <v>4100</v>
      </c>
      <c r="N430" s="2">
        <v>15</v>
      </c>
      <c r="O430" s="2" t="s">
        <v>715</v>
      </c>
      <c r="P430" s="2" t="s">
        <v>26</v>
      </c>
      <c r="Q430" s="2" t="s">
        <v>167</v>
      </c>
      <c r="R430" s="2" t="s">
        <v>437</v>
      </c>
      <c r="S430" s="2" t="s">
        <v>385</v>
      </c>
      <c r="T430" s="2" t="s">
        <v>403</v>
      </c>
      <c r="V430" s="2" t="s">
        <v>30</v>
      </c>
    </row>
    <row r="431" spans="2:22" x14ac:dyDescent="0.3">
      <c r="B431" s="2" t="s">
        <v>450</v>
      </c>
      <c r="C431" s="2" t="s">
        <v>451</v>
      </c>
      <c r="E431" s="2">
        <f t="shared" si="14"/>
        <v>11</v>
      </c>
      <c r="F431" s="32">
        <f t="shared" si="15"/>
        <v>3.67</v>
      </c>
      <c r="G431" s="2" t="s">
        <v>88</v>
      </c>
      <c r="H431" s="2" t="s">
        <v>365</v>
      </c>
      <c r="I431" s="2" t="s">
        <v>23</v>
      </c>
      <c r="J431" s="2" t="s">
        <v>410</v>
      </c>
      <c r="K431" s="2">
        <v>45000</v>
      </c>
      <c r="L431" s="2">
        <v>1</v>
      </c>
      <c r="M431" s="2">
        <v>4100</v>
      </c>
      <c r="N431" s="2">
        <v>15</v>
      </c>
      <c r="O431" s="2" t="s">
        <v>715</v>
      </c>
      <c r="P431" s="2" t="s">
        <v>26</v>
      </c>
      <c r="Q431" s="2" t="s">
        <v>167</v>
      </c>
      <c r="R431" s="2" t="s">
        <v>437</v>
      </c>
      <c r="S431" s="2" t="s">
        <v>385</v>
      </c>
      <c r="T431" s="2" t="s">
        <v>403</v>
      </c>
      <c r="V431" s="2" t="s">
        <v>30</v>
      </c>
    </row>
    <row r="432" spans="2:22" x14ac:dyDescent="0.3">
      <c r="B432" s="2" t="s">
        <v>450</v>
      </c>
      <c r="C432" s="2" t="s">
        <v>451</v>
      </c>
      <c r="E432" s="2">
        <f t="shared" si="14"/>
        <v>11</v>
      </c>
      <c r="F432" s="32">
        <f t="shared" si="15"/>
        <v>3.67</v>
      </c>
      <c r="G432" s="2" t="s">
        <v>88</v>
      </c>
      <c r="H432" s="2" t="s">
        <v>366</v>
      </c>
      <c r="I432" s="2" t="s">
        <v>23</v>
      </c>
      <c r="J432" s="2" t="s">
        <v>410</v>
      </c>
      <c r="K432" s="2">
        <v>45000</v>
      </c>
      <c r="L432" s="2">
        <v>1</v>
      </c>
      <c r="M432" s="2">
        <v>4100</v>
      </c>
      <c r="N432" s="2">
        <v>15</v>
      </c>
      <c r="O432" s="2" t="s">
        <v>715</v>
      </c>
      <c r="P432" s="2" t="s">
        <v>26</v>
      </c>
      <c r="Q432" s="2" t="s">
        <v>167</v>
      </c>
      <c r="R432" s="2" t="s">
        <v>437</v>
      </c>
      <c r="S432" s="2" t="s">
        <v>385</v>
      </c>
      <c r="T432" s="2" t="s">
        <v>403</v>
      </c>
      <c r="V432" s="2" t="s">
        <v>30</v>
      </c>
    </row>
    <row r="433" spans="2:22" x14ac:dyDescent="0.3">
      <c r="B433" s="2" t="s">
        <v>450</v>
      </c>
      <c r="C433" s="2" t="s">
        <v>451</v>
      </c>
      <c r="E433" s="2">
        <f t="shared" si="14"/>
        <v>11</v>
      </c>
      <c r="F433" s="32">
        <f t="shared" si="15"/>
        <v>3.67</v>
      </c>
      <c r="G433" s="2" t="s">
        <v>88</v>
      </c>
      <c r="H433" s="2" t="s">
        <v>367</v>
      </c>
      <c r="I433" s="2" t="s">
        <v>23</v>
      </c>
      <c r="J433" s="2" t="s">
        <v>410</v>
      </c>
      <c r="K433" s="2">
        <v>45000</v>
      </c>
      <c r="L433" s="2">
        <v>1</v>
      </c>
      <c r="M433" s="2">
        <v>4100</v>
      </c>
      <c r="N433" s="2">
        <v>15</v>
      </c>
      <c r="O433" s="2" t="s">
        <v>715</v>
      </c>
      <c r="P433" s="2" t="s">
        <v>26</v>
      </c>
      <c r="Q433" s="2" t="s">
        <v>167</v>
      </c>
      <c r="R433" s="2" t="s">
        <v>437</v>
      </c>
      <c r="S433" s="2" t="s">
        <v>385</v>
      </c>
      <c r="T433" s="2" t="s">
        <v>403</v>
      </c>
      <c r="V433" s="2" t="s">
        <v>30</v>
      </c>
    </row>
    <row r="434" spans="2:22" x14ac:dyDescent="0.3">
      <c r="B434" s="2" t="s">
        <v>450</v>
      </c>
      <c r="C434" s="2" t="s">
        <v>451</v>
      </c>
      <c r="E434" s="2">
        <f t="shared" si="14"/>
        <v>11</v>
      </c>
      <c r="F434" s="32">
        <f t="shared" si="15"/>
        <v>3.67</v>
      </c>
      <c r="G434" s="2" t="s">
        <v>88</v>
      </c>
      <c r="H434" s="2" t="s">
        <v>368</v>
      </c>
      <c r="I434" s="2" t="s">
        <v>23</v>
      </c>
      <c r="J434" s="2" t="s">
        <v>410</v>
      </c>
      <c r="K434" s="2">
        <v>45000</v>
      </c>
      <c r="L434" s="2">
        <v>1</v>
      </c>
      <c r="M434" s="2">
        <v>4100</v>
      </c>
      <c r="N434" s="2">
        <v>15</v>
      </c>
      <c r="O434" s="2" t="s">
        <v>715</v>
      </c>
      <c r="P434" s="2" t="s">
        <v>26</v>
      </c>
      <c r="Q434" s="2" t="s">
        <v>167</v>
      </c>
      <c r="R434" s="2" t="s">
        <v>437</v>
      </c>
      <c r="S434" s="2" t="s">
        <v>385</v>
      </c>
      <c r="T434" s="2" t="s">
        <v>403</v>
      </c>
      <c r="V434" s="2" t="s">
        <v>30</v>
      </c>
    </row>
    <row r="435" spans="2:22" x14ac:dyDescent="0.3">
      <c r="B435" s="2" t="s">
        <v>450</v>
      </c>
      <c r="C435" s="2" t="s">
        <v>451</v>
      </c>
      <c r="E435" s="2">
        <f t="shared" si="14"/>
        <v>11</v>
      </c>
      <c r="F435" s="32">
        <f t="shared" si="15"/>
        <v>3.67</v>
      </c>
      <c r="G435" s="2" t="s">
        <v>88</v>
      </c>
      <c r="H435" s="2" t="s">
        <v>369</v>
      </c>
      <c r="I435" s="2" t="s">
        <v>23</v>
      </c>
      <c r="J435" s="2" t="s">
        <v>410</v>
      </c>
      <c r="K435" s="2">
        <v>45000</v>
      </c>
      <c r="L435" s="2">
        <v>1</v>
      </c>
      <c r="M435" s="2">
        <v>4100</v>
      </c>
      <c r="N435" s="2">
        <v>15</v>
      </c>
      <c r="O435" s="2" t="s">
        <v>715</v>
      </c>
      <c r="P435" s="2" t="s">
        <v>26</v>
      </c>
      <c r="Q435" s="2" t="s">
        <v>167</v>
      </c>
      <c r="R435" s="2" t="s">
        <v>437</v>
      </c>
      <c r="S435" s="2" t="s">
        <v>385</v>
      </c>
      <c r="T435" s="2" t="s">
        <v>403</v>
      </c>
      <c r="V435" s="2" t="s">
        <v>30</v>
      </c>
    </row>
    <row r="436" spans="2:22" x14ac:dyDescent="0.3">
      <c r="B436" s="2" t="s">
        <v>450</v>
      </c>
      <c r="C436" s="2" t="s">
        <v>451</v>
      </c>
      <c r="E436" s="2">
        <f t="shared" si="14"/>
        <v>11</v>
      </c>
      <c r="F436" s="32">
        <f t="shared" si="15"/>
        <v>3.67</v>
      </c>
      <c r="G436" s="2" t="s">
        <v>88</v>
      </c>
      <c r="H436" s="2" t="s">
        <v>370</v>
      </c>
      <c r="I436" s="2" t="s">
        <v>23</v>
      </c>
      <c r="J436" s="2" t="s">
        <v>410</v>
      </c>
      <c r="K436" s="2">
        <v>45000</v>
      </c>
      <c r="L436" s="2">
        <v>1</v>
      </c>
      <c r="M436" s="2">
        <v>4100</v>
      </c>
      <c r="N436" s="2">
        <v>15</v>
      </c>
      <c r="O436" s="2" t="s">
        <v>715</v>
      </c>
      <c r="P436" s="2" t="s">
        <v>26</v>
      </c>
      <c r="Q436" s="2" t="s">
        <v>167</v>
      </c>
      <c r="R436" s="2" t="s">
        <v>437</v>
      </c>
      <c r="S436" s="2" t="s">
        <v>385</v>
      </c>
      <c r="T436" s="2" t="s">
        <v>403</v>
      </c>
      <c r="V436" s="2" t="s">
        <v>30</v>
      </c>
    </row>
    <row r="437" spans="2:22" x14ac:dyDescent="0.3">
      <c r="B437" s="2" t="s">
        <v>450</v>
      </c>
      <c r="C437" s="2" t="s">
        <v>451</v>
      </c>
      <c r="E437" s="2">
        <f t="shared" si="14"/>
        <v>11</v>
      </c>
      <c r="F437" s="32">
        <f t="shared" si="15"/>
        <v>3.67</v>
      </c>
      <c r="G437" s="2" t="s">
        <v>88</v>
      </c>
      <c r="H437" s="2" t="s">
        <v>371</v>
      </c>
      <c r="I437" s="2" t="s">
        <v>23</v>
      </c>
      <c r="J437" s="2" t="s">
        <v>410</v>
      </c>
      <c r="K437" s="2">
        <v>45000</v>
      </c>
      <c r="L437" s="2">
        <v>1</v>
      </c>
      <c r="M437" s="2">
        <v>4100</v>
      </c>
      <c r="N437" s="2">
        <v>15</v>
      </c>
      <c r="O437" s="2" t="s">
        <v>715</v>
      </c>
      <c r="P437" s="2" t="s">
        <v>26</v>
      </c>
      <c r="Q437" s="2" t="s">
        <v>167</v>
      </c>
      <c r="R437" s="2" t="s">
        <v>437</v>
      </c>
      <c r="S437" s="2" t="s">
        <v>385</v>
      </c>
      <c r="T437" s="2" t="s">
        <v>403</v>
      </c>
      <c r="V437" s="2" t="s">
        <v>30</v>
      </c>
    </row>
    <row r="438" spans="2:22" x14ac:dyDescent="0.3">
      <c r="B438" s="2" t="s">
        <v>450</v>
      </c>
      <c r="C438" s="2" t="s">
        <v>451</v>
      </c>
      <c r="E438" s="2">
        <f t="shared" si="14"/>
        <v>11</v>
      </c>
      <c r="F438" s="32">
        <f t="shared" si="15"/>
        <v>3.67</v>
      </c>
      <c r="G438" s="2" t="s">
        <v>88</v>
      </c>
      <c r="H438" s="2" t="s">
        <v>372</v>
      </c>
      <c r="I438" s="2" t="s">
        <v>23</v>
      </c>
      <c r="J438" s="2" t="s">
        <v>410</v>
      </c>
      <c r="K438" s="2">
        <v>45000</v>
      </c>
      <c r="L438" s="2">
        <v>1</v>
      </c>
      <c r="M438" s="2">
        <v>4100</v>
      </c>
      <c r="N438" s="2">
        <v>15</v>
      </c>
      <c r="O438" s="2" t="s">
        <v>715</v>
      </c>
      <c r="P438" s="2" t="s">
        <v>26</v>
      </c>
      <c r="Q438" s="2" t="s">
        <v>167</v>
      </c>
      <c r="R438" s="2" t="s">
        <v>437</v>
      </c>
      <c r="S438" s="2" t="s">
        <v>385</v>
      </c>
      <c r="T438" s="2" t="s">
        <v>403</v>
      </c>
      <c r="V438" s="2" t="s">
        <v>30</v>
      </c>
    </row>
    <row r="439" spans="2:22" x14ac:dyDescent="0.3">
      <c r="B439" s="2" t="s">
        <v>450</v>
      </c>
      <c r="C439" s="2" t="s">
        <v>451</v>
      </c>
      <c r="E439" s="2">
        <f t="shared" si="14"/>
        <v>11</v>
      </c>
      <c r="F439" s="32">
        <f t="shared" si="15"/>
        <v>3.67</v>
      </c>
      <c r="G439" s="2" t="s">
        <v>88</v>
      </c>
      <c r="H439" s="2" t="s">
        <v>373</v>
      </c>
      <c r="I439" s="2" t="s">
        <v>23</v>
      </c>
      <c r="J439" s="2" t="s">
        <v>410</v>
      </c>
      <c r="K439" s="2">
        <v>45000</v>
      </c>
      <c r="L439" s="2">
        <v>1</v>
      </c>
      <c r="M439" s="2">
        <v>4100</v>
      </c>
      <c r="N439" s="2">
        <v>15</v>
      </c>
      <c r="O439" s="2" t="s">
        <v>715</v>
      </c>
      <c r="P439" s="2" t="s">
        <v>26</v>
      </c>
      <c r="Q439" s="2" t="s">
        <v>167</v>
      </c>
      <c r="R439" s="2" t="s">
        <v>437</v>
      </c>
      <c r="S439" s="2" t="s">
        <v>385</v>
      </c>
      <c r="T439" s="2" t="s">
        <v>403</v>
      </c>
      <c r="V439" s="2" t="s">
        <v>30</v>
      </c>
    </row>
    <row r="440" spans="2:22" x14ac:dyDescent="0.3">
      <c r="B440" s="2" t="s">
        <v>450</v>
      </c>
      <c r="C440" s="2" t="s">
        <v>451</v>
      </c>
      <c r="E440" s="2">
        <f t="shared" si="14"/>
        <v>11</v>
      </c>
      <c r="F440" s="32">
        <f t="shared" si="15"/>
        <v>3.67</v>
      </c>
      <c r="G440" s="2" t="s">
        <v>88</v>
      </c>
      <c r="H440" s="2" t="s">
        <v>374</v>
      </c>
      <c r="I440" s="2" t="s">
        <v>23</v>
      </c>
      <c r="J440" s="2" t="s">
        <v>410</v>
      </c>
      <c r="K440" s="2">
        <v>45000</v>
      </c>
      <c r="L440" s="2">
        <v>1</v>
      </c>
      <c r="M440" s="2">
        <v>4100</v>
      </c>
      <c r="N440" s="2">
        <v>15</v>
      </c>
      <c r="O440" s="2" t="s">
        <v>715</v>
      </c>
      <c r="P440" s="2" t="s">
        <v>26</v>
      </c>
      <c r="Q440" s="2" t="s">
        <v>167</v>
      </c>
      <c r="R440" s="2" t="s">
        <v>437</v>
      </c>
      <c r="S440" s="2" t="s">
        <v>385</v>
      </c>
      <c r="T440" s="2" t="s">
        <v>403</v>
      </c>
      <c r="V440" s="2" t="s">
        <v>30</v>
      </c>
    </row>
    <row r="441" spans="2:22" x14ac:dyDescent="0.3">
      <c r="B441" s="2" t="s">
        <v>450</v>
      </c>
      <c r="C441" s="2" t="s">
        <v>451</v>
      </c>
      <c r="E441" s="2">
        <f t="shared" si="14"/>
        <v>11</v>
      </c>
      <c r="F441" s="32">
        <f t="shared" si="15"/>
        <v>3.67</v>
      </c>
      <c r="G441" s="2" t="s">
        <v>88</v>
      </c>
      <c r="H441" s="2" t="s">
        <v>375</v>
      </c>
      <c r="I441" s="2" t="s">
        <v>23</v>
      </c>
      <c r="J441" s="2" t="s">
        <v>410</v>
      </c>
      <c r="K441" s="2">
        <v>45000</v>
      </c>
      <c r="L441" s="2">
        <v>1</v>
      </c>
      <c r="M441" s="2">
        <v>4100</v>
      </c>
      <c r="N441" s="2">
        <v>15</v>
      </c>
      <c r="O441" s="2" t="s">
        <v>715</v>
      </c>
      <c r="P441" s="2" t="s">
        <v>26</v>
      </c>
      <c r="Q441" s="2" t="s">
        <v>167</v>
      </c>
      <c r="R441" s="2" t="s">
        <v>437</v>
      </c>
      <c r="S441" s="2" t="s">
        <v>385</v>
      </c>
      <c r="T441" s="2" t="s">
        <v>403</v>
      </c>
      <c r="V441" s="2" t="s">
        <v>30</v>
      </c>
    </row>
    <row r="442" spans="2:22" x14ac:dyDescent="0.3">
      <c r="B442" s="2" t="s">
        <v>435</v>
      </c>
      <c r="C442" s="2" t="s">
        <v>436</v>
      </c>
      <c r="E442" s="2">
        <f t="shared" si="14"/>
        <v>2.44</v>
      </c>
      <c r="F442" s="32">
        <f t="shared" si="15"/>
        <v>0.81299999999999994</v>
      </c>
      <c r="G442" s="2" t="s">
        <v>88</v>
      </c>
      <c r="H442" s="2" t="s">
        <v>349</v>
      </c>
      <c r="I442" s="2" t="s">
        <v>23</v>
      </c>
      <c r="J442" s="2" t="s">
        <v>350</v>
      </c>
      <c r="K442" s="2">
        <v>10000</v>
      </c>
      <c r="L442" s="2">
        <v>1</v>
      </c>
      <c r="M442" s="2">
        <v>4100</v>
      </c>
      <c r="N442" s="2">
        <v>15</v>
      </c>
      <c r="O442" s="2" t="s">
        <v>715</v>
      </c>
      <c r="P442" s="2" t="s">
        <v>26</v>
      </c>
      <c r="Q442" s="2" t="s">
        <v>167</v>
      </c>
      <c r="R442" s="2" t="s">
        <v>437</v>
      </c>
      <c r="S442" s="2" t="s">
        <v>352</v>
      </c>
      <c r="T442" s="2" t="s">
        <v>353</v>
      </c>
      <c r="V442" s="2" t="s">
        <v>30</v>
      </c>
    </row>
    <row r="443" spans="2:22" x14ac:dyDescent="0.3">
      <c r="B443" s="2" t="s">
        <v>435</v>
      </c>
      <c r="C443" s="2" t="s">
        <v>436</v>
      </c>
      <c r="E443" s="2">
        <f t="shared" si="14"/>
        <v>2.44</v>
      </c>
      <c r="F443" s="32">
        <f t="shared" si="15"/>
        <v>0.81299999999999994</v>
      </c>
      <c r="G443" s="2" t="s">
        <v>88</v>
      </c>
      <c r="H443" s="2" t="s">
        <v>354</v>
      </c>
      <c r="I443" s="2" t="s">
        <v>23</v>
      </c>
      <c r="J443" s="2" t="s">
        <v>350</v>
      </c>
      <c r="K443" s="2">
        <v>10000</v>
      </c>
      <c r="L443" s="2">
        <v>1</v>
      </c>
      <c r="M443" s="2">
        <v>4100</v>
      </c>
      <c r="N443" s="2">
        <v>15</v>
      </c>
      <c r="O443" s="2" t="s">
        <v>715</v>
      </c>
      <c r="P443" s="2" t="s">
        <v>26</v>
      </c>
      <c r="Q443" s="2" t="s">
        <v>167</v>
      </c>
      <c r="R443" s="2" t="s">
        <v>437</v>
      </c>
      <c r="S443" s="2" t="s">
        <v>352</v>
      </c>
      <c r="T443" s="2" t="s">
        <v>353</v>
      </c>
      <c r="V443" s="2" t="s">
        <v>30</v>
      </c>
    </row>
    <row r="444" spans="2:22" x14ac:dyDescent="0.3">
      <c r="B444" s="2" t="s">
        <v>435</v>
      </c>
      <c r="C444" s="2" t="s">
        <v>436</v>
      </c>
      <c r="E444" s="2">
        <f t="shared" si="14"/>
        <v>2.44</v>
      </c>
      <c r="F444" s="32">
        <f t="shared" si="15"/>
        <v>0.81299999999999994</v>
      </c>
      <c r="G444" s="2" t="s">
        <v>88</v>
      </c>
      <c r="H444" s="2" t="s">
        <v>355</v>
      </c>
      <c r="I444" s="2" t="s">
        <v>23</v>
      </c>
      <c r="J444" s="2" t="s">
        <v>350</v>
      </c>
      <c r="K444" s="2">
        <v>10000</v>
      </c>
      <c r="L444" s="2">
        <v>1</v>
      </c>
      <c r="M444" s="2">
        <v>4100</v>
      </c>
      <c r="N444" s="2">
        <v>15</v>
      </c>
      <c r="O444" s="2" t="s">
        <v>715</v>
      </c>
      <c r="P444" s="2" t="s">
        <v>26</v>
      </c>
      <c r="Q444" s="2" t="s">
        <v>167</v>
      </c>
      <c r="R444" s="2" t="s">
        <v>437</v>
      </c>
      <c r="S444" s="2" t="s">
        <v>352</v>
      </c>
      <c r="T444" s="2" t="s">
        <v>353</v>
      </c>
      <c r="V444" s="2" t="s">
        <v>30</v>
      </c>
    </row>
    <row r="445" spans="2:22" x14ac:dyDescent="0.3">
      <c r="B445" s="2" t="s">
        <v>435</v>
      </c>
      <c r="C445" s="2" t="s">
        <v>436</v>
      </c>
      <c r="E445" s="2">
        <f t="shared" si="14"/>
        <v>2.44</v>
      </c>
      <c r="F445" s="32">
        <f t="shared" si="15"/>
        <v>0.81299999999999994</v>
      </c>
      <c r="G445" s="2" t="s">
        <v>88</v>
      </c>
      <c r="H445" s="2" t="s">
        <v>356</v>
      </c>
      <c r="I445" s="2" t="s">
        <v>23</v>
      </c>
      <c r="J445" s="2" t="s">
        <v>350</v>
      </c>
      <c r="K445" s="2">
        <v>10000</v>
      </c>
      <c r="L445" s="2">
        <v>1</v>
      </c>
      <c r="M445" s="2">
        <v>4100</v>
      </c>
      <c r="N445" s="2">
        <v>15</v>
      </c>
      <c r="O445" s="2" t="s">
        <v>715</v>
      </c>
      <c r="P445" s="2" t="s">
        <v>26</v>
      </c>
      <c r="Q445" s="2" t="s">
        <v>167</v>
      </c>
      <c r="R445" s="2" t="s">
        <v>437</v>
      </c>
      <c r="S445" s="2" t="s">
        <v>352</v>
      </c>
      <c r="T445" s="2" t="s">
        <v>353</v>
      </c>
      <c r="V445" s="2" t="s">
        <v>30</v>
      </c>
    </row>
    <row r="446" spans="2:22" x14ac:dyDescent="0.3">
      <c r="B446" s="2" t="s">
        <v>435</v>
      </c>
      <c r="C446" s="2" t="s">
        <v>436</v>
      </c>
      <c r="E446" s="2">
        <f t="shared" si="14"/>
        <v>2.44</v>
      </c>
      <c r="F446" s="32">
        <f t="shared" si="15"/>
        <v>0.81299999999999994</v>
      </c>
      <c r="G446" s="2" t="s">
        <v>88</v>
      </c>
      <c r="H446" s="2" t="s">
        <v>357</v>
      </c>
      <c r="I446" s="2" t="s">
        <v>23</v>
      </c>
      <c r="J446" s="2" t="s">
        <v>350</v>
      </c>
      <c r="K446" s="2">
        <v>10000</v>
      </c>
      <c r="L446" s="2">
        <v>1</v>
      </c>
      <c r="M446" s="2">
        <v>4100</v>
      </c>
      <c r="N446" s="2">
        <v>15</v>
      </c>
      <c r="O446" s="2" t="s">
        <v>715</v>
      </c>
      <c r="P446" s="2" t="s">
        <v>26</v>
      </c>
      <c r="Q446" s="2" t="s">
        <v>167</v>
      </c>
      <c r="R446" s="2" t="s">
        <v>437</v>
      </c>
      <c r="S446" s="2" t="s">
        <v>352</v>
      </c>
      <c r="T446" s="2" t="s">
        <v>353</v>
      </c>
      <c r="V446" s="2" t="s">
        <v>30</v>
      </c>
    </row>
    <row r="447" spans="2:22" x14ac:dyDescent="0.3">
      <c r="B447" s="2" t="s">
        <v>435</v>
      </c>
      <c r="C447" s="2" t="s">
        <v>436</v>
      </c>
      <c r="E447" s="2">
        <f t="shared" si="14"/>
        <v>2.44</v>
      </c>
      <c r="F447" s="32">
        <f t="shared" si="15"/>
        <v>0.81299999999999994</v>
      </c>
      <c r="G447" s="2" t="s">
        <v>88</v>
      </c>
      <c r="H447" s="2" t="s">
        <v>358</v>
      </c>
      <c r="I447" s="2" t="s">
        <v>23</v>
      </c>
      <c r="J447" s="2" t="s">
        <v>350</v>
      </c>
      <c r="K447" s="2">
        <v>10000</v>
      </c>
      <c r="L447" s="2">
        <v>1</v>
      </c>
      <c r="M447" s="2">
        <v>4100</v>
      </c>
      <c r="N447" s="2">
        <v>15</v>
      </c>
      <c r="O447" s="2" t="s">
        <v>715</v>
      </c>
      <c r="P447" s="2" t="s">
        <v>26</v>
      </c>
      <c r="Q447" s="2" t="s">
        <v>167</v>
      </c>
      <c r="R447" s="2" t="s">
        <v>437</v>
      </c>
      <c r="S447" s="2" t="s">
        <v>352</v>
      </c>
      <c r="T447" s="2" t="s">
        <v>353</v>
      </c>
      <c r="V447" s="2" t="s">
        <v>30</v>
      </c>
    </row>
    <row r="448" spans="2:22" x14ac:dyDescent="0.3">
      <c r="B448" s="2" t="s">
        <v>435</v>
      </c>
      <c r="C448" s="2" t="s">
        <v>436</v>
      </c>
      <c r="E448" s="2">
        <f t="shared" si="14"/>
        <v>2.44</v>
      </c>
      <c r="F448" s="32">
        <f t="shared" si="15"/>
        <v>0.81299999999999994</v>
      </c>
      <c r="G448" s="2" t="s">
        <v>88</v>
      </c>
      <c r="H448" s="2" t="s">
        <v>359</v>
      </c>
      <c r="I448" s="2" t="s">
        <v>23</v>
      </c>
      <c r="J448" s="2" t="s">
        <v>350</v>
      </c>
      <c r="K448" s="2">
        <v>10000</v>
      </c>
      <c r="L448" s="2">
        <v>1</v>
      </c>
      <c r="M448" s="2">
        <v>4100</v>
      </c>
      <c r="N448" s="2">
        <v>15</v>
      </c>
      <c r="O448" s="2" t="s">
        <v>715</v>
      </c>
      <c r="P448" s="2" t="s">
        <v>26</v>
      </c>
      <c r="Q448" s="2" t="s">
        <v>167</v>
      </c>
      <c r="R448" s="2" t="s">
        <v>437</v>
      </c>
      <c r="S448" s="2" t="s">
        <v>352</v>
      </c>
      <c r="T448" s="2" t="s">
        <v>353</v>
      </c>
      <c r="V448" s="2" t="s">
        <v>30</v>
      </c>
    </row>
    <row r="449" spans="2:22" x14ac:dyDescent="0.3">
      <c r="B449" s="2" t="s">
        <v>435</v>
      </c>
      <c r="C449" s="2" t="s">
        <v>436</v>
      </c>
      <c r="E449" s="2">
        <f t="shared" si="14"/>
        <v>2.44</v>
      </c>
      <c r="F449" s="32">
        <f t="shared" si="15"/>
        <v>0.81299999999999994</v>
      </c>
      <c r="G449" s="2" t="s">
        <v>88</v>
      </c>
      <c r="H449" s="2" t="s">
        <v>360</v>
      </c>
      <c r="I449" s="2" t="s">
        <v>23</v>
      </c>
      <c r="J449" s="2" t="s">
        <v>350</v>
      </c>
      <c r="K449" s="2">
        <v>10000</v>
      </c>
      <c r="L449" s="2">
        <v>1</v>
      </c>
      <c r="M449" s="2">
        <v>4100</v>
      </c>
      <c r="N449" s="2">
        <v>15</v>
      </c>
      <c r="O449" s="2" t="s">
        <v>715</v>
      </c>
      <c r="P449" s="2" t="s">
        <v>26</v>
      </c>
      <c r="Q449" s="2" t="s">
        <v>167</v>
      </c>
      <c r="R449" s="2" t="s">
        <v>437</v>
      </c>
      <c r="S449" s="2" t="s">
        <v>352</v>
      </c>
      <c r="T449" s="2" t="s">
        <v>353</v>
      </c>
      <c r="V449" s="2" t="s">
        <v>30</v>
      </c>
    </row>
    <row r="450" spans="2:22" x14ac:dyDescent="0.3">
      <c r="B450" s="2" t="s">
        <v>435</v>
      </c>
      <c r="C450" s="2" t="s">
        <v>436</v>
      </c>
      <c r="E450" s="2">
        <f t="shared" si="14"/>
        <v>2.44</v>
      </c>
      <c r="F450" s="32">
        <f t="shared" si="15"/>
        <v>0.81299999999999994</v>
      </c>
      <c r="G450" s="2" t="s">
        <v>88</v>
      </c>
      <c r="H450" s="2" t="s">
        <v>361</v>
      </c>
      <c r="I450" s="2" t="s">
        <v>23</v>
      </c>
      <c r="J450" s="2" t="s">
        <v>350</v>
      </c>
      <c r="K450" s="2">
        <v>10000</v>
      </c>
      <c r="L450" s="2">
        <v>1</v>
      </c>
      <c r="M450" s="2">
        <v>4100</v>
      </c>
      <c r="N450" s="2">
        <v>15</v>
      </c>
      <c r="O450" s="2" t="s">
        <v>715</v>
      </c>
      <c r="P450" s="2" t="s">
        <v>26</v>
      </c>
      <c r="Q450" s="2" t="s">
        <v>167</v>
      </c>
      <c r="R450" s="2" t="s">
        <v>437</v>
      </c>
      <c r="S450" s="2" t="s">
        <v>352</v>
      </c>
      <c r="T450" s="2" t="s">
        <v>353</v>
      </c>
      <c r="V450" s="2" t="s">
        <v>30</v>
      </c>
    </row>
    <row r="451" spans="2:22" x14ac:dyDescent="0.3">
      <c r="B451" s="2" t="s">
        <v>435</v>
      </c>
      <c r="C451" s="2" t="s">
        <v>436</v>
      </c>
      <c r="E451" s="2">
        <f t="shared" ref="E451:E469" si="16">MIN(ROUND(K451*L451/M451,3-LOG(ABS(K451*L451/M451))),N451)</f>
        <v>2.44</v>
      </c>
      <c r="F451" s="32">
        <f t="shared" si="15"/>
        <v>0.81299999999999994</v>
      </c>
      <c r="G451" s="2" t="s">
        <v>88</v>
      </c>
      <c r="H451" s="2" t="s">
        <v>362</v>
      </c>
      <c r="I451" s="2" t="s">
        <v>23</v>
      </c>
      <c r="J451" s="2" t="s">
        <v>350</v>
      </c>
      <c r="K451" s="2">
        <v>10000</v>
      </c>
      <c r="L451" s="2">
        <v>1</v>
      </c>
      <c r="M451" s="2">
        <v>4100</v>
      </c>
      <c r="N451" s="2">
        <v>15</v>
      </c>
      <c r="O451" s="2" t="s">
        <v>715</v>
      </c>
      <c r="P451" s="2" t="s">
        <v>26</v>
      </c>
      <c r="Q451" s="2" t="s">
        <v>167</v>
      </c>
      <c r="R451" s="2" t="s">
        <v>437</v>
      </c>
      <c r="S451" s="2" t="s">
        <v>352</v>
      </c>
      <c r="T451" s="2" t="s">
        <v>353</v>
      </c>
      <c r="V451" s="2" t="s">
        <v>30</v>
      </c>
    </row>
    <row r="452" spans="2:22" x14ac:dyDescent="0.3">
      <c r="B452" s="2" t="s">
        <v>435</v>
      </c>
      <c r="C452" s="2" t="s">
        <v>436</v>
      </c>
      <c r="E452" s="2">
        <f t="shared" si="16"/>
        <v>2.44</v>
      </c>
      <c r="F452" s="32">
        <f t="shared" si="15"/>
        <v>0.81299999999999994</v>
      </c>
      <c r="G452" s="2" t="s">
        <v>88</v>
      </c>
      <c r="H452" s="2" t="s">
        <v>363</v>
      </c>
      <c r="I452" s="2" t="s">
        <v>23</v>
      </c>
      <c r="J452" s="2" t="s">
        <v>350</v>
      </c>
      <c r="K452" s="2">
        <v>10000</v>
      </c>
      <c r="L452" s="2">
        <v>1</v>
      </c>
      <c r="M452" s="2">
        <v>4100</v>
      </c>
      <c r="N452" s="2">
        <v>15</v>
      </c>
      <c r="O452" s="2" t="s">
        <v>715</v>
      </c>
      <c r="P452" s="2" t="s">
        <v>26</v>
      </c>
      <c r="Q452" s="2" t="s">
        <v>167</v>
      </c>
      <c r="R452" s="2" t="s">
        <v>437</v>
      </c>
      <c r="S452" s="2" t="s">
        <v>352</v>
      </c>
      <c r="T452" s="2" t="s">
        <v>353</v>
      </c>
      <c r="V452" s="2" t="s">
        <v>30</v>
      </c>
    </row>
    <row r="453" spans="2:22" x14ac:dyDescent="0.3">
      <c r="B453" s="2" t="s">
        <v>435</v>
      </c>
      <c r="C453" s="2" t="s">
        <v>436</v>
      </c>
      <c r="E453" s="2">
        <f t="shared" si="16"/>
        <v>2.44</v>
      </c>
      <c r="F453" s="32">
        <f t="shared" si="15"/>
        <v>0.81299999999999994</v>
      </c>
      <c r="G453" s="2" t="s">
        <v>88</v>
      </c>
      <c r="H453" s="2" t="s">
        <v>364</v>
      </c>
      <c r="I453" s="2" t="s">
        <v>23</v>
      </c>
      <c r="J453" s="2" t="s">
        <v>350</v>
      </c>
      <c r="K453" s="2">
        <v>10000</v>
      </c>
      <c r="L453" s="2">
        <v>1</v>
      </c>
      <c r="M453" s="2">
        <v>4100</v>
      </c>
      <c r="N453" s="2">
        <v>15</v>
      </c>
      <c r="O453" s="2" t="s">
        <v>715</v>
      </c>
      <c r="P453" s="2" t="s">
        <v>26</v>
      </c>
      <c r="Q453" s="2" t="s">
        <v>167</v>
      </c>
      <c r="R453" s="2" t="s">
        <v>437</v>
      </c>
      <c r="S453" s="2" t="s">
        <v>352</v>
      </c>
      <c r="T453" s="2" t="s">
        <v>353</v>
      </c>
      <c r="V453" s="2" t="s">
        <v>30</v>
      </c>
    </row>
    <row r="454" spans="2:22" x14ac:dyDescent="0.3">
      <c r="B454" s="2" t="s">
        <v>435</v>
      </c>
      <c r="C454" s="2" t="s">
        <v>436</v>
      </c>
      <c r="E454" s="2">
        <f t="shared" si="16"/>
        <v>2.44</v>
      </c>
      <c r="F454" s="32">
        <f t="shared" si="15"/>
        <v>0.81299999999999994</v>
      </c>
      <c r="G454" s="2" t="s">
        <v>88</v>
      </c>
      <c r="H454" s="2" t="s">
        <v>365</v>
      </c>
      <c r="I454" s="2" t="s">
        <v>23</v>
      </c>
      <c r="J454" s="2" t="s">
        <v>350</v>
      </c>
      <c r="K454" s="2">
        <v>10000</v>
      </c>
      <c r="L454" s="2">
        <v>1</v>
      </c>
      <c r="M454" s="2">
        <v>4100</v>
      </c>
      <c r="N454" s="2">
        <v>15</v>
      </c>
      <c r="O454" s="2" t="s">
        <v>715</v>
      </c>
      <c r="P454" s="2" t="s">
        <v>26</v>
      </c>
      <c r="Q454" s="2" t="s">
        <v>167</v>
      </c>
      <c r="R454" s="2" t="s">
        <v>437</v>
      </c>
      <c r="S454" s="2" t="s">
        <v>352</v>
      </c>
      <c r="T454" s="2" t="s">
        <v>353</v>
      </c>
      <c r="V454" s="2" t="s">
        <v>30</v>
      </c>
    </row>
    <row r="455" spans="2:22" x14ac:dyDescent="0.3">
      <c r="B455" s="2" t="s">
        <v>435</v>
      </c>
      <c r="C455" s="2" t="s">
        <v>436</v>
      </c>
      <c r="E455" s="2">
        <f t="shared" si="16"/>
        <v>2.44</v>
      </c>
      <c r="F455" s="32">
        <f t="shared" si="15"/>
        <v>0.81299999999999994</v>
      </c>
      <c r="G455" s="2" t="s">
        <v>88</v>
      </c>
      <c r="H455" s="2" t="s">
        <v>366</v>
      </c>
      <c r="I455" s="2" t="s">
        <v>23</v>
      </c>
      <c r="J455" s="2" t="s">
        <v>350</v>
      </c>
      <c r="K455" s="2">
        <v>10000</v>
      </c>
      <c r="L455" s="2">
        <v>1</v>
      </c>
      <c r="M455" s="2">
        <v>4100</v>
      </c>
      <c r="N455" s="2">
        <v>15</v>
      </c>
      <c r="O455" s="2" t="s">
        <v>715</v>
      </c>
      <c r="P455" s="2" t="s">
        <v>26</v>
      </c>
      <c r="Q455" s="2" t="s">
        <v>167</v>
      </c>
      <c r="R455" s="2" t="s">
        <v>437</v>
      </c>
      <c r="S455" s="2" t="s">
        <v>352</v>
      </c>
      <c r="T455" s="2" t="s">
        <v>353</v>
      </c>
      <c r="V455" s="2" t="s">
        <v>30</v>
      </c>
    </row>
    <row r="456" spans="2:22" x14ac:dyDescent="0.3">
      <c r="B456" s="2" t="s">
        <v>435</v>
      </c>
      <c r="C456" s="2" t="s">
        <v>436</v>
      </c>
      <c r="E456" s="2">
        <f t="shared" si="16"/>
        <v>2.44</v>
      </c>
      <c r="F456" s="32">
        <f t="shared" si="15"/>
        <v>0.81299999999999994</v>
      </c>
      <c r="G456" s="2" t="s">
        <v>88</v>
      </c>
      <c r="H456" s="2" t="s">
        <v>367</v>
      </c>
      <c r="I456" s="2" t="s">
        <v>23</v>
      </c>
      <c r="J456" s="2" t="s">
        <v>350</v>
      </c>
      <c r="K456" s="2">
        <v>10000</v>
      </c>
      <c r="L456" s="2">
        <v>1</v>
      </c>
      <c r="M456" s="2">
        <v>4100</v>
      </c>
      <c r="N456" s="2">
        <v>15</v>
      </c>
      <c r="O456" s="2" t="s">
        <v>715</v>
      </c>
      <c r="P456" s="2" t="s">
        <v>26</v>
      </c>
      <c r="Q456" s="2" t="s">
        <v>167</v>
      </c>
      <c r="R456" s="2" t="s">
        <v>437</v>
      </c>
      <c r="S456" s="2" t="s">
        <v>352</v>
      </c>
      <c r="T456" s="2" t="s">
        <v>353</v>
      </c>
      <c r="V456" s="2" t="s">
        <v>30</v>
      </c>
    </row>
    <row r="457" spans="2:22" x14ac:dyDescent="0.3">
      <c r="B457" s="2" t="s">
        <v>435</v>
      </c>
      <c r="C457" s="2" t="s">
        <v>436</v>
      </c>
      <c r="E457" s="2">
        <f t="shared" si="16"/>
        <v>2.44</v>
      </c>
      <c r="F457" s="32">
        <f t="shared" si="15"/>
        <v>0.81299999999999994</v>
      </c>
      <c r="G457" s="2" t="s">
        <v>88</v>
      </c>
      <c r="H457" s="2" t="s">
        <v>368</v>
      </c>
      <c r="I457" s="2" t="s">
        <v>23</v>
      </c>
      <c r="J457" s="2" t="s">
        <v>350</v>
      </c>
      <c r="K457" s="2">
        <v>10000</v>
      </c>
      <c r="L457" s="2">
        <v>1</v>
      </c>
      <c r="M457" s="2">
        <v>4100</v>
      </c>
      <c r="N457" s="2">
        <v>15</v>
      </c>
      <c r="O457" s="2" t="s">
        <v>715</v>
      </c>
      <c r="P457" s="2" t="s">
        <v>26</v>
      </c>
      <c r="Q457" s="2" t="s">
        <v>167</v>
      </c>
      <c r="R457" s="2" t="s">
        <v>437</v>
      </c>
      <c r="S457" s="2" t="s">
        <v>352</v>
      </c>
      <c r="T457" s="2" t="s">
        <v>353</v>
      </c>
      <c r="V457" s="2" t="s">
        <v>30</v>
      </c>
    </row>
    <row r="458" spans="2:22" x14ac:dyDescent="0.3">
      <c r="B458" s="2" t="s">
        <v>435</v>
      </c>
      <c r="C458" s="2" t="s">
        <v>436</v>
      </c>
      <c r="E458" s="2">
        <f t="shared" si="16"/>
        <v>2.44</v>
      </c>
      <c r="F458" s="32">
        <f t="shared" si="15"/>
        <v>0.81299999999999994</v>
      </c>
      <c r="G458" s="2" t="s">
        <v>88</v>
      </c>
      <c r="H458" s="2" t="s">
        <v>369</v>
      </c>
      <c r="I458" s="2" t="s">
        <v>23</v>
      </c>
      <c r="J458" s="2" t="s">
        <v>350</v>
      </c>
      <c r="K458" s="2">
        <v>10000</v>
      </c>
      <c r="L458" s="2">
        <v>1</v>
      </c>
      <c r="M458" s="2">
        <v>4100</v>
      </c>
      <c r="N458" s="2">
        <v>15</v>
      </c>
      <c r="O458" s="2" t="s">
        <v>715</v>
      </c>
      <c r="P458" s="2" t="s">
        <v>26</v>
      </c>
      <c r="Q458" s="2" t="s">
        <v>167</v>
      </c>
      <c r="R458" s="2" t="s">
        <v>437</v>
      </c>
      <c r="S458" s="2" t="s">
        <v>352</v>
      </c>
      <c r="T458" s="2" t="s">
        <v>353</v>
      </c>
      <c r="V458" s="2" t="s">
        <v>30</v>
      </c>
    </row>
    <row r="459" spans="2:22" x14ac:dyDescent="0.3">
      <c r="B459" s="2" t="s">
        <v>435</v>
      </c>
      <c r="C459" s="2" t="s">
        <v>436</v>
      </c>
      <c r="E459" s="2">
        <f t="shared" si="16"/>
        <v>2.44</v>
      </c>
      <c r="F459" s="32">
        <f t="shared" si="15"/>
        <v>0.81299999999999994</v>
      </c>
      <c r="G459" s="2" t="s">
        <v>88</v>
      </c>
      <c r="H459" s="2" t="s">
        <v>370</v>
      </c>
      <c r="I459" s="2" t="s">
        <v>23</v>
      </c>
      <c r="J459" s="2" t="s">
        <v>350</v>
      </c>
      <c r="K459" s="2">
        <v>10000</v>
      </c>
      <c r="L459" s="2">
        <v>1</v>
      </c>
      <c r="M459" s="2">
        <v>4100</v>
      </c>
      <c r="N459" s="2">
        <v>15</v>
      </c>
      <c r="O459" s="2" t="s">
        <v>715</v>
      </c>
      <c r="P459" s="2" t="s">
        <v>26</v>
      </c>
      <c r="Q459" s="2" t="s">
        <v>167</v>
      </c>
      <c r="R459" s="2" t="s">
        <v>437</v>
      </c>
      <c r="S459" s="2" t="s">
        <v>352</v>
      </c>
      <c r="T459" s="2" t="s">
        <v>353</v>
      </c>
      <c r="V459" s="2" t="s">
        <v>30</v>
      </c>
    </row>
    <row r="460" spans="2:22" x14ac:dyDescent="0.3">
      <c r="B460" s="2" t="s">
        <v>435</v>
      </c>
      <c r="C460" s="2" t="s">
        <v>436</v>
      </c>
      <c r="E460" s="2">
        <f t="shared" si="16"/>
        <v>2.44</v>
      </c>
      <c r="F460" s="32">
        <f t="shared" si="15"/>
        <v>0.81299999999999994</v>
      </c>
      <c r="G460" s="2" t="s">
        <v>88</v>
      </c>
      <c r="H460" s="2" t="s">
        <v>371</v>
      </c>
      <c r="I460" s="2" t="s">
        <v>23</v>
      </c>
      <c r="J460" s="2" t="s">
        <v>350</v>
      </c>
      <c r="K460" s="2">
        <v>10000</v>
      </c>
      <c r="L460" s="2">
        <v>1</v>
      </c>
      <c r="M460" s="2">
        <v>4100</v>
      </c>
      <c r="N460" s="2">
        <v>15</v>
      </c>
      <c r="O460" s="2" t="s">
        <v>715</v>
      </c>
      <c r="P460" s="2" t="s">
        <v>26</v>
      </c>
      <c r="Q460" s="2" t="s">
        <v>167</v>
      </c>
      <c r="R460" s="2" t="s">
        <v>437</v>
      </c>
      <c r="S460" s="2" t="s">
        <v>352</v>
      </c>
      <c r="T460" s="2" t="s">
        <v>353</v>
      </c>
      <c r="V460" s="2" t="s">
        <v>30</v>
      </c>
    </row>
    <row r="461" spans="2:22" x14ac:dyDescent="0.3">
      <c r="B461" s="2" t="s">
        <v>435</v>
      </c>
      <c r="C461" s="2" t="s">
        <v>436</v>
      </c>
      <c r="E461" s="2">
        <f t="shared" si="16"/>
        <v>2.44</v>
      </c>
      <c r="F461" s="32">
        <f t="shared" si="15"/>
        <v>0.81299999999999994</v>
      </c>
      <c r="G461" s="2" t="s">
        <v>88</v>
      </c>
      <c r="H461" s="2" t="s">
        <v>372</v>
      </c>
      <c r="I461" s="2" t="s">
        <v>23</v>
      </c>
      <c r="J461" s="2" t="s">
        <v>350</v>
      </c>
      <c r="K461" s="2">
        <v>10000</v>
      </c>
      <c r="L461" s="2">
        <v>1</v>
      </c>
      <c r="M461" s="2">
        <v>4100</v>
      </c>
      <c r="N461" s="2">
        <v>15</v>
      </c>
      <c r="O461" s="2" t="s">
        <v>715</v>
      </c>
      <c r="P461" s="2" t="s">
        <v>26</v>
      </c>
      <c r="Q461" s="2" t="s">
        <v>167</v>
      </c>
      <c r="R461" s="2" t="s">
        <v>437</v>
      </c>
      <c r="S461" s="2" t="s">
        <v>352</v>
      </c>
      <c r="T461" s="2" t="s">
        <v>353</v>
      </c>
      <c r="V461" s="2" t="s">
        <v>30</v>
      </c>
    </row>
    <row r="462" spans="2:22" x14ac:dyDescent="0.3">
      <c r="B462" s="2" t="s">
        <v>435</v>
      </c>
      <c r="C462" s="2" t="s">
        <v>436</v>
      </c>
      <c r="E462" s="2">
        <f t="shared" si="16"/>
        <v>2.44</v>
      </c>
      <c r="F462" s="32">
        <f t="shared" si="15"/>
        <v>0.81299999999999994</v>
      </c>
      <c r="G462" s="2" t="s">
        <v>88</v>
      </c>
      <c r="H462" s="2" t="s">
        <v>373</v>
      </c>
      <c r="I462" s="2" t="s">
        <v>23</v>
      </c>
      <c r="J462" s="2" t="s">
        <v>350</v>
      </c>
      <c r="K462" s="2">
        <v>10000</v>
      </c>
      <c r="L462" s="2">
        <v>1</v>
      </c>
      <c r="M462" s="2">
        <v>4100</v>
      </c>
      <c r="N462" s="2">
        <v>15</v>
      </c>
      <c r="O462" s="2" t="s">
        <v>715</v>
      </c>
      <c r="P462" s="2" t="s">
        <v>26</v>
      </c>
      <c r="Q462" s="2" t="s">
        <v>167</v>
      </c>
      <c r="R462" s="2" t="s">
        <v>437</v>
      </c>
      <c r="S462" s="2" t="s">
        <v>352</v>
      </c>
      <c r="T462" s="2" t="s">
        <v>353</v>
      </c>
      <c r="V462" s="2" t="s">
        <v>30</v>
      </c>
    </row>
    <row r="463" spans="2:22" x14ac:dyDescent="0.3">
      <c r="B463" s="2" t="s">
        <v>435</v>
      </c>
      <c r="C463" s="2" t="s">
        <v>436</v>
      </c>
      <c r="E463" s="2">
        <f t="shared" si="16"/>
        <v>2.44</v>
      </c>
      <c r="F463" s="32">
        <f t="shared" si="15"/>
        <v>0.81299999999999994</v>
      </c>
      <c r="G463" s="2" t="s">
        <v>88</v>
      </c>
      <c r="H463" s="2" t="s">
        <v>374</v>
      </c>
      <c r="I463" s="2" t="s">
        <v>23</v>
      </c>
      <c r="J463" s="2" t="s">
        <v>350</v>
      </c>
      <c r="K463" s="2">
        <v>10000</v>
      </c>
      <c r="L463" s="2">
        <v>1</v>
      </c>
      <c r="M463" s="2">
        <v>4100</v>
      </c>
      <c r="N463" s="2">
        <v>15</v>
      </c>
      <c r="O463" s="2" t="s">
        <v>715</v>
      </c>
      <c r="P463" s="2" t="s">
        <v>26</v>
      </c>
      <c r="Q463" s="2" t="s">
        <v>167</v>
      </c>
      <c r="R463" s="2" t="s">
        <v>437</v>
      </c>
      <c r="S463" s="2" t="s">
        <v>352</v>
      </c>
      <c r="T463" s="2" t="s">
        <v>353</v>
      </c>
      <c r="V463" s="2" t="s">
        <v>30</v>
      </c>
    </row>
    <row r="464" spans="2:22" x14ac:dyDescent="0.3">
      <c r="B464" s="2" t="s">
        <v>435</v>
      </c>
      <c r="C464" s="2" t="s">
        <v>436</v>
      </c>
      <c r="E464" s="2">
        <f t="shared" si="16"/>
        <v>2.44</v>
      </c>
      <c r="F464" s="32">
        <f t="shared" si="15"/>
        <v>0.81299999999999994</v>
      </c>
      <c r="G464" s="2" t="s">
        <v>88</v>
      </c>
      <c r="H464" s="2" t="s">
        <v>375</v>
      </c>
      <c r="I464" s="2" t="s">
        <v>23</v>
      </c>
      <c r="J464" s="2" t="s">
        <v>350</v>
      </c>
      <c r="K464" s="2">
        <v>10000</v>
      </c>
      <c r="L464" s="2">
        <v>1</v>
      </c>
      <c r="M464" s="2">
        <v>4100</v>
      </c>
      <c r="N464" s="2">
        <v>15</v>
      </c>
      <c r="O464" s="2" t="s">
        <v>715</v>
      </c>
      <c r="P464" s="2" t="s">
        <v>26</v>
      </c>
      <c r="Q464" s="2" t="s">
        <v>167</v>
      </c>
      <c r="R464" s="2" t="s">
        <v>437</v>
      </c>
      <c r="S464" s="2" t="s">
        <v>352</v>
      </c>
      <c r="T464" s="2" t="s">
        <v>353</v>
      </c>
      <c r="V464" s="2" t="s">
        <v>30</v>
      </c>
    </row>
    <row r="465" spans="2:22" x14ac:dyDescent="0.3">
      <c r="B465" s="2" t="s">
        <v>435</v>
      </c>
      <c r="C465" s="2" t="s">
        <v>348</v>
      </c>
      <c r="D465" s="2" t="s">
        <v>714</v>
      </c>
      <c r="E465" s="2">
        <f t="shared" si="16"/>
        <v>8.84</v>
      </c>
      <c r="F465" s="32">
        <f t="shared" si="15"/>
        <v>2.95</v>
      </c>
      <c r="G465" s="2" t="s">
        <v>66</v>
      </c>
      <c r="H465" s="2" t="s">
        <v>438</v>
      </c>
      <c r="I465" s="2" t="s">
        <v>23</v>
      </c>
      <c r="J465" s="2" t="s">
        <v>350</v>
      </c>
      <c r="K465" s="2">
        <v>10000</v>
      </c>
      <c r="L465" s="2">
        <v>1</v>
      </c>
      <c r="M465" s="2">
        <v>1131</v>
      </c>
      <c r="N465" s="2">
        <v>15</v>
      </c>
      <c r="O465" s="2" t="s">
        <v>715</v>
      </c>
      <c r="P465" s="2" t="s">
        <v>26</v>
      </c>
      <c r="Q465" s="2" t="s">
        <v>167</v>
      </c>
      <c r="R465" s="2" t="s">
        <v>437</v>
      </c>
      <c r="S465" s="2" t="s">
        <v>439</v>
      </c>
      <c r="T465" s="2" t="s">
        <v>440</v>
      </c>
      <c r="V465" s="2" t="s">
        <v>30</v>
      </c>
    </row>
    <row r="466" spans="2:22" x14ac:dyDescent="0.3">
      <c r="B466" s="2" t="s">
        <v>435</v>
      </c>
      <c r="C466" s="2" t="s">
        <v>348</v>
      </c>
      <c r="D466" s="2" t="s">
        <v>714</v>
      </c>
      <c r="E466" s="2">
        <f t="shared" si="16"/>
        <v>2.44</v>
      </c>
      <c r="F466" s="32">
        <f t="shared" si="15"/>
        <v>0.81299999999999994</v>
      </c>
      <c r="G466" s="2" t="s">
        <v>66</v>
      </c>
      <c r="H466" s="2" t="s">
        <v>402</v>
      </c>
      <c r="I466" s="2" t="s">
        <v>23</v>
      </c>
      <c r="J466" s="2" t="s">
        <v>350</v>
      </c>
      <c r="K466" s="2">
        <v>10000</v>
      </c>
      <c r="L466" s="2">
        <v>1</v>
      </c>
      <c r="M466" s="2">
        <v>4100</v>
      </c>
      <c r="N466" s="2">
        <v>15</v>
      </c>
      <c r="O466" s="2" t="s">
        <v>715</v>
      </c>
      <c r="P466" s="2" t="s">
        <v>26</v>
      </c>
      <c r="Q466" s="2" t="s">
        <v>167</v>
      </c>
      <c r="R466" s="2" t="s">
        <v>437</v>
      </c>
      <c r="S466" s="2" t="s">
        <v>439</v>
      </c>
      <c r="T466" s="2" t="s">
        <v>440</v>
      </c>
      <c r="V466" s="2" t="s">
        <v>30</v>
      </c>
    </row>
    <row r="467" spans="2:22" x14ac:dyDescent="0.3">
      <c r="B467" s="2" t="s">
        <v>435</v>
      </c>
      <c r="C467" s="2" t="s">
        <v>348</v>
      </c>
      <c r="D467" s="2" t="s">
        <v>714</v>
      </c>
      <c r="E467" s="2">
        <f t="shared" si="16"/>
        <v>8.84</v>
      </c>
      <c r="F467" s="32">
        <f t="shared" si="15"/>
        <v>2.95</v>
      </c>
      <c r="G467" s="2" t="s">
        <v>66</v>
      </c>
      <c r="H467" s="2" t="s">
        <v>442</v>
      </c>
      <c r="I467" s="2" t="s">
        <v>23</v>
      </c>
      <c r="J467" s="2" t="s">
        <v>350</v>
      </c>
      <c r="K467" s="2">
        <v>10000</v>
      </c>
      <c r="L467" s="2">
        <v>1</v>
      </c>
      <c r="M467" s="2">
        <v>1131</v>
      </c>
      <c r="N467" s="2">
        <v>15</v>
      </c>
      <c r="O467" s="2" t="s">
        <v>715</v>
      </c>
      <c r="P467" s="2" t="s">
        <v>26</v>
      </c>
      <c r="Q467" s="2" t="s">
        <v>167</v>
      </c>
      <c r="R467" s="2" t="s">
        <v>437</v>
      </c>
      <c r="S467" s="2" t="s">
        <v>439</v>
      </c>
      <c r="T467" s="2" t="s">
        <v>440</v>
      </c>
      <c r="V467" s="2" t="s">
        <v>30</v>
      </c>
    </row>
    <row r="468" spans="2:22" x14ac:dyDescent="0.3">
      <c r="B468" s="2" t="s">
        <v>443</v>
      </c>
      <c r="C468" s="2" t="s">
        <v>444</v>
      </c>
      <c r="D468" s="2" t="s">
        <v>674</v>
      </c>
      <c r="E468" s="2">
        <f t="shared" si="16"/>
        <v>15</v>
      </c>
      <c r="F468" s="32">
        <f t="shared" ref="F468:F524" si="17">ROUND(E468/3,3-LOG(ABS(E468/3)))</f>
        <v>5</v>
      </c>
      <c r="G468" s="2" t="s">
        <v>66</v>
      </c>
      <c r="H468" t="s">
        <v>438</v>
      </c>
      <c r="I468" s="2" t="s">
        <v>23</v>
      </c>
      <c r="J468" s="2" t="s">
        <v>389</v>
      </c>
      <c r="K468" s="2">
        <v>70000</v>
      </c>
      <c r="L468" s="2">
        <v>1</v>
      </c>
      <c r="M468" s="2">
        <v>4100</v>
      </c>
      <c r="N468" s="2">
        <v>15</v>
      </c>
      <c r="O468" s="2" t="s">
        <v>715</v>
      </c>
      <c r="P468" s="2" t="s">
        <v>26</v>
      </c>
      <c r="Q468" s="2" t="s">
        <v>167</v>
      </c>
      <c r="R468" s="2" t="s">
        <v>437</v>
      </c>
      <c r="S468" s="2" t="s">
        <v>379</v>
      </c>
      <c r="T468" s="2" t="s">
        <v>390</v>
      </c>
      <c r="V468" s="2" t="s">
        <v>30</v>
      </c>
    </row>
    <row r="469" spans="2:22" x14ac:dyDescent="0.3">
      <c r="B469" s="2" t="s">
        <v>443</v>
      </c>
      <c r="C469" s="2" t="s">
        <v>444</v>
      </c>
      <c r="D469" s="2" t="s">
        <v>674</v>
      </c>
      <c r="E469" s="2">
        <f t="shared" si="16"/>
        <v>15</v>
      </c>
      <c r="F469" s="32">
        <f t="shared" si="17"/>
        <v>5</v>
      </c>
      <c r="G469" s="2" t="s">
        <v>66</v>
      </c>
      <c r="H469" t="s">
        <v>402</v>
      </c>
      <c r="I469" s="2" t="s">
        <v>23</v>
      </c>
      <c r="J469" s="2" t="s">
        <v>389</v>
      </c>
      <c r="K469" s="2">
        <v>70000</v>
      </c>
      <c r="L469" s="2">
        <v>1</v>
      </c>
      <c r="M469" s="2">
        <v>4100</v>
      </c>
      <c r="N469" s="2">
        <v>15</v>
      </c>
      <c r="O469" s="2" t="s">
        <v>715</v>
      </c>
      <c r="P469" s="2" t="s">
        <v>26</v>
      </c>
      <c r="Q469" s="2" t="s">
        <v>167</v>
      </c>
      <c r="R469" s="2" t="s">
        <v>437</v>
      </c>
      <c r="S469" s="2" t="s">
        <v>379</v>
      </c>
      <c r="T469" s="2" t="s">
        <v>390</v>
      </c>
      <c r="V469" s="2" t="s">
        <v>30</v>
      </c>
    </row>
    <row r="470" spans="2:22" x14ac:dyDescent="0.3">
      <c r="B470" s="2" t="s">
        <v>443</v>
      </c>
      <c r="C470" s="2" t="s">
        <v>444</v>
      </c>
      <c r="D470" s="2" t="s">
        <v>674</v>
      </c>
      <c r="E470" s="2">
        <f>MIN(ROUND(K470*L470/M470,3-LOG(ABS(K470*L470/M470))),N470)</f>
        <v>15</v>
      </c>
      <c r="F470" s="32">
        <f t="shared" si="17"/>
        <v>5</v>
      </c>
      <c r="G470" s="2" t="s">
        <v>66</v>
      </c>
      <c r="H470" t="s">
        <v>442</v>
      </c>
      <c r="I470" s="2" t="s">
        <v>23</v>
      </c>
      <c r="J470" s="2" t="s">
        <v>389</v>
      </c>
      <c r="K470" s="2">
        <v>70000</v>
      </c>
      <c r="L470" s="2">
        <v>1</v>
      </c>
      <c r="M470" s="2">
        <v>4100</v>
      </c>
      <c r="N470" s="2">
        <v>15</v>
      </c>
      <c r="O470" s="2" t="s">
        <v>715</v>
      </c>
      <c r="P470" s="2" t="s">
        <v>26</v>
      </c>
      <c r="Q470" s="2" t="s">
        <v>167</v>
      </c>
      <c r="R470" s="2" t="s">
        <v>437</v>
      </c>
      <c r="S470" s="2" t="s">
        <v>379</v>
      </c>
      <c r="T470" s="2" t="s">
        <v>390</v>
      </c>
      <c r="V470" s="2" t="s">
        <v>30</v>
      </c>
    </row>
    <row r="471" spans="2:22" x14ac:dyDescent="0.3">
      <c r="B471" s="2" t="s">
        <v>569</v>
      </c>
      <c r="C471" s="2" t="s">
        <v>570</v>
      </c>
      <c r="E471" s="2">
        <v>16</v>
      </c>
      <c r="F471" s="32">
        <f t="shared" si="17"/>
        <v>5.33</v>
      </c>
      <c r="G471" s="2" t="s">
        <v>88</v>
      </c>
      <c r="H471" s="2" t="s">
        <v>23</v>
      </c>
      <c r="I471" s="2" t="s">
        <v>23</v>
      </c>
      <c r="J471" s="2" t="s">
        <v>24</v>
      </c>
      <c r="O471" s="2" t="s">
        <v>571</v>
      </c>
      <c r="P471" s="2" t="s">
        <v>560</v>
      </c>
      <c r="Q471" s="2" t="s">
        <v>167</v>
      </c>
      <c r="R471" s="2" t="s">
        <v>572</v>
      </c>
      <c r="S471" s="2" t="s">
        <v>385</v>
      </c>
      <c r="T471" s="2" t="s">
        <v>568</v>
      </c>
      <c r="V471" s="2" t="s">
        <v>562</v>
      </c>
    </row>
    <row r="472" spans="2:22" x14ac:dyDescent="0.3">
      <c r="B472" s="2" t="s">
        <v>181</v>
      </c>
      <c r="C472" s="2" t="s">
        <v>182</v>
      </c>
      <c r="E472" s="2">
        <v>8</v>
      </c>
      <c r="F472" s="32">
        <f t="shared" si="17"/>
        <v>2.67</v>
      </c>
      <c r="G472" s="2" t="s">
        <v>88</v>
      </c>
      <c r="H472" s="2" t="s">
        <v>23</v>
      </c>
      <c r="I472" s="2" t="s">
        <v>23</v>
      </c>
      <c r="J472" s="2" t="s">
        <v>24</v>
      </c>
      <c r="O472" s="2" t="s">
        <v>715</v>
      </c>
      <c r="P472" s="2" t="s">
        <v>26</v>
      </c>
      <c r="Q472" s="2" t="s">
        <v>167</v>
      </c>
      <c r="R472" s="2" t="s">
        <v>183</v>
      </c>
      <c r="S472" s="2" t="s">
        <v>77</v>
      </c>
      <c r="T472" s="2" t="s">
        <v>184</v>
      </c>
      <c r="V472" s="2" t="s">
        <v>30</v>
      </c>
    </row>
    <row r="473" spans="2:22" x14ac:dyDescent="0.3">
      <c r="B473" s="2" t="s">
        <v>193</v>
      </c>
      <c r="C473" s="2" t="s">
        <v>194</v>
      </c>
      <c r="E473" s="2">
        <v>16</v>
      </c>
      <c r="F473" s="32">
        <f t="shared" si="17"/>
        <v>5.33</v>
      </c>
      <c r="G473" s="2" t="s">
        <v>88</v>
      </c>
      <c r="H473" s="2" t="s">
        <v>23</v>
      </c>
      <c r="I473" s="2" t="s">
        <v>23</v>
      </c>
      <c r="J473" s="2" t="s">
        <v>24</v>
      </c>
      <c r="O473" s="2" t="s">
        <v>715</v>
      </c>
      <c r="P473" s="2" t="s">
        <v>26</v>
      </c>
      <c r="Q473" s="2" t="s">
        <v>167</v>
      </c>
      <c r="R473" s="2" t="s">
        <v>183</v>
      </c>
      <c r="S473" s="2" t="s">
        <v>77</v>
      </c>
      <c r="T473" s="2" t="s">
        <v>184</v>
      </c>
      <c r="V473" s="2" t="s">
        <v>30</v>
      </c>
    </row>
    <row r="474" spans="2:22" x14ac:dyDescent="0.3">
      <c r="B474" s="2" t="s">
        <v>573</v>
      </c>
      <c r="C474" s="2" t="s">
        <v>574</v>
      </c>
      <c r="E474" s="2">
        <f>MIN(ROUND(K474*L474/M474,3-LOG(ABS(K474*L474/M474))),N474)</f>
        <v>11.4</v>
      </c>
      <c r="F474" s="32">
        <f t="shared" si="17"/>
        <v>3.8</v>
      </c>
      <c r="G474" s="2" t="s">
        <v>88</v>
      </c>
      <c r="H474" s="2" t="s">
        <v>359</v>
      </c>
      <c r="I474" s="2" t="s">
        <v>23</v>
      </c>
      <c r="J474" s="2" t="s">
        <v>575</v>
      </c>
      <c r="K474" s="2">
        <v>50000</v>
      </c>
      <c r="L474" s="2">
        <v>1</v>
      </c>
      <c r="M474" s="2">
        <v>4380</v>
      </c>
      <c r="O474" s="2" t="s">
        <v>571</v>
      </c>
      <c r="P474" s="2" t="s">
        <v>560</v>
      </c>
      <c r="Q474" s="2" t="s">
        <v>167</v>
      </c>
      <c r="R474" s="2" t="s">
        <v>81</v>
      </c>
      <c r="S474" s="2" t="s">
        <v>385</v>
      </c>
      <c r="T474" s="2" t="s">
        <v>568</v>
      </c>
      <c r="U474" s="2" t="s">
        <v>576</v>
      </c>
      <c r="V474" s="2" t="s">
        <v>562</v>
      </c>
    </row>
    <row r="475" spans="2:22" x14ac:dyDescent="0.3">
      <c r="B475" s="2" t="s">
        <v>396</v>
      </c>
      <c r="C475" s="2" t="s">
        <v>397</v>
      </c>
      <c r="E475" s="2">
        <v>16</v>
      </c>
      <c r="F475" s="32">
        <f t="shared" si="17"/>
        <v>5.33</v>
      </c>
      <c r="G475" s="2" t="s">
        <v>66</v>
      </c>
      <c r="H475" s="2" t="s">
        <v>23</v>
      </c>
      <c r="I475" s="2" t="s">
        <v>23</v>
      </c>
      <c r="J475" s="2" t="s">
        <v>24</v>
      </c>
      <c r="O475" s="2" t="s">
        <v>715</v>
      </c>
      <c r="P475" s="2" t="s">
        <v>26</v>
      </c>
      <c r="Q475" s="2" t="s">
        <v>167</v>
      </c>
      <c r="R475" s="2" t="s">
        <v>398</v>
      </c>
      <c r="S475" s="2" t="s">
        <v>394</v>
      </c>
      <c r="T475" s="2" t="s">
        <v>399</v>
      </c>
      <c r="V475" s="2" t="s">
        <v>30</v>
      </c>
    </row>
    <row r="476" spans="2:22" x14ac:dyDescent="0.3">
      <c r="B476" s="2" t="s">
        <v>50</v>
      </c>
      <c r="C476" s="2" t="s">
        <v>51</v>
      </c>
      <c r="E476" s="2">
        <v>15</v>
      </c>
      <c r="F476" s="32">
        <f t="shared" si="17"/>
        <v>5</v>
      </c>
      <c r="G476" s="2" t="s">
        <v>22</v>
      </c>
      <c r="H476" s="2" t="s">
        <v>23</v>
      </c>
      <c r="I476" s="2" t="s">
        <v>23</v>
      </c>
      <c r="J476" s="2" t="s">
        <v>24</v>
      </c>
      <c r="O476" s="2" t="s">
        <v>715</v>
      </c>
      <c r="P476" s="2" t="s">
        <v>26</v>
      </c>
      <c r="Q476" s="2" t="s">
        <v>52</v>
      </c>
      <c r="R476" s="2" t="s">
        <v>53</v>
      </c>
      <c r="S476" s="2" t="s">
        <v>54</v>
      </c>
      <c r="T476" s="2" t="s">
        <v>55</v>
      </c>
      <c r="V476" s="2" t="s">
        <v>30</v>
      </c>
    </row>
    <row r="477" spans="2:22" x14ac:dyDescent="0.3">
      <c r="B477" s="2" t="s">
        <v>56</v>
      </c>
      <c r="C477" s="2" t="s">
        <v>57</v>
      </c>
      <c r="E477" s="2">
        <v>15</v>
      </c>
      <c r="F477" s="32">
        <f t="shared" si="17"/>
        <v>5</v>
      </c>
      <c r="G477" s="2" t="s">
        <v>22</v>
      </c>
      <c r="H477" s="2" t="s">
        <v>23</v>
      </c>
      <c r="I477" s="2" t="s">
        <v>23</v>
      </c>
      <c r="J477" s="2" t="s">
        <v>24</v>
      </c>
      <c r="O477" s="2" t="s">
        <v>715</v>
      </c>
      <c r="P477" s="2" t="s">
        <v>26</v>
      </c>
      <c r="Q477" s="2" t="s">
        <v>52</v>
      </c>
      <c r="R477" s="2" t="s">
        <v>53</v>
      </c>
      <c r="S477" s="2" t="s">
        <v>54</v>
      </c>
      <c r="T477" s="2" t="s">
        <v>55</v>
      </c>
      <c r="V477" s="2" t="s">
        <v>30</v>
      </c>
    </row>
    <row r="478" spans="2:22" x14ac:dyDescent="0.3">
      <c r="B478" s="2" t="s">
        <v>31</v>
      </c>
      <c r="C478" s="2" t="s">
        <v>32</v>
      </c>
      <c r="E478" s="2">
        <v>5</v>
      </c>
      <c r="F478" s="32">
        <f t="shared" si="17"/>
        <v>1.67</v>
      </c>
      <c r="G478" s="2" t="s">
        <v>22</v>
      </c>
      <c r="H478" s="2" t="s">
        <v>23</v>
      </c>
      <c r="I478" s="2" t="s">
        <v>23</v>
      </c>
      <c r="J478" s="2" t="s">
        <v>24</v>
      </c>
      <c r="O478" s="2" t="s">
        <v>715</v>
      </c>
      <c r="P478" s="2" t="s">
        <v>26</v>
      </c>
      <c r="Q478" s="2" t="s">
        <v>33</v>
      </c>
      <c r="R478" s="2" t="s">
        <v>34</v>
      </c>
      <c r="S478" s="2" t="s">
        <v>35</v>
      </c>
      <c r="V478" s="2" t="s">
        <v>30</v>
      </c>
    </row>
    <row r="479" spans="2:22" x14ac:dyDescent="0.3">
      <c r="B479" s="2" t="s">
        <v>475</v>
      </c>
      <c r="C479" s="2" t="s">
        <v>296</v>
      </c>
      <c r="D479" s="2" t="s">
        <v>693</v>
      </c>
      <c r="E479" s="2">
        <v>6</v>
      </c>
      <c r="F479" s="32">
        <f t="shared" si="17"/>
        <v>2</v>
      </c>
      <c r="G479" s="2" t="s">
        <v>88</v>
      </c>
      <c r="H479" s="2" t="s">
        <v>23</v>
      </c>
      <c r="I479" s="2" t="s">
        <v>23</v>
      </c>
      <c r="J479" s="2" t="s">
        <v>24</v>
      </c>
      <c r="O479" s="2" t="s">
        <v>715</v>
      </c>
      <c r="P479" s="2" t="s">
        <v>26</v>
      </c>
      <c r="Q479" s="2" t="s">
        <v>33</v>
      </c>
      <c r="R479" s="2" t="s">
        <v>476</v>
      </c>
      <c r="S479" s="2" t="s">
        <v>297</v>
      </c>
      <c r="T479" s="2" t="s">
        <v>298</v>
      </c>
      <c r="V479" s="2" t="s">
        <v>30</v>
      </c>
    </row>
    <row r="480" spans="2:22" x14ac:dyDescent="0.3">
      <c r="B480" s="2" t="s">
        <v>615</v>
      </c>
      <c r="C480" s="2" t="s">
        <v>541</v>
      </c>
      <c r="E480" s="2">
        <v>7</v>
      </c>
      <c r="F480" s="32">
        <f t="shared" si="17"/>
        <v>2.33</v>
      </c>
      <c r="G480" s="2" t="s">
        <v>567</v>
      </c>
      <c r="H480" s="2" t="s">
        <v>23</v>
      </c>
      <c r="I480" s="2" t="s">
        <v>23</v>
      </c>
      <c r="J480" s="2" t="s">
        <v>24</v>
      </c>
      <c r="O480" s="2" t="s">
        <v>571</v>
      </c>
      <c r="P480" s="2" t="s">
        <v>560</v>
      </c>
      <c r="Q480" s="2" t="s">
        <v>33</v>
      </c>
      <c r="R480" s="2" t="s">
        <v>150</v>
      </c>
      <c r="T480" s="2" t="s">
        <v>63</v>
      </c>
      <c r="U480" s="2" t="s">
        <v>616</v>
      </c>
      <c r="V480" s="2" t="s">
        <v>30</v>
      </c>
    </row>
    <row r="481" spans="2:22" x14ac:dyDescent="0.3">
      <c r="B481" s="2" t="s">
        <v>597</v>
      </c>
      <c r="C481" s="2" t="s">
        <v>244</v>
      </c>
      <c r="E481" s="2">
        <v>14</v>
      </c>
      <c r="F481" s="32">
        <f t="shared" si="17"/>
        <v>4.67</v>
      </c>
      <c r="G481" s="2" t="s">
        <v>22</v>
      </c>
      <c r="H481" s="2" t="s">
        <v>23</v>
      </c>
      <c r="I481" s="2" t="s">
        <v>23</v>
      </c>
      <c r="J481" s="2" t="s">
        <v>24</v>
      </c>
      <c r="O481" s="2" t="s">
        <v>571</v>
      </c>
      <c r="P481" s="2" t="s">
        <v>560</v>
      </c>
      <c r="Q481" s="2" t="s">
        <v>33</v>
      </c>
      <c r="S481" s="2" t="s">
        <v>291</v>
      </c>
      <c r="U481" s="2" t="s">
        <v>598</v>
      </c>
      <c r="V481" s="2" t="s">
        <v>562</v>
      </c>
    </row>
    <row r="482" spans="2:22" x14ac:dyDescent="0.3">
      <c r="B482" s="2" t="s">
        <v>612</v>
      </c>
      <c r="C482" s="2" t="s">
        <v>239</v>
      </c>
      <c r="E482" s="2">
        <v>20</v>
      </c>
      <c r="F482" s="32">
        <f t="shared" si="17"/>
        <v>6.67</v>
      </c>
      <c r="G482" s="2" t="s">
        <v>88</v>
      </c>
      <c r="H482" s="2" t="s">
        <v>23</v>
      </c>
      <c r="I482" s="2" t="s">
        <v>23</v>
      </c>
      <c r="J482" s="2" t="s">
        <v>24</v>
      </c>
      <c r="O482" s="2" t="s">
        <v>571</v>
      </c>
      <c r="P482" s="2" t="s">
        <v>560</v>
      </c>
      <c r="Q482" s="2" t="s">
        <v>33</v>
      </c>
      <c r="S482" s="2" t="s">
        <v>613</v>
      </c>
      <c r="T482" s="2" t="s">
        <v>474</v>
      </c>
      <c r="U482" s="2" t="s">
        <v>614</v>
      </c>
      <c r="V482" s="2" t="s">
        <v>30</v>
      </c>
    </row>
    <row r="483" spans="2:22" x14ac:dyDescent="0.3">
      <c r="B483" s="2" t="s">
        <v>473</v>
      </c>
      <c r="C483" s="2" t="s">
        <v>239</v>
      </c>
      <c r="E483" s="2">
        <v>20</v>
      </c>
      <c r="F483" s="32">
        <f t="shared" si="17"/>
        <v>6.67</v>
      </c>
      <c r="G483" s="2" t="s">
        <v>88</v>
      </c>
      <c r="H483" s="2" t="s">
        <v>23</v>
      </c>
      <c r="I483" s="2" t="s">
        <v>23</v>
      </c>
      <c r="J483" s="2" t="s">
        <v>24</v>
      </c>
      <c r="O483" s="2" t="s">
        <v>715</v>
      </c>
      <c r="P483" s="2" t="s">
        <v>26</v>
      </c>
      <c r="Q483" s="2" t="s">
        <v>33</v>
      </c>
      <c r="S483" s="2" t="s">
        <v>246</v>
      </c>
      <c r="T483" s="2" t="s">
        <v>474</v>
      </c>
      <c r="V483" s="2" t="s">
        <v>30</v>
      </c>
    </row>
    <row r="484" spans="2:22" x14ac:dyDescent="0.3">
      <c r="B484" s="2" t="s">
        <v>60</v>
      </c>
      <c r="C484" s="2" t="s">
        <v>61</v>
      </c>
      <c r="E484" s="2">
        <v>15</v>
      </c>
      <c r="F484" s="32">
        <f t="shared" si="17"/>
        <v>5</v>
      </c>
      <c r="G484" s="2" t="s">
        <v>22</v>
      </c>
      <c r="H484" s="2" t="s">
        <v>23</v>
      </c>
      <c r="I484" s="2" t="s">
        <v>23</v>
      </c>
      <c r="J484" s="2" t="s">
        <v>24</v>
      </c>
      <c r="O484" s="2" t="s">
        <v>715</v>
      </c>
      <c r="P484" s="2" t="s">
        <v>26</v>
      </c>
      <c r="Q484" s="2" t="s">
        <v>48</v>
      </c>
      <c r="R484" s="2" t="s">
        <v>49</v>
      </c>
      <c r="S484" s="2" t="s">
        <v>62</v>
      </c>
      <c r="T484" s="2" t="s">
        <v>63</v>
      </c>
      <c r="V484" s="2" t="s">
        <v>30</v>
      </c>
    </row>
    <row r="485" spans="2:22" x14ac:dyDescent="0.3">
      <c r="B485" s="2" t="s">
        <v>46</v>
      </c>
      <c r="C485" s="2" t="s">
        <v>47</v>
      </c>
      <c r="E485" s="2">
        <v>15</v>
      </c>
      <c r="F485" s="32">
        <f t="shared" si="17"/>
        <v>5</v>
      </c>
      <c r="G485" s="2" t="s">
        <v>22</v>
      </c>
      <c r="H485" s="2" t="s">
        <v>23</v>
      </c>
      <c r="I485" s="2" t="s">
        <v>23</v>
      </c>
      <c r="J485" s="2" t="s">
        <v>24</v>
      </c>
      <c r="O485" s="2" t="s">
        <v>715</v>
      </c>
      <c r="P485" s="2" t="s">
        <v>26</v>
      </c>
      <c r="Q485" s="2" t="s">
        <v>48</v>
      </c>
      <c r="R485" s="2" t="s">
        <v>49</v>
      </c>
      <c r="V485" s="2" t="s">
        <v>30</v>
      </c>
    </row>
    <row r="486" spans="2:22" x14ac:dyDescent="0.3">
      <c r="B486" s="2" t="s">
        <v>488</v>
      </c>
      <c r="C486" s="2" t="s">
        <v>489</v>
      </c>
      <c r="D486" s="2" t="s">
        <v>677</v>
      </c>
      <c r="E486" s="2">
        <v>11</v>
      </c>
      <c r="F486" s="32">
        <f t="shared" si="17"/>
        <v>3.67</v>
      </c>
      <c r="G486" s="2" t="s">
        <v>88</v>
      </c>
      <c r="H486" s="2" t="s">
        <v>23</v>
      </c>
      <c r="I486" s="2" t="s">
        <v>23</v>
      </c>
      <c r="J486" s="2" t="s">
        <v>24</v>
      </c>
      <c r="O486" s="2" t="s">
        <v>715</v>
      </c>
      <c r="P486" s="2" t="s">
        <v>26</v>
      </c>
      <c r="Q486" s="2" t="s">
        <v>48</v>
      </c>
      <c r="R486" s="2" t="s">
        <v>479</v>
      </c>
      <c r="S486" s="2" t="s">
        <v>62</v>
      </c>
      <c r="T486" s="2" t="s">
        <v>480</v>
      </c>
      <c r="V486" s="2" t="s">
        <v>30</v>
      </c>
    </row>
    <row r="487" spans="2:22" x14ac:dyDescent="0.3">
      <c r="B487" s="2" t="s">
        <v>481</v>
      </c>
      <c r="C487" s="2" t="s">
        <v>198</v>
      </c>
      <c r="D487" s="2" t="s">
        <v>685</v>
      </c>
      <c r="E487" s="2">
        <v>15</v>
      </c>
      <c r="F487" s="32">
        <f t="shared" si="17"/>
        <v>5</v>
      </c>
      <c r="G487" s="2" t="s">
        <v>88</v>
      </c>
      <c r="H487" s="2" t="s">
        <v>23</v>
      </c>
      <c r="I487" s="2" t="s">
        <v>23</v>
      </c>
      <c r="J487" s="2" t="s">
        <v>24</v>
      </c>
      <c r="O487" s="2" t="s">
        <v>715</v>
      </c>
      <c r="P487" s="2" t="s">
        <v>26</v>
      </c>
      <c r="Q487" s="2" t="s">
        <v>48</v>
      </c>
      <c r="R487" s="2" t="s">
        <v>479</v>
      </c>
      <c r="S487" s="2" t="s">
        <v>62</v>
      </c>
      <c r="T487" s="2" t="s">
        <v>480</v>
      </c>
      <c r="V487" s="2" t="s">
        <v>30</v>
      </c>
    </row>
    <row r="488" spans="2:22" x14ac:dyDescent="0.3">
      <c r="B488" s="2" t="s">
        <v>483</v>
      </c>
      <c r="C488" s="2" t="s">
        <v>201</v>
      </c>
      <c r="D488" s="2" t="s">
        <v>686</v>
      </c>
      <c r="E488" s="2">
        <v>15</v>
      </c>
      <c r="F488" s="32">
        <f t="shared" si="17"/>
        <v>5</v>
      </c>
      <c r="G488" s="2" t="s">
        <v>88</v>
      </c>
      <c r="H488" s="2" t="s">
        <v>23</v>
      </c>
      <c r="I488" s="2" t="s">
        <v>23</v>
      </c>
      <c r="J488" s="2" t="s">
        <v>24</v>
      </c>
      <c r="O488" s="2" t="s">
        <v>715</v>
      </c>
      <c r="P488" s="2" t="s">
        <v>26</v>
      </c>
      <c r="Q488" s="2" t="s">
        <v>48</v>
      </c>
      <c r="R488" s="2" t="s">
        <v>479</v>
      </c>
      <c r="S488" s="2" t="s">
        <v>62</v>
      </c>
      <c r="T488" s="2" t="s">
        <v>480</v>
      </c>
      <c r="V488" s="2" t="s">
        <v>30</v>
      </c>
    </row>
    <row r="489" spans="2:22" x14ac:dyDescent="0.3">
      <c r="B489" s="2" t="s">
        <v>490</v>
      </c>
      <c r="C489" s="2" t="s">
        <v>207</v>
      </c>
      <c r="D489" s="1" t="s">
        <v>687</v>
      </c>
      <c r="E489" s="2">
        <v>15</v>
      </c>
      <c r="F489" s="32">
        <f t="shared" si="17"/>
        <v>5</v>
      </c>
      <c r="G489" s="2" t="s">
        <v>88</v>
      </c>
      <c r="H489" s="2" t="s">
        <v>23</v>
      </c>
      <c r="I489" s="2" t="s">
        <v>23</v>
      </c>
      <c r="J489" s="2" t="s">
        <v>24</v>
      </c>
      <c r="O489" s="2" t="s">
        <v>715</v>
      </c>
      <c r="P489" s="2" t="s">
        <v>26</v>
      </c>
      <c r="Q489" s="2" t="s">
        <v>48</v>
      </c>
      <c r="R489" s="2" t="s">
        <v>479</v>
      </c>
      <c r="S489" s="2" t="s">
        <v>62</v>
      </c>
      <c r="T489" s="2" t="s">
        <v>480</v>
      </c>
      <c r="V489" s="2" t="s">
        <v>30</v>
      </c>
    </row>
    <row r="490" spans="2:22" x14ac:dyDescent="0.3">
      <c r="B490" s="2" t="s">
        <v>482</v>
      </c>
      <c r="C490" s="2" t="s">
        <v>203</v>
      </c>
      <c r="D490" s="2" t="s">
        <v>688</v>
      </c>
      <c r="E490" s="2">
        <v>15</v>
      </c>
      <c r="F490" s="32">
        <f t="shared" si="17"/>
        <v>5</v>
      </c>
      <c r="G490" s="2" t="s">
        <v>88</v>
      </c>
      <c r="H490" s="2" t="s">
        <v>23</v>
      </c>
      <c r="I490" s="2" t="s">
        <v>23</v>
      </c>
      <c r="J490" s="2" t="s">
        <v>24</v>
      </c>
      <c r="O490" s="2" t="s">
        <v>715</v>
      </c>
      <c r="P490" s="2" t="s">
        <v>26</v>
      </c>
      <c r="Q490" s="2" t="s">
        <v>48</v>
      </c>
      <c r="R490" s="2" t="s">
        <v>479</v>
      </c>
      <c r="S490" s="2" t="s">
        <v>62</v>
      </c>
      <c r="T490" s="2" t="s">
        <v>480</v>
      </c>
      <c r="V490" s="2" t="s">
        <v>30</v>
      </c>
    </row>
    <row r="491" spans="2:22" x14ac:dyDescent="0.3">
      <c r="B491" s="2" t="s">
        <v>477</v>
      </c>
      <c r="C491" s="2" t="s">
        <v>478</v>
      </c>
      <c r="D491" s="2" t="s">
        <v>675</v>
      </c>
      <c r="E491" s="2">
        <v>15</v>
      </c>
      <c r="F491" s="32">
        <f t="shared" si="17"/>
        <v>5</v>
      </c>
      <c r="G491" s="2" t="s">
        <v>88</v>
      </c>
      <c r="H491" s="2" t="s">
        <v>23</v>
      </c>
      <c r="I491" s="2" t="s">
        <v>23</v>
      </c>
      <c r="J491" s="2" t="s">
        <v>24</v>
      </c>
      <c r="O491" s="2" t="s">
        <v>715</v>
      </c>
      <c r="P491" s="2" t="s">
        <v>26</v>
      </c>
      <c r="Q491" s="2" t="s">
        <v>48</v>
      </c>
      <c r="R491" s="2" t="s">
        <v>479</v>
      </c>
      <c r="S491" s="2" t="s">
        <v>62</v>
      </c>
      <c r="T491" s="2" t="s">
        <v>480</v>
      </c>
      <c r="V491" s="2" t="s">
        <v>30</v>
      </c>
    </row>
    <row r="492" spans="2:22" x14ac:dyDescent="0.3">
      <c r="B492" s="2" t="s">
        <v>486</v>
      </c>
      <c r="C492" s="2" t="s">
        <v>487</v>
      </c>
      <c r="D492" s="2" t="s">
        <v>676</v>
      </c>
      <c r="E492" s="2">
        <v>12</v>
      </c>
      <c r="F492" s="32">
        <f t="shared" si="17"/>
        <v>4</v>
      </c>
      <c r="G492" s="2" t="s">
        <v>88</v>
      </c>
      <c r="H492" s="2" t="s">
        <v>23</v>
      </c>
      <c r="I492" s="2" t="s">
        <v>23</v>
      </c>
      <c r="J492" s="2" t="s">
        <v>24</v>
      </c>
      <c r="O492" s="2" t="s">
        <v>715</v>
      </c>
      <c r="P492" s="2" t="s">
        <v>26</v>
      </c>
      <c r="Q492" s="2" t="s">
        <v>48</v>
      </c>
      <c r="R492" s="2" t="s">
        <v>479</v>
      </c>
      <c r="S492" s="2" t="s">
        <v>62</v>
      </c>
      <c r="T492" s="2" t="s">
        <v>480</v>
      </c>
      <c r="V492" s="2" t="s">
        <v>30</v>
      </c>
    </row>
    <row r="493" spans="2:22" x14ac:dyDescent="0.3">
      <c r="B493" s="2" t="s">
        <v>456</v>
      </c>
      <c r="C493" s="2" t="s">
        <v>457</v>
      </c>
      <c r="E493" s="2">
        <v>10</v>
      </c>
      <c r="F493" s="32">
        <f t="shared" si="17"/>
        <v>3.33</v>
      </c>
      <c r="G493" s="2" t="s">
        <v>66</v>
      </c>
      <c r="H493" s="2" t="s">
        <v>23</v>
      </c>
      <c r="I493" s="2" t="s">
        <v>23</v>
      </c>
      <c r="J493" s="2" t="s">
        <v>24</v>
      </c>
      <c r="O493" s="2" t="s">
        <v>715</v>
      </c>
      <c r="P493" s="2" t="s">
        <v>26</v>
      </c>
      <c r="Q493" s="2" t="s">
        <v>458</v>
      </c>
      <c r="R493" s="2" t="s">
        <v>459</v>
      </c>
      <c r="S493" s="2" t="s">
        <v>291</v>
      </c>
      <c r="V493" s="2" t="s">
        <v>30</v>
      </c>
    </row>
    <row r="494" spans="2:22" x14ac:dyDescent="0.3">
      <c r="B494" s="2" t="s">
        <v>577</v>
      </c>
      <c r="C494" s="2" t="s">
        <v>578</v>
      </c>
      <c r="E494" s="2">
        <v>5</v>
      </c>
      <c r="F494" s="32">
        <f t="shared" si="17"/>
        <v>1.67</v>
      </c>
      <c r="G494" s="2" t="s">
        <v>88</v>
      </c>
      <c r="H494" s="2" t="s">
        <v>23</v>
      </c>
      <c r="I494" s="2" t="s">
        <v>23</v>
      </c>
      <c r="J494" s="2" t="s">
        <v>24</v>
      </c>
      <c r="O494" s="2" t="s">
        <v>571</v>
      </c>
      <c r="P494" s="2" t="s">
        <v>560</v>
      </c>
      <c r="Q494" s="2" t="s">
        <v>458</v>
      </c>
      <c r="R494" s="2" t="s">
        <v>459</v>
      </c>
      <c r="S494" s="2" t="s">
        <v>579</v>
      </c>
      <c r="T494" s="2" t="s">
        <v>580</v>
      </c>
      <c r="U494" s="2" t="s">
        <v>581</v>
      </c>
      <c r="V494" s="2" t="s">
        <v>562</v>
      </c>
    </row>
    <row r="495" spans="2:22" x14ac:dyDescent="0.3">
      <c r="B495" s="2" t="s">
        <v>515</v>
      </c>
      <c r="C495" s="2" t="s">
        <v>516</v>
      </c>
      <c r="E495" s="2">
        <v>5</v>
      </c>
      <c r="F495" s="32">
        <f t="shared" si="17"/>
        <v>1.67</v>
      </c>
      <c r="G495" s="2" t="s">
        <v>88</v>
      </c>
      <c r="H495" s="2" t="s">
        <v>23</v>
      </c>
      <c r="I495" s="2" t="s">
        <v>23</v>
      </c>
      <c r="J495" s="2" t="s">
        <v>24</v>
      </c>
      <c r="O495" s="2" t="s">
        <v>715</v>
      </c>
      <c r="P495" s="2" t="s">
        <v>26</v>
      </c>
      <c r="Q495" s="2" t="s">
        <v>458</v>
      </c>
      <c r="R495" s="2" t="s">
        <v>459</v>
      </c>
      <c r="S495" s="2" t="s">
        <v>246</v>
      </c>
      <c r="V495" s="2" t="s">
        <v>30</v>
      </c>
    </row>
    <row r="496" spans="2:22" x14ac:dyDescent="0.3">
      <c r="B496" s="2" t="s">
        <v>113</v>
      </c>
      <c r="C496" s="2" t="s">
        <v>114</v>
      </c>
      <c r="E496" s="2">
        <v>11</v>
      </c>
      <c r="F496" s="32">
        <f t="shared" si="17"/>
        <v>3.67</v>
      </c>
      <c r="G496" s="2" t="s">
        <v>66</v>
      </c>
      <c r="H496" s="2" t="s">
        <v>23</v>
      </c>
      <c r="I496" s="2" t="s">
        <v>23</v>
      </c>
      <c r="J496" s="2" t="s">
        <v>24</v>
      </c>
      <c r="O496" s="2" t="s">
        <v>715</v>
      </c>
      <c r="P496" s="2" t="s">
        <v>26</v>
      </c>
      <c r="Q496" s="2" t="s">
        <v>115</v>
      </c>
      <c r="R496" s="2" t="s">
        <v>116</v>
      </c>
      <c r="V496" s="2" t="s">
        <v>30</v>
      </c>
    </row>
    <row r="497" spans="2:22" x14ac:dyDescent="0.3">
      <c r="B497" s="2" t="s">
        <v>117</v>
      </c>
      <c r="C497" s="2" t="s">
        <v>118</v>
      </c>
      <c r="E497" s="2">
        <v>11</v>
      </c>
      <c r="F497" s="32">
        <f t="shared" si="17"/>
        <v>3.67</v>
      </c>
      <c r="G497" s="2" t="s">
        <v>66</v>
      </c>
      <c r="H497" s="2" t="s">
        <v>23</v>
      </c>
      <c r="I497" s="2" t="s">
        <v>23</v>
      </c>
      <c r="J497" s="2" t="s">
        <v>24</v>
      </c>
      <c r="O497" s="2" t="s">
        <v>715</v>
      </c>
      <c r="P497" s="2" t="s">
        <v>26</v>
      </c>
      <c r="Q497" s="2" t="s">
        <v>115</v>
      </c>
      <c r="R497" s="2" t="s">
        <v>116</v>
      </c>
      <c r="V497" s="2" t="s">
        <v>30</v>
      </c>
    </row>
    <row r="498" spans="2:22" x14ac:dyDescent="0.3">
      <c r="B498" s="2" t="s">
        <v>594</v>
      </c>
      <c r="C498" s="2" t="s">
        <v>595</v>
      </c>
      <c r="E498" s="2">
        <v>5</v>
      </c>
      <c r="F498" s="32">
        <f t="shared" si="17"/>
        <v>1.67</v>
      </c>
      <c r="G498" s="2" t="s">
        <v>66</v>
      </c>
      <c r="H498" s="2" t="s">
        <v>23</v>
      </c>
      <c r="I498" s="2" t="s">
        <v>23</v>
      </c>
      <c r="J498" s="2" t="s">
        <v>24</v>
      </c>
      <c r="O498" s="2" t="s">
        <v>571</v>
      </c>
      <c r="P498" s="2" t="s">
        <v>560</v>
      </c>
      <c r="Q498" s="2" t="s">
        <v>115</v>
      </c>
      <c r="R498" s="2" t="s">
        <v>116</v>
      </c>
      <c r="U498" s="2" t="s">
        <v>596</v>
      </c>
      <c r="V498" s="2" t="s">
        <v>562</v>
      </c>
    </row>
    <row r="499" spans="2:22" x14ac:dyDescent="0.3">
      <c r="B499" s="2" t="s">
        <v>208</v>
      </c>
      <c r="C499" s="2" t="s">
        <v>209</v>
      </c>
      <c r="D499" s="2" t="s">
        <v>690</v>
      </c>
      <c r="E499" s="2">
        <v>10</v>
      </c>
      <c r="F499" s="32">
        <f t="shared" si="17"/>
        <v>3.33</v>
      </c>
      <c r="G499" s="2" t="s">
        <v>88</v>
      </c>
      <c r="H499" s="2" t="s">
        <v>23</v>
      </c>
      <c r="I499" s="2" t="s">
        <v>23</v>
      </c>
      <c r="J499" s="2" t="s">
        <v>24</v>
      </c>
      <c r="O499" s="2" t="s">
        <v>715</v>
      </c>
      <c r="P499" s="2" t="s">
        <v>26</v>
      </c>
      <c r="Q499" s="2" t="s">
        <v>115</v>
      </c>
      <c r="R499" s="2" t="s">
        <v>116</v>
      </c>
      <c r="V499" s="2" t="s">
        <v>30</v>
      </c>
    </row>
    <row r="500" spans="2:22" x14ac:dyDescent="0.3">
      <c r="B500" s="2" t="s">
        <v>247</v>
      </c>
      <c r="C500" s="2" t="s">
        <v>248</v>
      </c>
      <c r="D500" s="2" t="s">
        <v>668</v>
      </c>
      <c r="E500" s="2">
        <v>3</v>
      </c>
      <c r="F500" s="32">
        <f t="shared" si="17"/>
        <v>1</v>
      </c>
      <c r="G500" s="2" t="s">
        <v>88</v>
      </c>
      <c r="H500" s="2" t="s">
        <v>23</v>
      </c>
      <c r="I500" s="2" t="s">
        <v>23</v>
      </c>
      <c r="J500" s="2" t="s">
        <v>24</v>
      </c>
      <c r="O500" s="2" t="s">
        <v>715</v>
      </c>
      <c r="P500" s="2" t="s">
        <v>26</v>
      </c>
      <c r="Q500" s="2" t="s">
        <v>115</v>
      </c>
      <c r="R500" s="2" t="s">
        <v>249</v>
      </c>
      <c r="S500" s="2" t="s">
        <v>250</v>
      </c>
      <c r="V500" s="2" t="s">
        <v>30</v>
      </c>
    </row>
    <row r="501" spans="2:22" x14ac:dyDescent="0.3">
      <c r="B501" s="2" t="s">
        <v>338</v>
      </c>
      <c r="C501" s="2" t="s">
        <v>248</v>
      </c>
      <c r="D501" s="2" t="s">
        <v>669</v>
      </c>
      <c r="E501" s="2">
        <v>3</v>
      </c>
      <c r="F501" s="32">
        <f t="shared" si="17"/>
        <v>1</v>
      </c>
      <c r="G501" s="2" t="s">
        <v>66</v>
      </c>
      <c r="H501" s="2" t="s">
        <v>23</v>
      </c>
      <c r="I501" s="2" t="s">
        <v>23</v>
      </c>
      <c r="J501" s="2" t="s">
        <v>24</v>
      </c>
      <c r="O501" s="2" t="s">
        <v>715</v>
      </c>
      <c r="P501" s="2" t="s">
        <v>26</v>
      </c>
      <c r="Q501" s="2" t="s">
        <v>115</v>
      </c>
      <c r="R501" s="2" t="s">
        <v>249</v>
      </c>
      <c r="S501" s="2" t="s">
        <v>250</v>
      </c>
      <c r="V501" s="2" t="s">
        <v>30</v>
      </c>
    </row>
    <row r="502" spans="2:22" x14ac:dyDescent="0.3">
      <c r="B502" s="2" t="s">
        <v>609</v>
      </c>
      <c r="C502" s="2" t="s">
        <v>610</v>
      </c>
      <c r="E502" s="2">
        <v>5</v>
      </c>
      <c r="F502" s="32">
        <f t="shared" si="17"/>
        <v>1.67</v>
      </c>
      <c r="G502" s="2" t="s">
        <v>88</v>
      </c>
      <c r="H502" s="2" t="s">
        <v>23</v>
      </c>
      <c r="I502" s="2" t="s">
        <v>23</v>
      </c>
      <c r="J502" s="2" t="s">
        <v>24</v>
      </c>
      <c r="O502" s="2" t="s">
        <v>571</v>
      </c>
      <c r="P502" s="2" t="s">
        <v>560</v>
      </c>
      <c r="Q502" s="2" t="s">
        <v>115</v>
      </c>
      <c r="R502" s="2" t="s">
        <v>249</v>
      </c>
      <c r="U502" s="2" t="s">
        <v>611</v>
      </c>
      <c r="V502" s="2" t="s">
        <v>30</v>
      </c>
    </row>
    <row r="503" spans="2:22" x14ac:dyDescent="0.3">
      <c r="B503" s="2" t="s">
        <v>617</v>
      </c>
      <c r="C503" s="2" t="s">
        <v>618</v>
      </c>
      <c r="E503" s="2">
        <v>3</v>
      </c>
      <c r="F503" s="32">
        <f t="shared" si="17"/>
        <v>1</v>
      </c>
      <c r="G503" s="2" t="s">
        <v>88</v>
      </c>
      <c r="H503" s="2" t="s">
        <v>23</v>
      </c>
      <c r="I503" s="2" t="s">
        <v>23</v>
      </c>
      <c r="J503" s="2" t="s">
        <v>24</v>
      </c>
      <c r="O503" s="2" t="s">
        <v>571</v>
      </c>
      <c r="P503" s="2" t="s">
        <v>560</v>
      </c>
      <c r="Q503" s="2" t="s">
        <v>115</v>
      </c>
      <c r="R503" s="2" t="s">
        <v>249</v>
      </c>
      <c r="U503" s="2" t="s">
        <v>619</v>
      </c>
      <c r="V503" s="2" t="s">
        <v>30</v>
      </c>
    </row>
    <row r="504" spans="2:22" x14ac:dyDescent="0.3">
      <c r="B504" s="2" t="s">
        <v>624</v>
      </c>
      <c r="C504" s="2" t="s">
        <v>625</v>
      </c>
      <c r="E504" s="2">
        <v>11</v>
      </c>
      <c r="F504" s="32">
        <f t="shared" si="17"/>
        <v>3.67</v>
      </c>
      <c r="G504" s="2" t="s">
        <v>567</v>
      </c>
      <c r="H504" s="2" t="s">
        <v>23</v>
      </c>
      <c r="I504" s="2" t="s">
        <v>23</v>
      </c>
      <c r="J504" s="2" t="s">
        <v>24</v>
      </c>
      <c r="O504" s="2" t="s">
        <v>571</v>
      </c>
      <c r="P504" s="2" t="s">
        <v>560</v>
      </c>
      <c r="Q504" s="2" t="s">
        <v>115</v>
      </c>
      <c r="R504" s="2" t="s">
        <v>485</v>
      </c>
      <c r="S504" s="2" t="s">
        <v>263</v>
      </c>
      <c r="T504" s="2" t="s">
        <v>561</v>
      </c>
      <c r="U504" s="2" t="s">
        <v>626</v>
      </c>
      <c r="V504" s="2" t="s">
        <v>30</v>
      </c>
    </row>
    <row r="505" spans="2:22" x14ac:dyDescent="0.3">
      <c r="B505" s="2" t="s">
        <v>585</v>
      </c>
      <c r="C505" s="2" t="s">
        <v>586</v>
      </c>
      <c r="E505" s="2">
        <v>2</v>
      </c>
      <c r="F505" s="32">
        <f t="shared" si="17"/>
        <v>0.66700000000000004</v>
      </c>
      <c r="G505" s="2" t="s">
        <v>66</v>
      </c>
      <c r="H505" s="2" t="s">
        <v>442</v>
      </c>
      <c r="I505" s="2" t="s">
        <v>23</v>
      </c>
      <c r="J505" s="2" t="s">
        <v>24</v>
      </c>
      <c r="O505" s="2" t="s">
        <v>571</v>
      </c>
      <c r="P505" s="2" t="s">
        <v>560</v>
      </c>
      <c r="Q505" s="2" t="s">
        <v>115</v>
      </c>
      <c r="R505" s="2" t="s">
        <v>485</v>
      </c>
      <c r="S505" s="2" t="s">
        <v>587</v>
      </c>
      <c r="T505" s="2" t="s">
        <v>588</v>
      </c>
      <c r="U505" s="2" t="s">
        <v>589</v>
      </c>
      <c r="V505" s="2" t="s">
        <v>562</v>
      </c>
    </row>
    <row r="506" spans="2:22" x14ac:dyDescent="0.3">
      <c r="B506" s="2" t="s">
        <v>484</v>
      </c>
      <c r="C506" s="2" t="s">
        <v>209</v>
      </c>
      <c r="D506" s="2" t="s">
        <v>691</v>
      </c>
      <c r="E506" s="2">
        <v>10</v>
      </c>
      <c r="F506" s="32">
        <f t="shared" si="17"/>
        <v>3.33</v>
      </c>
      <c r="G506" s="2" t="s">
        <v>88</v>
      </c>
      <c r="H506" s="2" t="s">
        <v>23</v>
      </c>
      <c r="I506" s="2" t="s">
        <v>23</v>
      </c>
      <c r="J506" s="2" t="s">
        <v>24</v>
      </c>
      <c r="O506" s="2" t="s">
        <v>715</v>
      </c>
      <c r="P506" s="2" t="s">
        <v>26</v>
      </c>
      <c r="Q506" s="2" t="s">
        <v>115</v>
      </c>
      <c r="R506" s="2" t="s">
        <v>485</v>
      </c>
      <c r="V506" s="2" t="s">
        <v>30</v>
      </c>
    </row>
    <row r="507" spans="2:22" x14ac:dyDescent="0.3">
      <c r="B507" s="2" t="s">
        <v>620</v>
      </c>
      <c r="C507" s="2" t="s">
        <v>621</v>
      </c>
      <c r="D507" s="2" t="s">
        <v>689</v>
      </c>
      <c r="E507" s="2">
        <v>5</v>
      </c>
      <c r="F507" s="32">
        <f t="shared" si="17"/>
        <v>1.67</v>
      </c>
      <c r="G507" s="2" t="s">
        <v>88</v>
      </c>
      <c r="H507" s="2" t="s">
        <v>23</v>
      </c>
      <c r="I507" s="2" t="s">
        <v>23</v>
      </c>
      <c r="J507" s="2" t="s">
        <v>24</v>
      </c>
      <c r="O507" s="2" t="s">
        <v>571</v>
      </c>
      <c r="P507" s="2" t="s">
        <v>560</v>
      </c>
      <c r="Q507" s="2" t="s">
        <v>622</v>
      </c>
      <c r="R507" s="2" t="s">
        <v>485</v>
      </c>
      <c r="U507" s="2" t="s">
        <v>623</v>
      </c>
      <c r="V507" s="2" t="s">
        <v>30</v>
      </c>
    </row>
    <row r="508" spans="2:22" x14ac:dyDescent="0.3">
      <c r="B508" s="2" t="s">
        <v>526</v>
      </c>
      <c r="C508" s="2" t="s">
        <v>527</v>
      </c>
      <c r="E508" s="2">
        <v>13</v>
      </c>
      <c r="F508" s="32">
        <f t="shared" si="17"/>
        <v>4.33</v>
      </c>
      <c r="G508" s="2" t="s">
        <v>88</v>
      </c>
      <c r="H508" s="2" t="s">
        <v>23</v>
      </c>
      <c r="I508" s="2" t="s">
        <v>23</v>
      </c>
      <c r="J508" s="2" t="s">
        <v>24</v>
      </c>
      <c r="O508" s="2" t="s">
        <v>715</v>
      </c>
      <c r="P508" s="2" t="s">
        <v>26</v>
      </c>
      <c r="Q508" s="2" t="s">
        <v>245</v>
      </c>
      <c r="R508" s="2" t="s">
        <v>528</v>
      </c>
      <c r="S508" s="2" t="s">
        <v>291</v>
      </c>
      <c r="T508" s="2" t="s">
        <v>529</v>
      </c>
      <c r="V508" s="2" t="s">
        <v>30</v>
      </c>
    </row>
    <row r="509" spans="2:22" x14ac:dyDescent="0.3">
      <c r="B509" s="2" t="s">
        <v>550</v>
      </c>
      <c r="C509" s="2" t="s">
        <v>527</v>
      </c>
      <c r="E509" s="2">
        <v>13</v>
      </c>
      <c r="F509" s="32">
        <f t="shared" si="17"/>
        <v>4.33</v>
      </c>
      <c r="G509" s="2" t="s">
        <v>66</v>
      </c>
      <c r="H509" s="2" t="s">
        <v>23</v>
      </c>
      <c r="I509" s="2" t="s">
        <v>23</v>
      </c>
      <c r="J509" s="2" t="s">
        <v>24</v>
      </c>
      <c r="O509" s="2" t="s">
        <v>715</v>
      </c>
      <c r="P509" s="2" t="s">
        <v>26</v>
      </c>
      <c r="Q509" s="2" t="s">
        <v>245</v>
      </c>
      <c r="R509" s="2" t="s">
        <v>528</v>
      </c>
      <c r="S509" s="2" t="s">
        <v>291</v>
      </c>
      <c r="T509" s="2" t="s">
        <v>529</v>
      </c>
      <c r="U509" s="2" t="s">
        <v>549</v>
      </c>
      <c r="V509" s="2" t="s">
        <v>30</v>
      </c>
    </row>
    <row r="510" spans="2:22" x14ac:dyDescent="0.3">
      <c r="B510" t="s">
        <v>530</v>
      </c>
      <c r="C510" s="2" t="s">
        <v>531</v>
      </c>
      <c r="D510" s="2" t="s">
        <v>698</v>
      </c>
      <c r="E510" s="2">
        <v>11</v>
      </c>
      <c r="F510" s="32">
        <f t="shared" si="17"/>
        <v>3.67</v>
      </c>
      <c r="G510" s="2" t="s">
        <v>88</v>
      </c>
      <c r="H510" s="2" t="s">
        <v>23</v>
      </c>
      <c r="I510" s="2" t="s">
        <v>23</v>
      </c>
      <c r="J510" s="2" t="s">
        <v>24</v>
      </c>
      <c r="O510" s="2" t="s">
        <v>715</v>
      </c>
      <c r="P510" s="2" t="s">
        <v>26</v>
      </c>
      <c r="Q510" s="2" t="s">
        <v>245</v>
      </c>
      <c r="R510" s="2" t="s">
        <v>528</v>
      </c>
      <c r="S510" s="2" t="s">
        <v>291</v>
      </c>
      <c r="T510" s="2" t="s">
        <v>529</v>
      </c>
      <c r="V510" s="2" t="s">
        <v>30</v>
      </c>
    </row>
    <row r="511" spans="2:22" x14ac:dyDescent="0.3">
      <c r="B511" t="s">
        <v>551</v>
      </c>
      <c r="C511" s="2" t="s">
        <v>531</v>
      </c>
      <c r="D511" s="2" t="s">
        <v>699</v>
      </c>
      <c r="E511" s="2">
        <v>11</v>
      </c>
      <c r="F511" s="32">
        <f t="shared" si="17"/>
        <v>3.67</v>
      </c>
      <c r="G511" s="2" t="s">
        <v>66</v>
      </c>
      <c r="H511" s="2" t="s">
        <v>23</v>
      </c>
      <c r="I511" s="2" t="s">
        <v>23</v>
      </c>
      <c r="J511" s="2" t="s">
        <v>24</v>
      </c>
      <c r="O511" s="2" t="s">
        <v>715</v>
      </c>
      <c r="P511" s="2" t="s">
        <v>26</v>
      </c>
      <c r="Q511" s="2" t="s">
        <v>245</v>
      </c>
      <c r="R511" s="2" t="s">
        <v>528</v>
      </c>
      <c r="S511" s="2" t="s">
        <v>291</v>
      </c>
      <c r="T511" s="2" t="s">
        <v>529</v>
      </c>
      <c r="U511" s="2" t="s">
        <v>549</v>
      </c>
      <c r="V511" s="2" t="s">
        <v>30</v>
      </c>
    </row>
    <row r="512" spans="2:22" x14ac:dyDescent="0.3">
      <c r="B512" s="2" t="s">
        <v>543</v>
      </c>
      <c r="C512" s="2" t="s">
        <v>544</v>
      </c>
      <c r="E512" s="2">
        <v>15</v>
      </c>
      <c r="F512" s="32">
        <f t="shared" si="17"/>
        <v>5</v>
      </c>
      <c r="G512" s="2" t="s">
        <v>88</v>
      </c>
      <c r="H512" s="2" t="s">
        <v>23</v>
      </c>
      <c r="I512" s="2" t="s">
        <v>23</v>
      </c>
      <c r="J512" s="2" t="s">
        <v>24</v>
      </c>
      <c r="O512" s="2" t="s">
        <v>715</v>
      </c>
      <c r="P512" s="2" t="s">
        <v>26</v>
      </c>
      <c r="Q512" s="2" t="s">
        <v>245</v>
      </c>
      <c r="R512" s="2" t="s">
        <v>528</v>
      </c>
      <c r="S512" s="2" t="s">
        <v>291</v>
      </c>
      <c r="T512" s="2" t="s">
        <v>301</v>
      </c>
      <c r="V512" s="2" t="s">
        <v>30</v>
      </c>
    </row>
    <row r="513" spans="1:22" x14ac:dyDescent="0.3">
      <c r="B513" s="2" t="s">
        <v>545</v>
      </c>
      <c r="C513" s="2" t="s">
        <v>546</v>
      </c>
      <c r="E513" s="2">
        <v>10</v>
      </c>
      <c r="F513" s="32">
        <f t="shared" si="17"/>
        <v>3.33</v>
      </c>
      <c r="G513" s="6" t="s">
        <v>23</v>
      </c>
      <c r="H513" s="2" t="s">
        <v>23</v>
      </c>
      <c r="I513" s="2" t="s">
        <v>23</v>
      </c>
      <c r="J513" s="2" t="s">
        <v>24</v>
      </c>
      <c r="O513" s="2" t="s">
        <v>715</v>
      </c>
      <c r="P513" s="2" t="s">
        <v>26</v>
      </c>
      <c r="Q513" s="2" t="s">
        <v>245</v>
      </c>
      <c r="R513" s="2" t="s">
        <v>528</v>
      </c>
      <c r="S513" s="2" t="s">
        <v>547</v>
      </c>
      <c r="T513" s="2" t="s">
        <v>548</v>
      </c>
      <c r="U513" s="2" t="s">
        <v>549</v>
      </c>
      <c r="V513" s="2" t="s">
        <v>30</v>
      </c>
    </row>
    <row r="514" spans="1:22" x14ac:dyDescent="0.3">
      <c r="B514" s="2" t="s">
        <v>552</v>
      </c>
      <c r="C514" s="2" t="s">
        <v>553</v>
      </c>
      <c r="E514" s="2">
        <v>10</v>
      </c>
      <c r="F514" s="32">
        <f t="shared" si="17"/>
        <v>3.33</v>
      </c>
      <c r="G514" s="2" t="s">
        <v>66</v>
      </c>
      <c r="H514" s="2" t="s">
        <v>23</v>
      </c>
      <c r="I514" s="2" t="s">
        <v>23</v>
      </c>
      <c r="J514" s="2" t="s">
        <v>24</v>
      </c>
      <c r="O514" s="2" t="s">
        <v>715</v>
      </c>
      <c r="P514" s="2" t="s">
        <v>26</v>
      </c>
      <c r="Q514" s="2" t="s">
        <v>245</v>
      </c>
      <c r="R514" s="2" t="s">
        <v>528</v>
      </c>
      <c r="S514" s="2" t="s">
        <v>547</v>
      </c>
      <c r="T514" s="2" t="s">
        <v>554</v>
      </c>
      <c r="U514" s="2" t="s">
        <v>555</v>
      </c>
      <c r="V514" s="2" t="s">
        <v>30</v>
      </c>
    </row>
    <row r="515" spans="1:22" x14ac:dyDescent="0.3">
      <c r="B515" s="2" t="s">
        <v>590</v>
      </c>
      <c r="C515" s="2" t="s">
        <v>591</v>
      </c>
      <c r="E515" s="2">
        <v>15</v>
      </c>
      <c r="F515" s="32">
        <f t="shared" si="17"/>
        <v>5</v>
      </c>
      <c r="G515" s="2" t="s">
        <v>66</v>
      </c>
      <c r="H515" s="2" t="s">
        <v>23</v>
      </c>
      <c r="I515" s="2" t="s">
        <v>23</v>
      </c>
      <c r="J515" s="2" t="s">
        <v>24</v>
      </c>
      <c r="O515" s="2" t="s">
        <v>571</v>
      </c>
      <c r="P515" s="2" t="s">
        <v>560</v>
      </c>
      <c r="Q515" s="2" t="s">
        <v>245</v>
      </c>
      <c r="R515" s="2" t="s">
        <v>493</v>
      </c>
      <c r="S515" s="2" t="s">
        <v>592</v>
      </c>
      <c r="T515" s="2" t="s">
        <v>264</v>
      </c>
      <c r="U515" s="2" t="s">
        <v>593</v>
      </c>
      <c r="V515" s="2" t="s">
        <v>562</v>
      </c>
    </row>
    <row r="516" spans="1:22" x14ac:dyDescent="0.3">
      <c r="B516" s="2" t="s">
        <v>517</v>
      </c>
      <c r="C516" s="2" t="s">
        <v>518</v>
      </c>
      <c r="E516" s="2">
        <v>10</v>
      </c>
      <c r="F516" s="32">
        <f t="shared" si="17"/>
        <v>3.33</v>
      </c>
      <c r="G516" s="2" t="s">
        <v>66</v>
      </c>
      <c r="H516" s="2" t="s">
        <v>23</v>
      </c>
      <c r="I516" s="2" t="s">
        <v>23</v>
      </c>
      <c r="J516" s="2" t="s">
        <v>24</v>
      </c>
      <c r="O516" s="2" t="s">
        <v>715</v>
      </c>
      <c r="P516" s="2" t="s">
        <v>26</v>
      </c>
      <c r="Q516" s="2" t="s">
        <v>245</v>
      </c>
      <c r="R516" s="2" t="s">
        <v>493</v>
      </c>
      <c r="S516" s="2" t="s">
        <v>246</v>
      </c>
      <c r="T516" s="2" t="s">
        <v>519</v>
      </c>
      <c r="V516" s="2" t="s">
        <v>30</v>
      </c>
    </row>
    <row r="517" spans="1:22" x14ac:dyDescent="0.3">
      <c r="B517" t="s">
        <v>540</v>
      </c>
      <c r="C517" s="2" t="s">
        <v>541</v>
      </c>
      <c r="D517" s="2" t="s">
        <v>650</v>
      </c>
      <c r="E517" s="2">
        <v>7</v>
      </c>
      <c r="F517" s="32">
        <f t="shared" si="17"/>
        <v>2.33</v>
      </c>
      <c r="G517" s="2" t="s">
        <v>88</v>
      </c>
      <c r="H517" s="2" t="s">
        <v>23</v>
      </c>
      <c r="I517" s="2" t="s">
        <v>23</v>
      </c>
      <c r="J517" s="2" t="s">
        <v>24</v>
      </c>
      <c r="O517" s="2" t="s">
        <v>715</v>
      </c>
      <c r="P517" s="2" t="s">
        <v>26</v>
      </c>
      <c r="Q517" s="2" t="s">
        <v>245</v>
      </c>
      <c r="R517" s="2" t="s">
        <v>493</v>
      </c>
      <c r="S517" s="2" t="s">
        <v>246</v>
      </c>
      <c r="T517" s="2" t="s">
        <v>63</v>
      </c>
      <c r="V517" s="2" t="s">
        <v>30</v>
      </c>
    </row>
    <row r="518" spans="1:22" x14ac:dyDescent="0.3">
      <c r="B518" t="s">
        <v>542</v>
      </c>
      <c r="C518" s="2" t="s">
        <v>541</v>
      </c>
      <c r="D518" s="2" t="s">
        <v>651</v>
      </c>
      <c r="E518" s="2">
        <v>7</v>
      </c>
      <c r="F518" s="32">
        <f t="shared" si="17"/>
        <v>2.33</v>
      </c>
      <c r="G518" s="2" t="s">
        <v>88</v>
      </c>
      <c r="H518" s="2" t="s">
        <v>23</v>
      </c>
      <c r="I518" s="2" t="s">
        <v>23</v>
      </c>
      <c r="J518" s="2" t="s">
        <v>24</v>
      </c>
      <c r="O518" s="2" t="s">
        <v>715</v>
      </c>
      <c r="P518" s="2" t="s">
        <v>26</v>
      </c>
      <c r="Q518" s="2" t="s">
        <v>245</v>
      </c>
      <c r="R518" s="2" t="s">
        <v>493</v>
      </c>
      <c r="S518" s="2" t="s">
        <v>246</v>
      </c>
      <c r="T518" s="2" t="s">
        <v>63</v>
      </c>
      <c r="V518" s="2" t="s">
        <v>30</v>
      </c>
    </row>
    <row r="519" spans="1:22" x14ac:dyDescent="0.3">
      <c r="B519" t="s">
        <v>538</v>
      </c>
      <c r="C519" s="2" t="s">
        <v>539</v>
      </c>
      <c r="E519" s="2">
        <v>15</v>
      </c>
      <c r="F519" s="32">
        <f t="shared" si="17"/>
        <v>5</v>
      </c>
      <c r="G519" s="2" t="s">
        <v>66</v>
      </c>
      <c r="H519" s="2" t="s">
        <v>23</v>
      </c>
      <c r="I519" s="2" t="s">
        <v>23</v>
      </c>
      <c r="J519" s="2" t="s">
        <v>24</v>
      </c>
      <c r="O519" s="2" t="s">
        <v>715</v>
      </c>
      <c r="P519" s="2" t="s">
        <v>26</v>
      </c>
      <c r="Q519" s="2" t="s">
        <v>245</v>
      </c>
      <c r="R519" s="2" t="s">
        <v>493</v>
      </c>
      <c r="S519" s="2" t="s">
        <v>246</v>
      </c>
      <c r="V519" s="2" t="s">
        <v>30</v>
      </c>
    </row>
    <row r="520" spans="1:22" x14ac:dyDescent="0.3">
      <c r="B520" s="2" t="s">
        <v>243</v>
      </c>
      <c r="C520" s="2" t="s">
        <v>244</v>
      </c>
      <c r="E520" s="2">
        <v>14</v>
      </c>
      <c r="F520" s="32">
        <f t="shared" si="17"/>
        <v>4.67</v>
      </c>
      <c r="G520" s="2" t="s">
        <v>88</v>
      </c>
      <c r="H520" s="2" t="s">
        <v>23</v>
      </c>
      <c r="I520" s="2" t="s">
        <v>23</v>
      </c>
      <c r="J520" s="2" t="s">
        <v>24</v>
      </c>
      <c r="O520" s="2" t="s">
        <v>715</v>
      </c>
      <c r="P520" s="2" t="s">
        <v>26</v>
      </c>
      <c r="Q520" s="2" t="s">
        <v>245</v>
      </c>
      <c r="S520" s="2" t="s">
        <v>246</v>
      </c>
      <c r="V520" s="2" t="s">
        <v>30</v>
      </c>
    </row>
    <row r="521" spans="1:22" x14ac:dyDescent="0.3">
      <c r="B521" s="2" t="s">
        <v>606</v>
      </c>
      <c r="C521" s="2" t="s">
        <v>607</v>
      </c>
      <c r="E521" s="2">
        <v>5</v>
      </c>
      <c r="F521" s="32">
        <f t="shared" si="17"/>
        <v>1.67</v>
      </c>
      <c r="G521" s="2" t="s">
        <v>88</v>
      </c>
      <c r="H521" s="2" t="s">
        <v>23</v>
      </c>
      <c r="I521" s="2" t="s">
        <v>23</v>
      </c>
      <c r="J521" s="2" t="s">
        <v>24</v>
      </c>
      <c r="O521" s="2" t="s">
        <v>571</v>
      </c>
      <c r="P521" s="2" t="s">
        <v>560</v>
      </c>
      <c r="S521" s="2" t="s">
        <v>463</v>
      </c>
      <c r="U521" s="2" t="s">
        <v>608</v>
      </c>
      <c r="V521" s="2" t="s">
        <v>30</v>
      </c>
    </row>
    <row r="522" spans="1:22" x14ac:dyDescent="0.3">
      <c r="B522" s="2" t="s">
        <v>429</v>
      </c>
      <c r="C522" s="2" t="s">
        <v>430</v>
      </c>
      <c r="E522" s="2">
        <v>15</v>
      </c>
      <c r="F522" s="32">
        <f t="shared" si="17"/>
        <v>5</v>
      </c>
      <c r="G522" s="2" t="s">
        <v>88</v>
      </c>
      <c r="H522" s="2" t="s">
        <v>23</v>
      </c>
      <c r="I522" s="2" t="s">
        <v>23</v>
      </c>
      <c r="J522" s="2" t="s">
        <v>24</v>
      </c>
      <c r="O522" s="2" t="s">
        <v>715</v>
      </c>
      <c r="P522" s="2" t="s">
        <v>26</v>
      </c>
      <c r="S522" s="2" t="s">
        <v>291</v>
      </c>
      <c r="T522" s="2" t="s">
        <v>431</v>
      </c>
      <c r="V522" s="2" t="s">
        <v>30</v>
      </c>
    </row>
    <row r="523" spans="1:22" x14ac:dyDescent="0.3">
      <c r="B523" s="2" t="s">
        <v>426</v>
      </c>
      <c r="C523" s="2" t="s">
        <v>427</v>
      </c>
      <c r="E523" s="2">
        <v>15</v>
      </c>
      <c r="F523" s="32">
        <f t="shared" si="17"/>
        <v>5</v>
      </c>
      <c r="G523" s="2" t="s">
        <v>88</v>
      </c>
      <c r="H523" s="2" t="s">
        <v>23</v>
      </c>
      <c r="I523" s="2" t="s">
        <v>23</v>
      </c>
      <c r="J523" s="2" t="s">
        <v>24</v>
      </c>
      <c r="O523" s="2" t="s">
        <v>715</v>
      </c>
      <c r="P523" s="2" t="s">
        <v>26</v>
      </c>
      <c r="S523" s="2" t="s">
        <v>428</v>
      </c>
      <c r="V523" s="2" t="s">
        <v>30</v>
      </c>
    </row>
    <row r="524" spans="1:22" x14ac:dyDescent="0.3">
      <c r="B524" s="2" t="s">
        <v>582</v>
      </c>
      <c r="C524" s="2" t="s">
        <v>583</v>
      </c>
      <c r="E524" s="2">
        <v>3</v>
      </c>
      <c r="F524" s="32">
        <f t="shared" si="17"/>
        <v>1</v>
      </c>
      <c r="G524" s="2" t="s">
        <v>567</v>
      </c>
      <c r="H524" s="2" t="s">
        <v>23</v>
      </c>
      <c r="I524" s="2" t="s">
        <v>23</v>
      </c>
      <c r="J524" s="2" t="s">
        <v>24</v>
      </c>
      <c r="O524" s="2" t="s">
        <v>571</v>
      </c>
      <c r="P524" s="2" t="s">
        <v>560</v>
      </c>
      <c r="U524" s="2" t="s">
        <v>584</v>
      </c>
      <c r="V524" s="2" t="s">
        <v>562</v>
      </c>
    </row>
    <row r="526" spans="1:22" x14ac:dyDescent="0.3">
      <c r="A526" s="17" t="s">
        <v>741</v>
      </c>
    </row>
    <row r="527" spans="1:22" x14ac:dyDescent="0.3">
      <c r="A527"/>
      <c r="B527" t="s">
        <v>503</v>
      </c>
      <c r="C527" t="s">
        <v>504</v>
      </c>
      <c r="D527"/>
      <c r="E527">
        <v>20</v>
      </c>
      <c r="F527" s="31">
        <f t="shared" ref="F527:F551" si="18">ROUND(E527/3,1)</f>
        <v>6.7</v>
      </c>
      <c r="G527" t="s">
        <v>66</v>
      </c>
      <c r="H527" t="s">
        <v>402</v>
      </c>
      <c r="I527" t="s">
        <v>23</v>
      </c>
      <c r="J527" t="s">
        <v>24</v>
      </c>
      <c r="K527"/>
      <c r="L527"/>
      <c r="M527"/>
      <c r="N527"/>
      <c r="O527" t="s">
        <v>715</v>
      </c>
      <c r="P527" t="s">
        <v>26</v>
      </c>
      <c r="Q527" t="s">
        <v>245</v>
      </c>
      <c r="R527" t="s">
        <v>493</v>
      </c>
      <c r="S527" t="s">
        <v>246</v>
      </c>
      <c r="T527" t="s">
        <v>497</v>
      </c>
      <c r="U527"/>
      <c r="V527" t="s">
        <v>30</v>
      </c>
    </row>
    <row r="528" spans="1:22" x14ac:dyDescent="0.3">
      <c r="A528"/>
      <c r="B528" t="s">
        <v>511</v>
      </c>
      <c r="C528" t="s">
        <v>512</v>
      </c>
      <c r="D528"/>
      <c r="E528">
        <v>13</v>
      </c>
      <c r="F528" s="31">
        <f t="shared" si="18"/>
        <v>4.3</v>
      </c>
      <c r="G528" t="s">
        <v>66</v>
      </c>
      <c r="H528" t="s">
        <v>402</v>
      </c>
      <c r="I528" t="s">
        <v>23</v>
      </c>
      <c r="J528" t="s">
        <v>24</v>
      </c>
      <c r="K528"/>
      <c r="L528"/>
      <c r="M528"/>
      <c r="N528"/>
      <c r="O528" t="s">
        <v>715</v>
      </c>
      <c r="P528" t="s">
        <v>26</v>
      </c>
      <c r="Q528" t="s">
        <v>245</v>
      </c>
      <c r="R528" t="s">
        <v>493</v>
      </c>
      <c r="S528" t="s">
        <v>246</v>
      </c>
      <c r="T528" t="s">
        <v>500</v>
      </c>
      <c r="U528"/>
      <c r="V528" t="s">
        <v>30</v>
      </c>
    </row>
    <row r="529" spans="1:22" x14ac:dyDescent="0.3">
      <c r="A529"/>
      <c r="B529" t="s">
        <v>513</v>
      </c>
      <c r="C529" t="s">
        <v>514</v>
      </c>
      <c r="D529"/>
      <c r="E529">
        <v>11</v>
      </c>
      <c r="F529" s="31">
        <f t="shared" si="18"/>
        <v>3.7</v>
      </c>
      <c r="G529" t="s">
        <v>66</v>
      </c>
      <c r="H529" t="s">
        <v>402</v>
      </c>
      <c r="I529" t="s">
        <v>23</v>
      </c>
      <c r="J529" t="s">
        <v>24</v>
      </c>
      <c r="K529"/>
      <c r="L529"/>
      <c r="M529"/>
      <c r="N529"/>
      <c r="O529" t="s">
        <v>715</v>
      </c>
      <c r="P529" t="s">
        <v>26</v>
      </c>
      <c r="Q529" t="s">
        <v>245</v>
      </c>
      <c r="R529" t="s">
        <v>493</v>
      </c>
      <c r="S529" t="s">
        <v>246</v>
      </c>
      <c r="T529" t="s">
        <v>500</v>
      </c>
      <c r="U529"/>
      <c r="V529" t="s">
        <v>30</v>
      </c>
    </row>
    <row r="530" spans="1:22" x14ac:dyDescent="0.3">
      <c r="A530"/>
      <c r="B530" t="s">
        <v>507</v>
      </c>
      <c r="C530" t="s">
        <v>508</v>
      </c>
      <c r="D530"/>
      <c r="E530">
        <v>20</v>
      </c>
      <c r="F530" s="31">
        <f t="shared" si="18"/>
        <v>6.7</v>
      </c>
      <c r="G530" t="s">
        <v>66</v>
      </c>
      <c r="H530" t="s">
        <v>402</v>
      </c>
      <c r="I530" t="s">
        <v>23</v>
      </c>
      <c r="J530" t="s">
        <v>24</v>
      </c>
      <c r="K530"/>
      <c r="L530"/>
      <c r="M530"/>
      <c r="N530"/>
      <c r="O530" t="s">
        <v>715</v>
      </c>
      <c r="P530" t="s">
        <v>26</v>
      </c>
      <c r="Q530" t="s">
        <v>245</v>
      </c>
      <c r="R530" t="s">
        <v>493</v>
      </c>
      <c r="S530" t="s">
        <v>246</v>
      </c>
      <c r="T530" t="s">
        <v>497</v>
      </c>
      <c r="U530"/>
      <c r="V530" t="s">
        <v>30</v>
      </c>
    </row>
    <row r="531" spans="1:22" x14ac:dyDescent="0.3">
      <c r="A531"/>
      <c r="B531" t="s">
        <v>509</v>
      </c>
      <c r="C531" t="s">
        <v>510</v>
      </c>
      <c r="D531"/>
      <c r="E531">
        <v>20</v>
      </c>
      <c r="F531" s="31">
        <f t="shared" si="18"/>
        <v>6.7</v>
      </c>
      <c r="G531" t="s">
        <v>66</v>
      </c>
      <c r="H531" t="s">
        <v>402</v>
      </c>
      <c r="I531" t="s">
        <v>23</v>
      </c>
      <c r="J531" t="s">
        <v>24</v>
      </c>
      <c r="K531"/>
      <c r="L531"/>
      <c r="M531"/>
      <c r="N531"/>
      <c r="O531" t="s">
        <v>715</v>
      </c>
      <c r="P531" t="s">
        <v>26</v>
      </c>
      <c r="Q531" t="s">
        <v>245</v>
      </c>
      <c r="R531" t="s">
        <v>493</v>
      </c>
      <c r="S531" t="s">
        <v>246</v>
      </c>
      <c r="T531" t="s">
        <v>497</v>
      </c>
      <c r="U531"/>
      <c r="V531" t="s">
        <v>30</v>
      </c>
    </row>
    <row r="532" spans="1:22" x14ac:dyDescent="0.3">
      <c r="A532"/>
      <c r="B532" t="s">
        <v>601</v>
      </c>
      <c r="C532" t="s">
        <v>506</v>
      </c>
      <c r="D532"/>
      <c r="E532">
        <v>15</v>
      </c>
      <c r="F532" s="31">
        <f t="shared" si="18"/>
        <v>5</v>
      </c>
      <c r="G532" t="s">
        <v>66</v>
      </c>
      <c r="H532" t="s">
        <v>23</v>
      </c>
      <c r="I532" t="s">
        <v>23</v>
      </c>
      <c r="J532" t="s">
        <v>24</v>
      </c>
      <c r="K532"/>
      <c r="L532"/>
      <c r="M532"/>
      <c r="N532"/>
      <c r="O532" t="s">
        <v>571</v>
      </c>
      <c r="P532" t="s">
        <v>560</v>
      </c>
      <c r="Q532" t="s">
        <v>245</v>
      </c>
      <c r="R532" t="s">
        <v>493</v>
      </c>
      <c r="S532" t="s">
        <v>246</v>
      </c>
      <c r="T532"/>
      <c r="U532" t="s">
        <v>600</v>
      </c>
      <c r="V532" t="s">
        <v>30</v>
      </c>
    </row>
    <row r="533" spans="1:22" x14ac:dyDescent="0.3">
      <c r="A533"/>
      <c r="B533" t="s">
        <v>505</v>
      </c>
      <c r="C533" t="s">
        <v>644</v>
      </c>
      <c r="D533"/>
      <c r="E533">
        <v>15</v>
      </c>
      <c r="F533" s="31">
        <f t="shared" si="18"/>
        <v>5</v>
      </c>
      <c r="G533" t="s">
        <v>88</v>
      </c>
      <c r="H533" t="s">
        <v>23</v>
      </c>
      <c r="I533" t="s">
        <v>23</v>
      </c>
      <c r="J533" t="s">
        <v>24</v>
      </c>
      <c r="K533"/>
      <c r="L533"/>
      <c r="M533"/>
      <c r="N533"/>
      <c r="O533" t="s">
        <v>715</v>
      </c>
      <c r="P533" t="s">
        <v>26</v>
      </c>
      <c r="Q533" t="s">
        <v>245</v>
      </c>
      <c r="R533" t="s">
        <v>493</v>
      </c>
      <c r="S533" t="s">
        <v>246</v>
      </c>
      <c r="T533"/>
      <c r="U533"/>
      <c r="V533" t="s">
        <v>30</v>
      </c>
    </row>
    <row r="534" spans="1:22" x14ac:dyDescent="0.3">
      <c r="A534"/>
      <c r="B534" t="s">
        <v>534</v>
      </c>
      <c r="C534" t="s">
        <v>647</v>
      </c>
      <c r="D534"/>
      <c r="E534">
        <v>15</v>
      </c>
      <c r="F534" s="31">
        <f t="shared" si="18"/>
        <v>5</v>
      </c>
      <c r="G534" t="s">
        <v>88</v>
      </c>
      <c r="H534" t="s">
        <v>23</v>
      </c>
      <c r="I534" t="s">
        <v>23</v>
      </c>
      <c r="J534" t="s">
        <v>24</v>
      </c>
      <c r="K534"/>
      <c r="L534"/>
      <c r="M534"/>
      <c r="N534"/>
      <c r="O534" t="s">
        <v>715</v>
      </c>
      <c r="P534" t="s">
        <v>26</v>
      </c>
      <c r="Q534" t="s">
        <v>245</v>
      </c>
      <c r="R534" t="s">
        <v>493</v>
      </c>
      <c r="S534" t="s">
        <v>246</v>
      </c>
      <c r="T534" t="s">
        <v>500</v>
      </c>
      <c r="U534"/>
      <c r="V534" t="s">
        <v>30</v>
      </c>
    </row>
    <row r="535" spans="1:22" x14ac:dyDescent="0.3">
      <c r="A535"/>
      <c r="B535" t="s">
        <v>535</v>
      </c>
      <c r="C535" t="s">
        <v>648</v>
      </c>
      <c r="D535"/>
      <c r="E535">
        <v>15</v>
      </c>
      <c r="F535" s="31">
        <f t="shared" si="18"/>
        <v>5</v>
      </c>
      <c r="G535" t="s">
        <v>88</v>
      </c>
      <c r="H535" t="s">
        <v>23</v>
      </c>
      <c r="I535" t="s">
        <v>23</v>
      </c>
      <c r="J535" t="s">
        <v>24</v>
      </c>
      <c r="K535"/>
      <c r="L535"/>
      <c r="M535"/>
      <c r="N535"/>
      <c r="O535" t="s">
        <v>715</v>
      </c>
      <c r="P535" t="s">
        <v>26</v>
      </c>
      <c r="Q535" t="s">
        <v>245</v>
      </c>
      <c r="R535" t="s">
        <v>493</v>
      </c>
      <c r="S535" t="s">
        <v>246</v>
      </c>
      <c r="T535" t="s">
        <v>500</v>
      </c>
      <c r="U535"/>
      <c r="V535" t="s">
        <v>30</v>
      </c>
    </row>
    <row r="536" spans="1:22" x14ac:dyDescent="0.3">
      <c r="A536"/>
      <c r="B536" t="s">
        <v>498</v>
      </c>
      <c r="C536" t="s">
        <v>499</v>
      </c>
      <c r="D536"/>
      <c r="E536">
        <v>13</v>
      </c>
      <c r="F536" s="31">
        <f t="shared" si="18"/>
        <v>4.3</v>
      </c>
      <c r="G536" t="s">
        <v>66</v>
      </c>
      <c r="H536" t="s">
        <v>402</v>
      </c>
      <c r="I536" t="s">
        <v>23</v>
      </c>
      <c r="J536" t="s">
        <v>24</v>
      </c>
      <c r="K536"/>
      <c r="L536"/>
      <c r="M536"/>
      <c r="N536"/>
      <c r="O536" t="s">
        <v>715</v>
      </c>
      <c r="P536" t="s">
        <v>26</v>
      </c>
      <c r="Q536" t="s">
        <v>245</v>
      </c>
      <c r="R536" t="s">
        <v>493</v>
      </c>
      <c r="S536" t="s">
        <v>246</v>
      </c>
      <c r="T536" t="s">
        <v>500</v>
      </c>
      <c r="U536"/>
      <c r="V536" t="s">
        <v>30</v>
      </c>
    </row>
    <row r="537" spans="1:22" x14ac:dyDescent="0.3">
      <c r="A537"/>
      <c r="B537" t="s">
        <v>501</v>
      </c>
      <c r="C537" t="s">
        <v>499</v>
      </c>
      <c r="D537"/>
      <c r="E537">
        <v>11</v>
      </c>
      <c r="F537" s="31">
        <f t="shared" si="18"/>
        <v>3.7</v>
      </c>
      <c r="G537" t="s">
        <v>66</v>
      </c>
      <c r="H537" t="s">
        <v>402</v>
      </c>
      <c r="I537" t="s">
        <v>23</v>
      </c>
      <c r="J537" t="s">
        <v>24</v>
      </c>
      <c r="K537"/>
      <c r="L537"/>
      <c r="M537"/>
      <c r="N537"/>
      <c r="O537" t="s">
        <v>715</v>
      </c>
      <c r="P537" t="s">
        <v>26</v>
      </c>
      <c r="Q537" t="s">
        <v>245</v>
      </c>
      <c r="R537" t="s">
        <v>493</v>
      </c>
      <c r="S537" t="s">
        <v>246</v>
      </c>
      <c r="T537" t="s">
        <v>502</v>
      </c>
      <c r="U537"/>
      <c r="V537" t="s">
        <v>30</v>
      </c>
    </row>
    <row r="538" spans="1:22" x14ac:dyDescent="0.3">
      <c r="A538"/>
      <c r="B538" t="s">
        <v>536</v>
      </c>
      <c r="C538" t="s">
        <v>645</v>
      </c>
      <c r="D538"/>
      <c r="E538">
        <v>13</v>
      </c>
      <c r="F538" s="31">
        <f t="shared" si="18"/>
        <v>4.3</v>
      </c>
      <c r="G538" t="s">
        <v>66</v>
      </c>
      <c r="H538" t="s">
        <v>23</v>
      </c>
      <c r="I538" t="s">
        <v>23</v>
      </c>
      <c r="J538" t="s">
        <v>24</v>
      </c>
      <c r="K538"/>
      <c r="L538"/>
      <c r="M538"/>
      <c r="N538"/>
      <c r="O538" t="s">
        <v>715</v>
      </c>
      <c r="P538" t="s">
        <v>26</v>
      </c>
      <c r="Q538" t="s">
        <v>245</v>
      </c>
      <c r="R538" t="s">
        <v>493</v>
      </c>
      <c r="S538" t="s">
        <v>246</v>
      </c>
      <c r="T538" t="s">
        <v>500</v>
      </c>
      <c r="U538"/>
      <c r="V538" t="s">
        <v>30</v>
      </c>
    </row>
    <row r="539" spans="1:22" x14ac:dyDescent="0.3">
      <c r="A539"/>
      <c r="B539" t="s">
        <v>537</v>
      </c>
      <c r="C539" t="s">
        <v>646</v>
      </c>
      <c r="D539"/>
      <c r="E539">
        <v>11</v>
      </c>
      <c r="F539" s="31">
        <f t="shared" si="18"/>
        <v>3.7</v>
      </c>
      <c r="G539" t="s">
        <v>66</v>
      </c>
      <c r="H539" t="s">
        <v>23</v>
      </c>
      <c r="I539" t="s">
        <v>23</v>
      </c>
      <c r="J539" t="s">
        <v>24</v>
      </c>
      <c r="K539"/>
      <c r="L539"/>
      <c r="M539"/>
      <c r="N539"/>
      <c r="O539" t="s">
        <v>715</v>
      </c>
      <c r="P539" t="s">
        <v>26</v>
      </c>
      <c r="Q539" t="s">
        <v>245</v>
      </c>
      <c r="R539" t="s">
        <v>493</v>
      </c>
      <c r="S539" t="s">
        <v>246</v>
      </c>
      <c r="T539" t="s">
        <v>500</v>
      </c>
      <c r="U539"/>
      <c r="V539" t="s">
        <v>30</v>
      </c>
    </row>
    <row r="540" spans="1:22" x14ac:dyDescent="0.3">
      <c r="A540"/>
      <c r="B540" t="s">
        <v>525</v>
      </c>
      <c r="C540" t="s">
        <v>521</v>
      </c>
      <c r="D540"/>
      <c r="E540">
        <v>20</v>
      </c>
      <c r="F540" s="31">
        <f t="shared" si="18"/>
        <v>6.7</v>
      </c>
      <c r="G540" t="s">
        <v>88</v>
      </c>
      <c r="H540" t="s">
        <v>23</v>
      </c>
      <c r="I540" t="s">
        <v>23</v>
      </c>
      <c r="J540" t="s">
        <v>24</v>
      </c>
      <c r="K540"/>
      <c r="L540"/>
      <c r="M540"/>
      <c r="N540"/>
      <c r="O540" t="s">
        <v>715</v>
      </c>
      <c r="P540" t="s">
        <v>26</v>
      </c>
      <c r="Q540" t="s">
        <v>245</v>
      </c>
      <c r="R540" t="s">
        <v>493</v>
      </c>
      <c r="S540" t="s">
        <v>246</v>
      </c>
      <c r="T540" t="s">
        <v>497</v>
      </c>
      <c r="U540"/>
      <c r="V540" t="s">
        <v>30</v>
      </c>
    </row>
    <row r="541" spans="1:22" x14ac:dyDescent="0.3">
      <c r="A541"/>
      <c r="B541" t="s">
        <v>533</v>
      </c>
      <c r="C541" t="s">
        <v>521</v>
      </c>
      <c r="D541"/>
      <c r="E541">
        <v>20</v>
      </c>
      <c r="F541" s="31">
        <f t="shared" si="18"/>
        <v>6.7</v>
      </c>
      <c r="G541" t="s">
        <v>88</v>
      </c>
      <c r="H541" t="s">
        <v>23</v>
      </c>
      <c r="I541" t="s">
        <v>23</v>
      </c>
      <c r="J541" t="s">
        <v>24</v>
      </c>
      <c r="K541"/>
      <c r="L541"/>
      <c r="M541"/>
      <c r="N541"/>
      <c r="O541" t="s">
        <v>715</v>
      </c>
      <c r="P541" t="s">
        <v>26</v>
      </c>
      <c r="Q541" t="s">
        <v>245</v>
      </c>
      <c r="R541" t="s">
        <v>532</v>
      </c>
      <c r="S541" t="s">
        <v>246</v>
      </c>
      <c r="T541" t="s">
        <v>497</v>
      </c>
      <c r="U541"/>
      <c r="V541" t="s">
        <v>30</v>
      </c>
    </row>
    <row r="542" spans="1:22" x14ac:dyDescent="0.3">
      <c r="A542"/>
      <c r="B542" t="s">
        <v>533</v>
      </c>
      <c r="C542" t="s">
        <v>521</v>
      </c>
      <c r="D542"/>
      <c r="E542">
        <v>20</v>
      </c>
      <c r="F542" s="31">
        <f t="shared" si="18"/>
        <v>6.7</v>
      </c>
      <c r="G542" t="s">
        <v>88</v>
      </c>
      <c r="H542" t="s">
        <v>23</v>
      </c>
      <c r="I542" t="s">
        <v>23</v>
      </c>
      <c r="J542" t="s">
        <v>24</v>
      </c>
      <c r="K542"/>
      <c r="L542"/>
      <c r="M542"/>
      <c r="N542"/>
      <c r="O542" t="s">
        <v>715</v>
      </c>
      <c r="P542" t="s">
        <v>26</v>
      </c>
      <c r="Q542" t="s">
        <v>245</v>
      </c>
      <c r="R542" t="s">
        <v>532</v>
      </c>
      <c r="S542" t="s">
        <v>246</v>
      </c>
      <c r="T542" t="s">
        <v>497</v>
      </c>
      <c r="U542"/>
      <c r="V542" t="s">
        <v>30</v>
      </c>
    </row>
    <row r="543" spans="1:22" x14ac:dyDescent="0.3">
      <c r="A543"/>
      <c r="B543" t="s">
        <v>495</v>
      </c>
      <c r="C543" t="s">
        <v>496</v>
      </c>
      <c r="D543"/>
      <c r="E543">
        <v>20</v>
      </c>
      <c r="F543" s="31">
        <f t="shared" si="18"/>
        <v>6.7</v>
      </c>
      <c r="G543" t="s">
        <v>66</v>
      </c>
      <c r="H543" t="s">
        <v>402</v>
      </c>
      <c r="I543" t="s">
        <v>23</v>
      </c>
      <c r="J543" t="s">
        <v>24</v>
      </c>
      <c r="K543"/>
      <c r="L543"/>
      <c r="M543"/>
      <c r="N543"/>
      <c r="O543" t="s">
        <v>715</v>
      </c>
      <c r="P543" t="s">
        <v>26</v>
      </c>
      <c r="Q543" t="s">
        <v>245</v>
      </c>
      <c r="R543" t="s">
        <v>493</v>
      </c>
      <c r="S543" t="s">
        <v>246</v>
      </c>
      <c r="T543" t="s">
        <v>497</v>
      </c>
      <c r="U543"/>
      <c r="V543" t="s">
        <v>30</v>
      </c>
    </row>
    <row r="544" spans="1:22" x14ac:dyDescent="0.3">
      <c r="A544"/>
      <c r="B544" t="s">
        <v>491</v>
      </c>
      <c r="C544" t="s">
        <v>492</v>
      </c>
      <c r="D544"/>
      <c r="E544">
        <v>20</v>
      </c>
      <c r="F544" s="31">
        <f t="shared" si="18"/>
        <v>6.7</v>
      </c>
      <c r="G544" t="s">
        <v>66</v>
      </c>
      <c r="H544" t="s">
        <v>402</v>
      </c>
      <c r="I544" t="s">
        <v>23</v>
      </c>
      <c r="J544" t="s">
        <v>24</v>
      </c>
      <c r="K544"/>
      <c r="L544"/>
      <c r="M544"/>
      <c r="N544"/>
      <c r="O544" t="s">
        <v>715</v>
      </c>
      <c r="P544" t="s">
        <v>26</v>
      </c>
      <c r="Q544" t="s">
        <v>245</v>
      </c>
      <c r="R544" t="s">
        <v>493</v>
      </c>
      <c r="S544" t="s">
        <v>246</v>
      </c>
      <c r="T544" t="s">
        <v>494</v>
      </c>
      <c r="U544"/>
      <c r="V544" t="s">
        <v>30</v>
      </c>
    </row>
    <row r="545" spans="1:22" x14ac:dyDescent="0.3">
      <c r="A545"/>
      <c r="B545" t="s">
        <v>523</v>
      </c>
      <c r="C545" t="s">
        <v>642</v>
      </c>
      <c r="D545"/>
      <c r="E545">
        <v>15</v>
      </c>
      <c r="F545" s="31">
        <f t="shared" si="18"/>
        <v>5</v>
      </c>
      <c r="G545" t="s">
        <v>88</v>
      </c>
      <c r="H545" t="s">
        <v>23</v>
      </c>
      <c r="I545" t="s">
        <v>23</v>
      </c>
      <c r="J545" t="s">
        <v>24</v>
      </c>
      <c r="K545"/>
      <c r="L545"/>
      <c r="M545"/>
      <c r="N545"/>
      <c r="O545" t="s">
        <v>715</v>
      </c>
      <c r="P545" t="s">
        <v>26</v>
      </c>
      <c r="Q545" t="s">
        <v>245</v>
      </c>
      <c r="R545" t="s">
        <v>493</v>
      </c>
      <c r="S545" t="s">
        <v>246</v>
      </c>
      <c r="T545" t="s">
        <v>500</v>
      </c>
      <c r="U545"/>
      <c r="V545" t="s">
        <v>30</v>
      </c>
    </row>
    <row r="546" spans="1:22" x14ac:dyDescent="0.3">
      <c r="A546"/>
      <c r="B546" t="s">
        <v>524</v>
      </c>
      <c r="C546" t="s">
        <v>643</v>
      </c>
      <c r="D546"/>
      <c r="E546">
        <v>15</v>
      </c>
      <c r="F546" s="31">
        <f t="shared" si="18"/>
        <v>5</v>
      </c>
      <c r="G546" t="s">
        <v>88</v>
      </c>
      <c r="H546" t="s">
        <v>23</v>
      </c>
      <c r="I546" t="s">
        <v>23</v>
      </c>
      <c r="J546" t="s">
        <v>24</v>
      </c>
      <c r="K546"/>
      <c r="L546"/>
      <c r="M546"/>
      <c r="N546"/>
      <c r="O546" t="s">
        <v>715</v>
      </c>
      <c r="P546" t="s">
        <v>26</v>
      </c>
      <c r="Q546" t="s">
        <v>245</v>
      </c>
      <c r="R546" t="s">
        <v>493</v>
      </c>
      <c r="S546" t="s">
        <v>246</v>
      </c>
      <c r="T546" t="s">
        <v>502</v>
      </c>
      <c r="U546"/>
      <c r="V546" t="s">
        <v>30</v>
      </c>
    </row>
    <row r="547" spans="1:22" x14ac:dyDescent="0.3">
      <c r="A547"/>
      <c r="B547" t="s">
        <v>520</v>
      </c>
      <c r="C547" t="s">
        <v>640</v>
      </c>
      <c r="D547"/>
      <c r="E547">
        <v>20</v>
      </c>
      <c r="F547" s="31">
        <f t="shared" si="18"/>
        <v>6.7</v>
      </c>
      <c r="G547" t="s">
        <v>88</v>
      </c>
      <c r="H547" t="s">
        <v>23</v>
      </c>
      <c r="I547" t="s">
        <v>23</v>
      </c>
      <c r="J547" t="s">
        <v>24</v>
      </c>
      <c r="K547"/>
      <c r="L547"/>
      <c r="M547"/>
      <c r="N547"/>
      <c r="O547" t="s">
        <v>715</v>
      </c>
      <c r="P547" t="s">
        <v>26</v>
      </c>
      <c r="Q547" t="s">
        <v>245</v>
      </c>
      <c r="R547" t="s">
        <v>493</v>
      </c>
      <c r="S547" t="s">
        <v>246</v>
      </c>
      <c r="T547" t="s">
        <v>497</v>
      </c>
      <c r="U547"/>
      <c r="V547" t="s">
        <v>30</v>
      </c>
    </row>
    <row r="548" spans="1:22" x14ac:dyDescent="0.3">
      <c r="A548"/>
      <c r="B548" t="s">
        <v>522</v>
      </c>
      <c r="C548" t="s">
        <v>641</v>
      </c>
      <c r="D548"/>
      <c r="E548">
        <v>20</v>
      </c>
      <c r="F548" s="31">
        <f t="shared" si="18"/>
        <v>6.7</v>
      </c>
      <c r="G548" t="s">
        <v>88</v>
      </c>
      <c r="H548" t="s">
        <v>23</v>
      </c>
      <c r="I548" t="s">
        <v>23</v>
      </c>
      <c r="J548" t="s">
        <v>24</v>
      </c>
      <c r="K548"/>
      <c r="L548"/>
      <c r="M548"/>
      <c r="N548"/>
      <c r="O548" t="s">
        <v>715</v>
      </c>
      <c r="P548" t="s">
        <v>26</v>
      </c>
      <c r="Q548" t="s">
        <v>245</v>
      </c>
      <c r="R548" t="s">
        <v>493</v>
      </c>
      <c r="S548" t="s">
        <v>246</v>
      </c>
      <c r="T548" t="s">
        <v>494</v>
      </c>
      <c r="U548"/>
      <c r="V548" t="s">
        <v>30</v>
      </c>
    </row>
    <row r="549" spans="1:22" x14ac:dyDescent="0.3">
      <c r="A549"/>
      <c r="B549" t="s">
        <v>326</v>
      </c>
      <c r="C549" t="s">
        <v>327</v>
      </c>
      <c r="D549"/>
      <c r="E549">
        <v>10</v>
      </c>
      <c r="F549" s="31">
        <f t="shared" si="18"/>
        <v>3.3</v>
      </c>
      <c r="G549" t="s">
        <v>66</v>
      </c>
      <c r="H549" t="s">
        <v>23</v>
      </c>
      <c r="I549" t="s">
        <v>23</v>
      </c>
      <c r="J549" t="s">
        <v>24</v>
      </c>
      <c r="K549"/>
      <c r="L549"/>
      <c r="M549"/>
      <c r="N549"/>
      <c r="O549" t="s">
        <v>715</v>
      </c>
      <c r="P549" t="s">
        <v>26</v>
      </c>
      <c r="Q549" t="s">
        <v>221</v>
      </c>
      <c r="R549" t="s">
        <v>233</v>
      </c>
      <c r="S549" t="s">
        <v>230</v>
      </c>
      <c r="T549" t="s">
        <v>286</v>
      </c>
      <c r="U549"/>
      <c r="V549" t="s">
        <v>30</v>
      </c>
    </row>
    <row r="550" spans="1:22" x14ac:dyDescent="0.3">
      <c r="A550"/>
      <c r="B550" t="s">
        <v>324</v>
      </c>
      <c r="C550" t="s">
        <v>325</v>
      </c>
      <c r="D550"/>
      <c r="E550">
        <v>10</v>
      </c>
      <c r="F550" s="31">
        <f t="shared" si="18"/>
        <v>3.3</v>
      </c>
      <c r="G550" t="s">
        <v>66</v>
      </c>
      <c r="H550" t="s">
        <v>23</v>
      </c>
      <c r="I550" t="s">
        <v>23</v>
      </c>
      <c r="J550" t="s">
        <v>24</v>
      </c>
      <c r="K550"/>
      <c r="L550"/>
      <c r="M550"/>
      <c r="N550"/>
      <c r="O550" t="s">
        <v>715</v>
      </c>
      <c r="P550" t="s">
        <v>26</v>
      </c>
      <c r="Q550" t="s">
        <v>221</v>
      </c>
      <c r="R550" t="s">
        <v>233</v>
      </c>
      <c r="S550" t="s">
        <v>230</v>
      </c>
      <c r="T550" t="s">
        <v>286</v>
      </c>
      <c r="U550"/>
      <c r="V550" t="s">
        <v>30</v>
      </c>
    </row>
    <row r="551" spans="1:22" x14ac:dyDescent="0.3">
      <c r="A551"/>
      <c r="B551" t="s">
        <v>343</v>
      </c>
      <c r="C551" t="s">
        <v>344</v>
      </c>
      <c r="D551"/>
      <c r="E551">
        <v>10</v>
      </c>
      <c r="F551" s="31">
        <f t="shared" si="18"/>
        <v>3.3</v>
      </c>
      <c r="G551" t="s">
        <v>66</v>
      </c>
      <c r="H551" t="s">
        <v>23</v>
      </c>
      <c r="I551" t="s">
        <v>23</v>
      </c>
      <c r="J551" t="s">
        <v>24</v>
      </c>
      <c r="K551"/>
      <c r="L551"/>
      <c r="M551"/>
      <c r="N551"/>
      <c r="O551" t="s">
        <v>715</v>
      </c>
      <c r="P551" t="s">
        <v>26</v>
      </c>
      <c r="Q551" t="s">
        <v>221</v>
      </c>
      <c r="R551" t="s">
        <v>233</v>
      </c>
      <c r="S551" t="s">
        <v>230</v>
      </c>
      <c r="T551" t="s">
        <v>286</v>
      </c>
      <c r="U551"/>
      <c r="V551" t="s">
        <v>30</v>
      </c>
    </row>
    <row r="553" spans="1:22" x14ac:dyDescent="0.3">
      <c r="A553" s="18" t="s">
        <v>742</v>
      </c>
    </row>
    <row r="554" spans="1:22" x14ac:dyDescent="0.3">
      <c r="B554" t="s">
        <v>700</v>
      </c>
      <c r="C554"/>
      <c r="D554" t="s">
        <v>701</v>
      </c>
      <c r="E554" s="2">
        <v>15</v>
      </c>
      <c r="F554" s="31">
        <f t="shared" ref="F554:F558" si="19">ROUND(E554/3,1)</f>
        <v>5</v>
      </c>
      <c r="G554" s="2" t="s">
        <v>88</v>
      </c>
      <c r="H554" s="2" t="s">
        <v>23</v>
      </c>
      <c r="I554" s="2" t="s">
        <v>23</v>
      </c>
      <c r="J554" s="2" t="s">
        <v>24</v>
      </c>
      <c r="O554" t="s">
        <v>715</v>
      </c>
      <c r="P554" t="s">
        <v>734</v>
      </c>
      <c r="Q554" s="2" t="s">
        <v>245</v>
      </c>
      <c r="R554" s="2" t="s">
        <v>493</v>
      </c>
      <c r="S554" s="2" t="s">
        <v>246</v>
      </c>
      <c r="U554" s="2" t="s">
        <v>733</v>
      </c>
      <c r="V554" t="s">
        <v>30</v>
      </c>
    </row>
    <row r="555" spans="1:22" x14ac:dyDescent="0.3">
      <c r="B555" t="s">
        <v>702</v>
      </c>
      <c r="C555"/>
      <c r="D555" t="s">
        <v>704</v>
      </c>
      <c r="E555" s="2">
        <v>13</v>
      </c>
      <c r="F555" s="31">
        <f t="shared" si="19"/>
        <v>4.3</v>
      </c>
      <c r="G555" s="2" t="s">
        <v>66</v>
      </c>
      <c r="H555" s="2" t="s">
        <v>23</v>
      </c>
      <c r="I555" s="2" t="s">
        <v>23</v>
      </c>
      <c r="J555" s="2" t="s">
        <v>24</v>
      </c>
      <c r="O555" t="s">
        <v>715</v>
      </c>
      <c r="P555" t="s">
        <v>734</v>
      </c>
      <c r="Q555" s="2" t="s">
        <v>245</v>
      </c>
      <c r="R555" s="2" t="s">
        <v>493</v>
      </c>
      <c r="S555" s="2" t="s">
        <v>246</v>
      </c>
      <c r="U555" s="2" t="s">
        <v>733</v>
      </c>
      <c r="V555" t="s">
        <v>30</v>
      </c>
    </row>
    <row r="556" spans="1:22" x14ac:dyDescent="0.3">
      <c r="B556" t="s">
        <v>703</v>
      </c>
      <c r="C556"/>
      <c r="D556" t="s">
        <v>705</v>
      </c>
      <c r="E556" s="2">
        <v>11</v>
      </c>
      <c r="F556" s="31">
        <f t="shared" si="19"/>
        <v>3.7</v>
      </c>
      <c r="G556" s="2" t="s">
        <v>66</v>
      </c>
      <c r="H556" s="2" t="s">
        <v>23</v>
      </c>
      <c r="I556" s="2" t="s">
        <v>23</v>
      </c>
      <c r="J556" s="2" t="s">
        <v>24</v>
      </c>
      <c r="O556" t="s">
        <v>715</v>
      </c>
      <c r="P556" t="s">
        <v>734</v>
      </c>
      <c r="Q556" s="2" t="s">
        <v>245</v>
      </c>
      <c r="R556" s="2" t="s">
        <v>493</v>
      </c>
      <c r="S556" s="2" t="s">
        <v>246</v>
      </c>
      <c r="U556" s="2" t="s">
        <v>733</v>
      </c>
      <c r="V556" t="s">
        <v>30</v>
      </c>
    </row>
    <row r="557" spans="1:22" x14ac:dyDescent="0.3">
      <c r="B557" t="s">
        <v>707</v>
      </c>
      <c r="C557"/>
      <c r="D557" t="s">
        <v>706</v>
      </c>
      <c r="E557" s="2">
        <v>20</v>
      </c>
      <c r="F557" s="31">
        <f t="shared" si="19"/>
        <v>6.7</v>
      </c>
      <c r="G557" s="2" t="s">
        <v>88</v>
      </c>
      <c r="H557" s="2" t="s">
        <v>23</v>
      </c>
      <c r="I557" s="2" t="s">
        <v>23</v>
      </c>
      <c r="J557" s="2" t="s">
        <v>24</v>
      </c>
      <c r="O557" t="s">
        <v>715</v>
      </c>
      <c r="P557" t="s">
        <v>734</v>
      </c>
      <c r="Q557" s="2" t="s">
        <v>245</v>
      </c>
      <c r="R557" s="2" t="s">
        <v>493</v>
      </c>
      <c r="S557" s="2" t="s">
        <v>246</v>
      </c>
      <c r="U557" s="2" t="s">
        <v>733</v>
      </c>
      <c r="V557" t="s">
        <v>30</v>
      </c>
    </row>
    <row r="558" spans="1:22" x14ac:dyDescent="0.3">
      <c r="B558" t="s">
        <v>708</v>
      </c>
      <c r="C558"/>
      <c r="D558" t="s">
        <v>709</v>
      </c>
      <c r="E558" s="2">
        <v>20</v>
      </c>
      <c r="F558" s="31">
        <f t="shared" si="19"/>
        <v>6.7</v>
      </c>
      <c r="G558" s="2" t="s">
        <v>66</v>
      </c>
      <c r="H558" s="2" t="s">
        <v>23</v>
      </c>
      <c r="I558" s="2" t="s">
        <v>23</v>
      </c>
      <c r="J558" s="2" t="s">
        <v>24</v>
      </c>
      <c r="O558" t="s">
        <v>715</v>
      </c>
      <c r="P558" t="s">
        <v>734</v>
      </c>
      <c r="Q558" s="2" t="s">
        <v>245</v>
      </c>
      <c r="R558" s="2" t="s">
        <v>493</v>
      </c>
      <c r="S558" s="2" t="s">
        <v>246</v>
      </c>
      <c r="U558" s="2" t="s">
        <v>733</v>
      </c>
      <c r="V558" t="s">
        <v>30</v>
      </c>
    </row>
    <row r="559" spans="1:22" x14ac:dyDescent="0.3">
      <c r="B559"/>
      <c r="C559"/>
    </row>
    <row r="560" spans="1:22" x14ac:dyDescent="0.3">
      <c r="A560" s="3" t="s">
        <v>739</v>
      </c>
      <c r="B560" s="3"/>
      <c r="C560" s="3"/>
    </row>
    <row r="561" spans="2:22" x14ac:dyDescent="0.3">
      <c r="B561" t="s">
        <v>652</v>
      </c>
      <c r="C561"/>
      <c r="D561" s="2" t="s">
        <v>667</v>
      </c>
      <c r="E561" s="2">
        <f>MIN(ROUND(K561*L561/M561,3-LOG(ABS(K561*L561/M561))),N561)</f>
        <v>3.83</v>
      </c>
      <c r="F561" s="31">
        <f t="shared" ref="F561:F583" si="20">ROUND(E561/3,1)</f>
        <v>1.3</v>
      </c>
      <c r="G561" t="s">
        <v>88</v>
      </c>
      <c r="H561" t="s">
        <v>349</v>
      </c>
      <c r="I561" t="s">
        <v>23</v>
      </c>
      <c r="J561" t="s">
        <v>350</v>
      </c>
      <c r="K561">
        <v>10000</v>
      </c>
      <c r="L561">
        <v>1</v>
      </c>
      <c r="M561">
        <v>2610</v>
      </c>
      <c r="N561"/>
      <c r="O561" t="s">
        <v>715</v>
      </c>
      <c r="P561" t="s">
        <v>734</v>
      </c>
      <c r="Q561" t="s">
        <v>167</v>
      </c>
      <c r="R561" t="s">
        <v>351</v>
      </c>
      <c r="S561" t="s">
        <v>352</v>
      </c>
      <c r="T561" t="s">
        <v>639</v>
      </c>
      <c r="U561" s="2" t="s">
        <v>733</v>
      </c>
      <c r="V561" t="s">
        <v>30</v>
      </c>
    </row>
    <row r="562" spans="2:22" x14ac:dyDescent="0.3">
      <c r="B562" t="s">
        <v>652</v>
      </c>
      <c r="C562"/>
      <c r="D562" s="2" t="s">
        <v>667</v>
      </c>
      <c r="E562" s="2">
        <f t="shared" ref="E562:E583" si="21">MIN(ROUND(K562*L562/M562,3-LOG(ABS(K562*L562/M562))),N562)</f>
        <v>4.13</v>
      </c>
      <c r="F562" s="31">
        <f t="shared" si="20"/>
        <v>1.4</v>
      </c>
      <c r="G562" t="s">
        <v>88</v>
      </c>
      <c r="H562" t="s">
        <v>354</v>
      </c>
      <c r="I562" t="s">
        <v>23</v>
      </c>
      <c r="J562" t="s">
        <v>350</v>
      </c>
      <c r="K562">
        <v>10000</v>
      </c>
      <c r="L562">
        <v>1</v>
      </c>
      <c r="M562">
        <v>2420</v>
      </c>
      <c r="N562"/>
      <c r="O562" t="s">
        <v>715</v>
      </c>
      <c r="P562" t="s">
        <v>734</v>
      </c>
      <c r="Q562" t="s">
        <v>167</v>
      </c>
      <c r="R562" t="s">
        <v>351</v>
      </c>
      <c r="S562" t="s">
        <v>352</v>
      </c>
      <c r="T562" t="s">
        <v>639</v>
      </c>
      <c r="U562" s="2" t="s">
        <v>733</v>
      </c>
      <c r="V562" t="s">
        <v>30</v>
      </c>
    </row>
    <row r="563" spans="2:22" x14ac:dyDescent="0.3">
      <c r="B563" t="s">
        <v>652</v>
      </c>
      <c r="C563"/>
      <c r="D563" s="2" t="s">
        <v>667</v>
      </c>
      <c r="E563" s="2">
        <f t="shared" si="21"/>
        <v>4.67</v>
      </c>
      <c r="F563" s="31">
        <f t="shared" si="20"/>
        <v>1.6</v>
      </c>
      <c r="G563" t="s">
        <v>88</v>
      </c>
      <c r="H563" t="s">
        <v>355</v>
      </c>
      <c r="I563" t="s">
        <v>23</v>
      </c>
      <c r="J563" t="s">
        <v>350</v>
      </c>
      <c r="K563">
        <v>10000</v>
      </c>
      <c r="L563">
        <v>1</v>
      </c>
      <c r="M563">
        <v>2140</v>
      </c>
      <c r="N563"/>
      <c r="O563" t="s">
        <v>715</v>
      </c>
      <c r="P563" t="s">
        <v>734</v>
      </c>
      <c r="Q563" t="s">
        <v>167</v>
      </c>
      <c r="R563" t="s">
        <v>351</v>
      </c>
      <c r="S563" t="s">
        <v>352</v>
      </c>
      <c r="T563" t="s">
        <v>639</v>
      </c>
      <c r="U563" s="2" t="s">
        <v>733</v>
      </c>
      <c r="V563" t="s">
        <v>30</v>
      </c>
    </row>
    <row r="564" spans="2:22" x14ac:dyDescent="0.3">
      <c r="B564" t="s">
        <v>652</v>
      </c>
      <c r="C564"/>
      <c r="D564" s="2" t="s">
        <v>667</v>
      </c>
      <c r="E564" s="2">
        <f t="shared" si="21"/>
        <v>4.03</v>
      </c>
      <c r="F564" s="31">
        <f t="shared" si="20"/>
        <v>1.3</v>
      </c>
      <c r="G564" t="s">
        <v>88</v>
      </c>
      <c r="H564" t="s">
        <v>356</v>
      </c>
      <c r="I564" t="s">
        <v>23</v>
      </c>
      <c r="J564" t="s">
        <v>350</v>
      </c>
      <c r="K564">
        <v>10000</v>
      </c>
      <c r="L564">
        <v>1</v>
      </c>
      <c r="M564">
        <v>2480</v>
      </c>
      <c r="N564"/>
      <c r="O564" t="s">
        <v>715</v>
      </c>
      <c r="P564" t="s">
        <v>734</v>
      </c>
      <c r="Q564" t="s">
        <v>167</v>
      </c>
      <c r="R564" t="s">
        <v>351</v>
      </c>
      <c r="S564" t="s">
        <v>352</v>
      </c>
      <c r="T564" t="s">
        <v>639</v>
      </c>
      <c r="U564" s="2" t="s">
        <v>733</v>
      </c>
      <c r="V564" t="s">
        <v>30</v>
      </c>
    </row>
    <row r="565" spans="2:22" x14ac:dyDescent="0.3">
      <c r="B565" t="s">
        <v>652</v>
      </c>
      <c r="C565"/>
      <c r="D565" s="2" t="s">
        <v>667</v>
      </c>
      <c r="E565" s="2">
        <f t="shared" si="21"/>
        <v>4.3899999999999997</v>
      </c>
      <c r="F565" s="31">
        <f t="shared" si="20"/>
        <v>1.5</v>
      </c>
      <c r="G565" t="s">
        <v>88</v>
      </c>
      <c r="H565" t="s">
        <v>357</v>
      </c>
      <c r="I565" t="s">
        <v>23</v>
      </c>
      <c r="J565" t="s">
        <v>350</v>
      </c>
      <c r="K565">
        <v>10000</v>
      </c>
      <c r="L565">
        <v>1</v>
      </c>
      <c r="M565">
        <v>2280</v>
      </c>
      <c r="N565"/>
      <c r="O565" t="s">
        <v>715</v>
      </c>
      <c r="P565" t="s">
        <v>734</v>
      </c>
      <c r="Q565" t="s">
        <v>167</v>
      </c>
      <c r="R565" t="s">
        <v>351</v>
      </c>
      <c r="S565" t="s">
        <v>352</v>
      </c>
      <c r="T565" t="s">
        <v>639</v>
      </c>
      <c r="U565" s="2" t="s">
        <v>733</v>
      </c>
      <c r="V565" t="s">
        <v>30</v>
      </c>
    </row>
    <row r="566" spans="2:22" x14ac:dyDescent="0.3">
      <c r="B566" t="s">
        <v>652</v>
      </c>
      <c r="C566"/>
      <c r="D566" s="2" t="s">
        <v>667</v>
      </c>
      <c r="E566" s="2">
        <f t="shared" si="21"/>
        <v>4.26</v>
      </c>
      <c r="F566" s="31">
        <f t="shared" si="20"/>
        <v>1.4</v>
      </c>
      <c r="G566" t="s">
        <v>88</v>
      </c>
      <c r="H566" t="s">
        <v>358</v>
      </c>
      <c r="I566" t="s">
        <v>23</v>
      </c>
      <c r="J566" t="s">
        <v>350</v>
      </c>
      <c r="K566">
        <v>10000</v>
      </c>
      <c r="L566">
        <v>1</v>
      </c>
      <c r="M566">
        <v>2350</v>
      </c>
      <c r="N566"/>
      <c r="O566" t="s">
        <v>715</v>
      </c>
      <c r="P566" t="s">
        <v>734</v>
      </c>
      <c r="Q566" t="s">
        <v>167</v>
      </c>
      <c r="R566" t="s">
        <v>351</v>
      </c>
      <c r="S566" t="s">
        <v>352</v>
      </c>
      <c r="T566" t="s">
        <v>639</v>
      </c>
      <c r="U566" s="2" t="s">
        <v>733</v>
      </c>
      <c r="V566" t="s">
        <v>30</v>
      </c>
    </row>
    <row r="567" spans="2:22" x14ac:dyDescent="0.3">
      <c r="B567" t="s">
        <v>652</v>
      </c>
      <c r="C567"/>
      <c r="D567" s="2" t="s">
        <v>667</v>
      </c>
      <c r="E567" s="2">
        <f t="shared" si="21"/>
        <v>2.04</v>
      </c>
      <c r="F567" s="31">
        <f t="shared" si="20"/>
        <v>0.7</v>
      </c>
      <c r="G567" t="s">
        <v>88</v>
      </c>
      <c r="H567" t="s">
        <v>359</v>
      </c>
      <c r="I567" t="s">
        <v>23</v>
      </c>
      <c r="J567" t="s">
        <v>350</v>
      </c>
      <c r="K567">
        <v>10000</v>
      </c>
      <c r="L567">
        <v>1</v>
      </c>
      <c r="M567">
        <v>4910</v>
      </c>
      <c r="N567"/>
      <c r="O567" t="s">
        <v>715</v>
      </c>
      <c r="P567" t="s">
        <v>734</v>
      </c>
      <c r="Q567" t="s">
        <v>167</v>
      </c>
      <c r="R567" t="s">
        <v>351</v>
      </c>
      <c r="S567" t="s">
        <v>352</v>
      </c>
      <c r="T567" t="s">
        <v>639</v>
      </c>
      <c r="U567" s="2" t="s">
        <v>733</v>
      </c>
      <c r="V567" t="s">
        <v>30</v>
      </c>
    </row>
    <row r="568" spans="2:22" x14ac:dyDescent="0.3">
      <c r="B568" t="s">
        <v>652</v>
      </c>
      <c r="C568"/>
      <c r="D568" s="2" t="s">
        <v>667</v>
      </c>
      <c r="E568" s="2">
        <f t="shared" si="21"/>
        <v>1.9</v>
      </c>
      <c r="F568" s="31">
        <f t="shared" si="20"/>
        <v>0.6</v>
      </c>
      <c r="G568" t="s">
        <v>88</v>
      </c>
      <c r="H568" t="s">
        <v>360</v>
      </c>
      <c r="I568" t="s">
        <v>23</v>
      </c>
      <c r="J568" t="s">
        <v>350</v>
      </c>
      <c r="K568">
        <v>10000</v>
      </c>
      <c r="L568">
        <v>1</v>
      </c>
      <c r="M568">
        <v>5260</v>
      </c>
      <c r="N568"/>
      <c r="O568" t="s">
        <v>715</v>
      </c>
      <c r="P568" t="s">
        <v>734</v>
      </c>
      <c r="Q568" t="s">
        <v>167</v>
      </c>
      <c r="R568" t="s">
        <v>351</v>
      </c>
      <c r="S568" t="s">
        <v>352</v>
      </c>
      <c r="T568" t="s">
        <v>639</v>
      </c>
      <c r="U568" s="2" t="s">
        <v>733</v>
      </c>
      <c r="V568" t="s">
        <v>30</v>
      </c>
    </row>
    <row r="569" spans="2:22" x14ac:dyDescent="0.3">
      <c r="B569" t="s">
        <v>652</v>
      </c>
      <c r="C569"/>
      <c r="D569" s="2" t="s">
        <v>667</v>
      </c>
      <c r="E569" s="2">
        <f t="shared" si="21"/>
        <v>5.13</v>
      </c>
      <c r="F569" s="31">
        <f t="shared" si="20"/>
        <v>1.7</v>
      </c>
      <c r="G569" t="s">
        <v>88</v>
      </c>
      <c r="H569" t="s">
        <v>361</v>
      </c>
      <c r="I569" t="s">
        <v>23</v>
      </c>
      <c r="J569" t="s">
        <v>350</v>
      </c>
      <c r="K569">
        <v>10000</v>
      </c>
      <c r="L569">
        <v>1</v>
      </c>
      <c r="M569">
        <v>1950</v>
      </c>
      <c r="N569"/>
      <c r="O569" t="s">
        <v>715</v>
      </c>
      <c r="P569" t="s">
        <v>734</v>
      </c>
      <c r="Q569" t="s">
        <v>167</v>
      </c>
      <c r="R569" t="s">
        <v>351</v>
      </c>
      <c r="S569" t="s">
        <v>352</v>
      </c>
      <c r="T569" t="s">
        <v>639</v>
      </c>
      <c r="U569" s="2" t="s">
        <v>733</v>
      </c>
      <c r="V569" t="s">
        <v>30</v>
      </c>
    </row>
    <row r="570" spans="2:22" x14ac:dyDescent="0.3">
      <c r="B570" t="s">
        <v>652</v>
      </c>
      <c r="C570"/>
      <c r="D570" s="2" t="s">
        <v>667</v>
      </c>
      <c r="E570" s="2">
        <f t="shared" si="21"/>
        <v>2.83</v>
      </c>
      <c r="F570" s="31">
        <f t="shared" si="20"/>
        <v>0.9</v>
      </c>
      <c r="G570" t="s">
        <v>88</v>
      </c>
      <c r="H570" t="s">
        <v>362</v>
      </c>
      <c r="I570" t="s">
        <v>23</v>
      </c>
      <c r="J570" t="s">
        <v>350</v>
      </c>
      <c r="K570">
        <v>10000</v>
      </c>
      <c r="L570">
        <v>1</v>
      </c>
      <c r="M570">
        <v>3530</v>
      </c>
      <c r="N570"/>
      <c r="O570" t="s">
        <v>715</v>
      </c>
      <c r="P570" t="s">
        <v>734</v>
      </c>
      <c r="Q570" t="s">
        <v>167</v>
      </c>
      <c r="R570" t="s">
        <v>351</v>
      </c>
      <c r="S570" t="s">
        <v>352</v>
      </c>
      <c r="T570" t="s">
        <v>639</v>
      </c>
      <c r="U570" s="2" t="s">
        <v>733</v>
      </c>
      <c r="V570" t="s">
        <v>30</v>
      </c>
    </row>
    <row r="571" spans="2:22" x14ac:dyDescent="0.3">
      <c r="B571" t="s">
        <v>652</v>
      </c>
      <c r="C571"/>
      <c r="D571" s="2" t="s">
        <v>667</v>
      </c>
      <c r="E571" s="2">
        <f t="shared" si="21"/>
        <v>3.11</v>
      </c>
      <c r="F571" s="31">
        <f t="shared" si="20"/>
        <v>1</v>
      </c>
      <c r="G571" t="s">
        <v>88</v>
      </c>
      <c r="H571" t="s">
        <v>363</v>
      </c>
      <c r="I571" t="s">
        <v>23</v>
      </c>
      <c r="J571" t="s">
        <v>350</v>
      </c>
      <c r="K571">
        <v>10000</v>
      </c>
      <c r="L571">
        <v>1</v>
      </c>
      <c r="M571">
        <v>3220</v>
      </c>
      <c r="N571"/>
      <c r="O571" t="s">
        <v>715</v>
      </c>
      <c r="P571" t="s">
        <v>734</v>
      </c>
      <c r="Q571" t="s">
        <v>167</v>
      </c>
      <c r="R571" t="s">
        <v>351</v>
      </c>
      <c r="S571" t="s">
        <v>352</v>
      </c>
      <c r="T571" t="s">
        <v>639</v>
      </c>
      <c r="U571" s="2" t="s">
        <v>733</v>
      </c>
      <c r="V571" t="s">
        <v>30</v>
      </c>
    </row>
    <row r="572" spans="2:22" x14ac:dyDescent="0.3">
      <c r="B572" t="s">
        <v>652</v>
      </c>
      <c r="C572"/>
      <c r="D572" s="2" t="s">
        <v>667</v>
      </c>
      <c r="E572" s="2">
        <f t="shared" si="21"/>
        <v>6.45</v>
      </c>
      <c r="F572" s="31">
        <f t="shared" si="20"/>
        <v>2.2000000000000002</v>
      </c>
      <c r="G572" t="s">
        <v>88</v>
      </c>
      <c r="H572" t="s">
        <v>364</v>
      </c>
      <c r="I572" t="s">
        <v>23</v>
      </c>
      <c r="J572" t="s">
        <v>350</v>
      </c>
      <c r="K572">
        <v>10000</v>
      </c>
      <c r="L572">
        <v>1</v>
      </c>
      <c r="M572">
        <v>1550</v>
      </c>
      <c r="N572"/>
      <c r="O572" t="s">
        <v>715</v>
      </c>
      <c r="P572" t="s">
        <v>734</v>
      </c>
      <c r="Q572" t="s">
        <v>167</v>
      </c>
      <c r="R572" t="s">
        <v>351</v>
      </c>
      <c r="S572" t="s">
        <v>352</v>
      </c>
      <c r="T572" t="s">
        <v>639</v>
      </c>
      <c r="U572" s="2" t="s">
        <v>733</v>
      </c>
      <c r="V572" t="s">
        <v>30</v>
      </c>
    </row>
    <row r="573" spans="2:22" x14ac:dyDescent="0.3">
      <c r="B573" t="s">
        <v>652</v>
      </c>
      <c r="C573"/>
      <c r="D573" s="2" t="s">
        <v>667</v>
      </c>
      <c r="E573" s="2">
        <f t="shared" si="21"/>
        <v>2.4</v>
      </c>
      <c r="F573" s="31">
        <f t="shared" si="20"/>
        <v>0.8</v>
      </c>
      <c r="G573" t="s">
        <v>88</v>
      </c>
      <c r="H573" t="s">
        <v>365</v>
      </c>
      <c r="I573" t="s">
        <v>23</v>
      </c>
      <c r="J573" t="s">
        <v>350</v>
      </c>
      <c r="K573">
        <v>10000</v>
      </c>
      <c r="L573">
        <v>1</v>
      </c>
      <c r="M573">
        <v>4160</v>
      </c>
      <c r="N573"/>
      <c r="O573" t="s">
        <v>715</v>
      </c>
      <c r="P573" t="s">
        <v>734</v>
      </c>
      <c r="Q573" t="s">
        <v>167</v>
      </c>
      <c r="R573" t="s">
        <v>351</v>
      </c>
      <c r="S573" t="s">
        <v>352</v>
      </c>
      <c r="T573" t="s">
        <v>639</v>
      </c>
      <c r="U573" s="2" t="s">
        <v>733</v>
      </c>
      <c r="V573" t="s">
        <v>30</v>
      </c>
    </row>
    <row r="574" spans="2:22" x14ac:dyDescent="0.3">
      <c r="B574" t="s">
        <v>652</v>
      </c>
      <c r="C574"/>
      <c r="D574" s="2" t="s">
        <v>667</v>
      </c>
      <c r="E574" s="2">
        <f t="shared" si="21"/>
        <v>3.79</v>
      </c>
      <c r="F574" s="31">
        <f t="shared" si="20"/>
        <v>1.3</v>
      </c>
      <c r="G574" t="s">
        <v>88</v>
      </c>
      <c r="H574" t="s">
        <v>366</v>
      </c>
      <c r="I574" t="s">
        <v>23</v>
      </c>
      <c r="J574" t="s">
        <v>350</v>
      </c>
      <c r="K574">
        <v>10000</v>
      </c>
      <c r="L574">
        <v>1</v>
      </c>
      <c r="M574">
        <v>2640</v>
      </c>
      <c r="N574"/>
      <c r="O574" t="s">
        <v>715</v>
      </c>
      <c r="P574" t="s">
        <v>734</v>
      </c>
      <c r="Q574" t="s">
        <v>167</v>
      </c>
      <c r="R574" t="s">
        <v>351</v>
      </c>
      <c r="S574" t="s">
        <v>352</v>
      </c>
      <c r="T574" t="s">
        <v>639</v>
      </c>
      <c r="U574" s="2" t="s">
        <v>733</v>
      </c>
      <c r="V574" t="s">
        <v>30</v>
      </c>
    </row>
    <row r="575" spans="2:22" x14ac:dyDescent="0.3">
      <c r="B575" t="s">
        <v>652</v>
      </c>
      <c r="C575"/>
      <c r="D575" s="2" t="s">
        <v>667</v>
      </c>
      <c r="E575" s="2">
        <f t="shared" si="21"/>
        <v>3.86</v>
      </c>
      <c r="F575" s="31">
        <f t="shared" si="20"/>
        <v>1.3</v>
      </c>
      <c r="G575" t="s">
        <v>88</v>
      </c>
      <c r="H575" t="s">
        <v>367</v>
      </c>
      <c r="I575" t="s">
        <v>23</v>
      </c>
      <c r="J575" t="s">
        <v>350</v>
      </c>
      <c r="K575">
        <v>10000</v>
      </c>
      <c r="L575">
        <v>1</v>
      </c>
      <c r="M575">
        <v>2590</v>
      </c>
      <c r="N575"/>
      <c r="O575" t="s">
        <v>715</v>
      </c>
      <c r="P575" t="s">
        <v>734</v>
      </c>
      <c r="Q575" t="s">
        <v>167</v>
      </c>
      <c r="R575" t="s">
        <v>351</v>
      </c>
      <c r="S575" t="s">
        <v>352</v>
      </c>
      <c r="T575" t="s">
        <v>639</v>
      </c>
      <c r="U575" s="2" t="s">
        <v>733</v>
      </c>
      <c r="V575" t="s">
        <v>30</v>
      </c>
    </row>
    <row r="576" spans="2:22" x14ac:dyDescent="0.3">
      <c r="B576" t="s">
        <v>652</v>
      </c>
      <c r="C576"/>
      <c r="D576" s="2" t="s">
        <v>667</v>
      </c>
      <c r="E576" s="2">
        <f t="shared" si="21"/>
        <v>2.0699999999999998</v>
      </c>
      <c r="F576" s="31">
        <f t="shared" si="20"/>
        <v>0.7</v>
      </c>
      <c r="G576" t="s">
        <v>88</v>
      </c>
      <c r="H576" t="s">
        <v>368</v>
      </c>
      <c r="I576" t="s">
        <v>23</v>
      </c>
      <c r="J576" t="s">
        <v>350</v>
      </c>
      <c r="K576">
        <v>10000</v>
      </c>
      <c r="L576">
        <v>1</v>
      </c>
      <c r="M576">
        <v>4840</v>
      </c>
      <c r="N576"/>
      <c r="O576" t="s">
        <v>715</v>
      </c>
      <c r="P576" t="s">
        <v>734</v>
      </c>
      <c r="Q576" t="s">
        <v>167</v>
      </c>
      <c r="R576" t="s">
        <v>351</v>
      </c>
      <c r="S576" t="s">
        <v>352</v>
      </c>
      <c r="T576" t="s">
        <v>639</v>
      </c>
      <c r="U576" s="2" t="s">
        <v>733</v>
      </c>
      <c r="V576" t="s">
        <v>30</v>
      </c>
    </row>
    <row r="577" spans="1:22" x14ac:dyDescent="0.3">
      <c r="B577" t="s">
        <v>652</v>
      </c>
      <c r="C577"/>
      <c r="D577" s="2" t="s">
        <v>667</v>
      </c>
      <c r="E577" s="2">
        <f t="shared" si="21"/>
        <v>2.0699999999999998</v>
      </c>
      <c r="F577" s="31">
        <f t="shared" si="20"/>
        <v>0.7</v>
      </c>
      <c r="G577" t="s">
        <v>88</v>
      </c>
      <c r="H577" t="s">
        <v>369</v>
      </c>
      <c r="I577" t="s">
        <v>23</v>
      </c>
      <c r="J577" t="s">
        <v>350</v>
      </c>
      <c r="K577">
        <v>10000</v>
      </c>
      <c r="L577">
        <v>1</v>
      </c>
      <c r="M577">
        <v>4830</v>
      </c>
      <c r="N577"/>
      <c r="O577" t="s">
        <v>715</v>
      </c>
      <c r="P577" t="s">
        <v>734</v>
      </c>
      <c r="Q577" t="s">
        <v>167</v>
      </c>
      <c r="R577" t="s">
        <v>351</v>
      </c>
      <c r="S577" t="s">
        <v>352</v>
      </c>
      <c r="T577" t="s">
        <v>639</v>
      </c>
      <c r="U577" s="2" t="s">
        <v>733</v>
      </c>
      <c r="V577" t="s">
        <v>30</v>
      </c>
    </row>
    <row r="578" spans="1:22" x14ac:dyDescent="0.3">
      <c r="B578" t="s">
        <v>652</v>
      </c>
      <c r="C578"/>
      <c r="D578" s="2" t="s">
        <v>667</v>
      </c>
      <c r="E578" s="2">
        <f t="shared" si="21"/>
        <v>2.96</v>
      </c>
      <c r="F578" s="31">
        <f t="shared" si="20"/>
        <v>1</v>
      </c>
      <c r="G578" t="s">
        <v>88</v>
      </c>
      <c r="H578" t="s">
        <v>370</v>
      </c>
      <c r="I578" t="s">
        <v>23</v>
      </c>
      <c r="J578" t="s">
        <v>350</v>
      </c>
      <c r="K578">
        <v>10000</v>
      </c>
      <c r="L578">
        <v>1</v>
      </c>
      <c r="M578">
        <v>3380</v>
      </c>
      <c r="N578"/>
      <c r="O578" t="s">
        <v>715</v>
      </c>
      <c r="P578" t="s">
        <v>734</v>
      </c>
      <c r="Q578" t="s">
        <v>167</v>
      </c>
      <c r="R578" t="s">
        <v>351</v>
      </c>
      <c r="S578" t="s">
        <v>352</v>
      </c>
      <c r="T578" t="s">
        <v>639</v>
      </c>
      <c r="U578" s="2" t="s">
        <v>733</v>
      </c>
      <c r="V578" t="s">
        <v>30</v>
      </c>
    </row>
    <row r="579" spans="1:22" x14ac:dyDescent="0.3">
      <c r="B579" t="s">
        <v>652</v>
      </c>
      <c r="C579"/>
      <c r="D579" s="2" t="s">
        <v>667</v>
      </c>
      <c r="E579" s="2">
        <f t="shared" si="21"/>
        <v>2.34</v>
      </c>
      <c r="F579" s="31">
        <f t="shared" si="20"/>
        <v>0.8</v>
      </c>
      <c r="G579" t="s">
        <v>88</v>
      </c>
      <c r="H579" t="s">
        <v>371</v>
      </c>
      <c r="I579" t="s">
        <v>23</v>
      </c>
      <c r="J579" t="s">
        <v>350</v>
      </c>
      <c r="K579">
        <v>10000</v>
      </c>
      <c r="L579">
        <v>1</v>
      </c>
      <c r="M579">
        <v>4270</v>
      </c>
      <c r="N579"/>
      <c r="O579" t="s">
        <v>715</v>
      </c>
      <c r="P579" t="s">
        <v>734</v>
      </c>
      <c r="Q579" t="s">
        <v>167</v>
      </c>
      <c r="R579" t="s">
        <v>351</v>
      </c>
      <c r="S579" t="s">
        <v>352</v>
      </c>
      <c r="T579" t="s">
        <v>639</v>
      </c>
      <c r="U579" s="2" t="s">
        <v>733</v>
      </c>
      <c r="V579" t="s">
        <v>30</v>
      </c>
    </row>
    <row r="580" spans="1:22" x14ac:dyDescent="0.3">
      <c r="B580" t="s">
        <v>652</v>
      </c>
      <c r="C580"/>
      <c r="D580" s="2" t="s">
        <v>667</v>
      </c>
      <c r="E580" s="2">
        <f t="shared" si="21"/>
        <v>2.96</v>
      </c>
      <c r="F580" s="31">
        <f t="shared" si="20"/>
        <v>1</v>
      </c>
      <c r="G580" t="s">
        <v>88</v>
      </c>
      <c r="H580" t="s">
        <v>372</v>
      </c>
      <c r="I580" t="s">
        <v>23</v>
      </c>
      <c r="J580" t="s">
        <v>350</v>
      </c>
      <c r="K580">
        <v>10000</v>
      </c>
      <c r="L580">
        <v>1</v>
      </c>
      <c r="M580">
        <v>3380</v>
      </c>
      <c r="N580"/>
      <c r="O580" t="s">
        <v>715</v>
      </c>
      <c r="P580" t="s">
        <v>734</v>
      </c>
      <c r="Q580" t="s">
        <v>167</v>
      </c>
      <c r="R580" t="s">
        <v>351</v>
      </c>
      <c r="S580" t="s">
        <v>352</v>
      </c>
      <c r="T580" t="s">
        <v>639</v>
      </c>
      <c r="U580" s="2" t="s">
        <v>733</v>
      </c>
      <c r="V580" t="s">
        <v>30</v>
      </c>
    </row>
    <row r="581" spans="1:22" x14ac:dyDescent="0.3">
      <c r="B581" t="s">
        <v>652</v>
      </c>
      <c r="C581"/>
      <c r="D581" s="2" t="s">
        <v>667</v>
      </c>
      <c r="E581" s="2">
        <f t="shared" si="21"/>
        <v>2.92</v>
      </c>
      <c r="F581" s="31">
        <f t="shared" si="20"/>
        <v>1</v>
      </c>
      <c r="G581" t="s">
        <v>88</v>
      </c>
      <c r="H581" t="s">
        <v>373</v>
      </c>
      <c r="I581" t="s">
        <v>23</v>
      </c>
      <c r="J581" t="s">
        <v>350</v>
      </c>
      <c r="K581">
        <v>10000</v>
      </c>
      <c r="L581">
        <v>1</v>
      </c>
      <c r="M581">
        <v>3420</v>
      </c>
      <c r="N581"/>
      <c r="O581" t="s">
        <v>715</v>
      </c>
      <c r="P581" t="s">
        <v>734</v>
      </c>
      <c r="Q581" t="s">
        <v>167</v>
      </c>
      <c r="R581" t="s">
        <v>351</v>
      </c>
      <c r="S581" t="s">
        <v>352</v>
      </c>
      <c r="T581" t="s">
        <v>639</v>
      </c>
      <c r="U581" s="2" t="s">
        <v>733</v>
      </c>
      <c r="V581" t="s">
        <v>30</v>
      </c>
    </row>
    <row r="582" spans="1:22" x14ac:dyDescent="0.3">
      <c r="B582" t="s">
        <v>652</v>
      </c>
      <c r="C582"/>
      <c r="D582" s="2" t="s">
        <v>667</v>
      </c>
      <c r="E582" s="2">
        <f t="shared" si="21"/>
        <v>2.92</v>
      </c>
      <c r="F582" s="31">
        <f t="shared" si="20"/>
        <v>1</v>
      </c>
      <c r="G582" t="s">
        <v>88</v>
      </c>
      <c r="H582" t="s">
        <v>374</v>
      </c>
      <c r="I582" t="s">
        <v>23</v>
      </c>
      <c r="J582" t="s">
        <v>350</v>
      </c>
      <c r="K582">
        <v>10000</v>
      </c>
      <c r="L582">
        <v>1</v>
      </c>
      <c r="M582">
        <v>3420</v>
      </c>
      <c r="N582"/>
      <c r="O582" t="s">
        <v>715</v>
      </c>
      <c r="P582" t="s">
        <v>734</v>
      </c>
      <c r="Q582" t="s">
        <v>167</v>
      </c>
      <c r="R582" t="s">
        <v>351</v>
      </c>
      <c r="S582" t="s">
        <v>352</v>
      </c>
      <c r="T582" t="s">
        <v>639</v>
      </c>
      <c r="U582" s="2" t="s">
        <v>733</v>
      </c>
      <c r="V582" t="s">
        <v>30</v>
      </c>
    </row>
    <row r="583" spans="1:22" x14ac:dyDescent="0.3">
      <c r="B583" t="s">
        <v>652</v>
      </c>
      <c r="C583"/>
      <c r="D583" s="2" t="s">
        <v>667</v>
      </c>
      <c r="E583" s="2">
        <f t="shared" si="21"/>
        <v>2.1</v>
      </c>
      <c r="F583" s="31">
        <f t="shared" si="20"/>
        <v>0.7</v>
      </c>
      <c r="G583" t="s">
        <v>88</v>
      </c>
      <c r="H583" t="s">
        <v>375</v>
      </c>
      <c r="I583" t="s">
        <v>23</v>
      </c>
      <c r="J583" t="s">
        <v>350</v>
      </c>
      <c r="K583">
        <v>10000</v>
      </c>
      <c r="L583">
        <v>1</v>
      </c>
      <c r="M583">
        <v>4770</v>
      </c>
      <c r="N583"/>
      <c r="O583" t="s">
        <v>715</v>
      </c>
      <c r="P583" t="s">
        <v>734</v>
      </c>
      <c r="Q583" t="s">
        <v>167</v>
      </c>
      <c r="R583" t="s">
        <v>351</v>
      </c>
      <c r="S583" t="s">
        <v>352</v>
      </c>
      <c r="T583" t="s">
        <v>639</v>
      </c>
      <c r="U583" s="2" t="s">
        <v>733</v>
      </c>
      <c r="V583" t="s">
        <v>30</v>
      </c>
    </row>
    <row r="584" spans="1:22" x14ac:dyDescent="0.3">
      <c r="B584"/>
      <c r="C584"/>
      <c r="F584" s="11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V584"/>
    </row>
    <row r="585" spans="1:22" x14ac:dyDescent="0.3">
      <c r="A585" s="3" t="s">
        <v>740</v>
      </c>
      <c r="B585"/>
      <c r="C585"/>
      <c r="F585" s="11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V585"/>
    </row>
    <row r="586" spans="1:22" x14ac:dyDescent="0.3">
      <c r="B586" s="2" t="s">
        <v>719</v>
      </c>
      <c r="D586" s="2" t="s">
        <v>712</v>
      </c>
      <c r="E586" s="2">
        <f t="shared" ref="E586:E649" si="22">MIN(ROUND(K586*L586/M586,3-LOG(ABS(K586*L586/M586))),N586)</f>
        <v>2.61</v>
      </c>
      <c r="F586" s="31">
        <f t="shared" ref="F586:F649" si="23">ROUND(E586/3,1)</f>
        <v>0.9</v>
      </c>
      <c r="G586" s="2" t="s">
        <v>88</v>
      </c>
      <c r="H586" s="2" t="s">
        <v>349</v>
      </c>
      <c r="I586" s="2" t="s">
        <v>23</v>
      </c>
      <c r="J586" s="2" t="s">
        <v>350</v>
      </c>
      <c r="K586" s="2">
        <v>6000</v>
      </c>
      <c r="L586" s="2">
        <v>1</v>
      </c>
      <c r="M586" s="2">
        <v>2300</v>
      </c>
      <c r="O586" t="s">
        <v>715</v>
      </c>
      <c r="P586" s="2" t="s">
        <v>26</v>
      </c>
      <c r="Q586" s="2" t="s">
        <v>167</v>
      </c>
      <c r="R586" s="2" t="s">
        <v>351</v>
      </c>
      <c r="S586" s="2" t="s">
        <v>352</v>
      </c>
      <c r="T586" s="2" t="s">
        <v>353</v>
      </c>
      <c r="U586" s="2" t="s">
        <v>733</v>
      </c>
      <c r="V586" s="2" t="s">
        <v>30</v>
      </c>
    </row>
    <row r="587" spans="1:22" x14ac:dyDescent="0.3">
      <c r="B587" s="2" t="s">
        <v>719</v>
      </c>
      <c r="D587" s="2" t="s">
        <v>712</v>
      </c>
      <c r="E587" s="2">
        <f t="shared" si="22"/>
        <v>2.48</v>
      </c>
      <c r="F587" s="31">
        <f t="shared" si="23"/>
        <v>0.8</v>
      </c>
      <c r="G587" s="2" t="s">
        <v>88</v>
      </c>
      <c r="H587" s="2" t="s">
        <v>354</v>
      </c>
      <c r="I587" s="2" t="s">
        <v>23</v>
      </c>
      <c r="J587" s="2" t="s">
        <v>350</v>
      </c>
      <c r="K587" s="2">
        <v>6000</v>
      </c>
      <c r="L587" s="2">
        <v>1</v>
      </c>
      <c r="M587" s="2">
        <v>2420</v>
      </c>
      <c r="O587" t="s">
        <v>715</v>
      </c>
      <c r="P587" s="2" t="s">
        <v>26</v>
      </c>
      <c r="Q587" s="2" t="s">
        <v>167</v>
      </c>
      <c r="R587" s="2" t="s">
        <v>351</v>
      </c>
      <c r="S587" s="2" t="s">
        <v>352</v>
      </c>
      <c r="T587" s="2" t="s">
        <v>353</v>
      </c>
      <c r="U587" s="2" t="s">
        <v>733</v>
      </c>
      <c r="V587" s="2" t="s">
        <v>30</v>
      </c>
    </row>
    <row r="588" spans="1:22" x14ac:dyDescent="0.3">
      <c r="B588" s="2" t="s">
        <v>719</v>
      </c>
      <c r="D588" s="2" t="s">
        <v>712</v>
      </c>
      <c r="E588" s="2">
        <f t="shared" si="22"/>
        <v>2.68</v>
      </c>
      <c r="F588" s="31">
        <f t="shared" si="23"/>
        <v>0.9</v>
      </c>
      <c r="G588" s="2" t="s">
        <v>88</v>
      </c>
      <c r="H588" s="2" t="s">
        <v>355</v>
      </c>
      <c r="I588" s="2" t="s">
        <v>23</v>
      </c>
      <c r="J588" s="2" t="s">
        <v>350</v>
      </c>
      <c r="K588" s="2">
        <v>6000</v>
      </c>
      <c r="L588" s="2">
        <v>1</v>
      </c>
      <c r="M588" s="2">
        <v>2240</v>
      </c>
      <c r="O588" t="s">
        <v>715</v>
      </c>
      <c r="P588" s="2" t="s">
        <v>26</v>
      </c>
      <c r="Q588" s="2" t="s">
        <v>167</v>
      </c>
      <c r="R588" s="2" t="s">
        <v>351</v>
      </c>
      <c r="S588" s="2" t="s">
        <v>352</v>
      </c>
      <c r="T588" s="2" t="s">
        <v>353</v>
      </c>
      <c r="U588" s="2" t="s">
        <v>733</v>
      </c>
      <c r="V588" s="2" t="s">
        <v>30</v>
      </c>
    </row>
    <row r="589" spans="1:22" x14ac:dyDescent="0.3">
      <c r="B589" s="2" t="s">
        <v>719</v>
      </c>
      <c r="D589" s="2" t="s">
        <v>712</v>
      </c>
      <c r="E589" s="2">
        <f t="shared" si="22"/>
        <v>2.31</v>
      </c>
      <c r="F589" s="31">
        <f t="shared" si="23"/>
        <v>0.8</v>
      </c>
      <c r="G589" s="2" t="s">
        <v>88</v>
      </c>
      <c r="H589" s="2" t="s">
        <v>356</v>
      </c>
      <c r="I589" s="2" t="s">
        <v>23</v>
      </c>
      <c r="J589" s="2" t="s">
        <v>350</v>
      </c>
      <c r="K589" s="2">
        <v>6000</v>
      </c>
      <c r="L589" s="2">
        <v>1</v>
      </c>
      <c r="M589" s="2">
        <v>2600</v>
      </c>
      <c r="O589" t="s">
        <v>715</v>
      </c>
      <c r="P589" s="2" t="s">
        <v>26</v>
      </c>
      <c r="Q589" s="2" t="s">
        <v>167</v>
      </c>
      <c r="R589" s="2" t="s">
        <v>351</v>
      </c>
      <c r="S589" s="2" t="s">
        <v>352</v>
      </c>
      <c r="T589" s="2" t="s">
        <v>353</v>
      </c>
      <c r="U589" s="2" t="s">
        <v>733</v>
      </c>
      <c r="V589" s="2" t="s">
        <v>30</v>
      </c>
    </row>
    <row r="590" spans="1:22" x14ac:dyDescent="0.3">
      <c r="B590" s="2" t="s">
        <v>719</v>
      </c>
      <c r="D590" s="2" t="s">
        <v>712</v>
      </c>
      <c r="E590" s="2">
        <f t="shared" si="22"/>
        <v>2.58</v>
      </c>
      <c r="F590" s="31">
        <f t="shared" si="23"/>
        <v>0.9</v>
      </c>
      <c r="G590" s="2" t="s">
        <v>88</v>
      </c>
      <c r="H590" s="2" t="s">
        <v>357</v>
      </c>
      <c r="I590" s="2" t="s">
        <v>23</v>
      </c>
      <c r="J590" s="2" t="s">
        <v>350</v>
      </c>
      <c r="K590" s="2">
        <v>6000</v>
      </c>
      <c r="L590" s="2">
        <v>1</v>
      </c>
      <c r="M590" s="2">
        <v>2330</v>
      </c>
      <c r="O590" t="s">
        <v>715</v>
      </c>
      <c r="P590" s="2" t="s">
        <v>26</v>
      </c>
      <c r="Q590" s="2" t="s">
        <v>167</v>
      </c>
      <c r="R590" s="2" t="s">
        <v>351</v>
      </c>
      <c r="S590" s="2" t="s">
        <v>352</v>
      </c>
      <c r="T590" s="2" t="s">
        <v>353</v>
      </c>
      <c r="U590" s="2" t="s">
        <v>733</v>
      </c>
      <c r="V590" s="2" t="s">
        <v>30</v>
      </c>
    </row>
    <row r="591" spans="1:22" x14ac:dyDescent="0.3">
      <c r="B591" s="2" t="s">
        <v>719</v>
      </c>
      <c r="D591" s="2" t="s">
        <v>712</v>
      </c>
      <c r="E591" s="2">
        <f t="shared" si="22"/>
        <v>2.5299999999999998</v>
      </c>
      <c r="F591" s="31">
        <f t="shared" si="23"/>
        <v>0.8</v>
      </c>
      <c r="G591" s="2" t="s">
        <v>88</v>
      </c>
      <c r="H591" s="2" t="s">
        <v>358</v>
      </c>
      <c r="I591" s="2" t="s">
        <v>23</v>
      </c>
      <c r="J591" s="2" t="s">
        <v>350</v>
      </c>
      <c r="K591" s="2">
        <v>6000</v>
      </c>
      <c r="L591" s="2">
        <v>1</v>
      </c>
      <c r="M591" s="2">
        <v>2370</v>
      </c>
      <c r="O591" t="s">
        <v>715</v>
      </c>
      <c r="P591" s="2" t="s">
        <v>26</v>
      </c>
      <c r="Q591" s="2" t="s">
        <v>167</v>
      </c>
      <c r="R591" s="2" t="s">
        <v>351</v>
      </c>
      <c r="S591" s="2" t="s">
        <v>352</v>
      </c>
      <c r="T591" s="2" t="s">
        <v>353</v>
      </c>
      <c r="U591" s="2" t="s">
        <v>733</v>
      </c>
      <c r="V591" s="2" t="s">
        <v>30</v>
      </c>
    </row>
    <row r="592" spans="1:22" x14ac:dyDescent="0.3">
      <c r="B592" s="2" t="s">
        <v>719</v>
      </c>
      <c r="D592" s="2" t="s">
        <v>712</v>
      </c>
      <c r="E592" s="2">
        <f t="shared" si="22"/>
        <v>1.54</v>
      </c>
      <c r="F592" s="31">
        <f t="shared" si="23"/>
        <v>0.5</v>
      </c>
      <c r="G592" s="2" t="s">
        <v>88</v>
      </c>
      <c r="H592" s="2" t="s">
        <v>359</v>
      </c>
      <c r="I592" s="2" t="s">
        <v>23</v>
      </c>
      <c r="J592" s="2" t="s">
        <v>350</v>
      </c>
      <c r="K592" s="2">
        <v>6000</v>
      </c>
      <c r="L592" s="2">
        <v>1</v>
      </c>
      <c r="M592" s="2">
        <v>3890</v>
      </c>
      <c r="O592" t="s">
        <v>715</v>
      </c>
      <c r="P592" s="2" t="s">
        <v>26</v>
      </c>
      <c r="Q592" s="2" t="s">
        <v>167</v>
      </c>
      <c r="R592" s="2" t="s">
        <v>351</v>
      </c>
      <c r="S592" s="2" t="s">
        <v>352</v>
      </c>
      <c r="T592" s="2" t="s">
        <v>353</v>
      </c>
      <c r="U592" s="2" t="s">
        <v>733</v>
      </c>
      <c r="V592" s="2" t="s">
        <v>30</v>
      </c>
    </row>
    <row r="593" spans="2:22" x14ac:dyDescent="0.3">
      <c r="B593" s="2" t="s">
        <v>719</v>
      </c>
      <c r="D593" s="2" t="s">
        <v>712</v>
      </c>
      <c r="E593" s="2">
        <f t="shared" si="22"/>
        <v>1.43</v>
      </c>
      <c r="F593" s="31">
        <f t="shared" si="23"/>
        <v>0.5</v>
      </c>
      <c r="G593" s="2" t="s">
        <v>88</v>
      </c>
      <c r="H593" s="2" t="s">
        <v>360</v>
      </c>
      <c r="I593" s="2" t="s">
        <v>23</v>
      </c>
      <c r="J593" s="2" t="s">
        <v>350</v>
      </c>
      <c r="K593" s="2">
        <v>6000</v>
      </c>
      <c r="L593" s="2">
        <v>1</v>
      </c>
      <c r="M593" s="2">
        <v>4200</v>
      </c>
      <c r="O593" t="s">
        <v>715</v>
      </c>
      <c r="P593" s="2" t="s">
        <v>26</v>
      </c>
      <c r="Q593" s="2" t="s">
        <v>167</v>
      </c>
      <c r="R593" s="2" t="s">
        <v>351</v>
      </c>
      <c r="S593" s="2" t="s">
        <v>352</v>
      </c>
      <c r="T593" s="2" t="s">
        <v>353</v>
      </c>
      <c r="U593" s="2" t="s">
        <v>733</v>
      </c>
      <c r="V593" s="2" t="s">
        <v>30</v>
      </c>
    </row>
    <row r="594" spans="2:22" x14ac:dyDescent="0.3">
      <c r="B594" s="2" t="s">
        <v>719</v>
      </c>
      <c r="D594" s="2" t="s">
        <v>712</v>
      </c>
      <c r="E594" s="2">
        <f t="shared" si="22"/>
        <v>3.59</v>
      </c>
      <c r="F594" s="31">
        <f t="shared" si="23"/>
        <v>1.2</v>
      </c>
      <c r="G594" s="2" t="s">
        <v>88</v>
      </c>
      <c r="H594" s="2" t="s">
        <v>361</v>
      </c>
      <c r="I594" s="2" t="s">
        <v>23</v>
      </c>
      <c r="J594" s="2" t="s">
        <v>350</v>
      </c>
      <c r="K594" s="2">
        <v>6000</v>
      </c>
      <c r="L594" s="2">
        <v>1</v>
      </c>
      <c r="M594" s="2">
        <v>1670</v>
      </c>
      <c r="O594" t="s">
        <v>715</v>
      </c>
      <c r="P594" s="2" t="s">
        <v>26</v>
      </c>
      <c r="Q594" s="2" t="s">
        <v>167</v>
      </c>
      <c r="R594" s="2" t="s">
        <v>351</v>
      </c>
      <c r="S594" s="2" t="s">
        <v>352</v>
      </c>
      <c r="T594" s="2" t="s">
        <v>353</v>
      </c>
      <c r="U594" s="2" t="s">
        <v>733</v>
      </c>
      <c r="V594" s="2" t="s">
        <v>30</v>
      </c>
    </row>
    <row r="595" spans="2:22" x14ac:dyDescent="0.3">
      <c r="B595" s="2" t="s">
        <v>719</v>
      </c>
      <c r="D595" s="2" t="s">
        <v>712</v>
      </c>
      <c r="E595" s="2">
        <f t="shared" si="22"/>
        <v>1.94</v>
      </c>
      <c r="F595" s="31">
        <f t="shared" si="23"/>
        <v>0.6</v>
      </c>
      <c r="G595" s="2" t="s">
        <v>88</v>
      </c>
      <c r="H595" s="2" t="s">
        <v>362</v>
      </c>
      <c r="I595" s="2" t="s">
        <v>23</v>
      </c>
      <c r="J595" s="2" t="s">
        <v>350</v>
      </c>
      <c r="K595" s="2">
        <v>6000</v>
      </c>
      <c r="L595" s="2">
        <v>1</v>
      </c>
      <c r="M595" s="2">
        <v>3090</v>
      </c>
      <c r="O595" t="s">
        <v>715</v>
      </c>
      <c r="P595" s="2" t="s">
        <v>26</v>
      </c>
      <c r="Q595" s="2" t="s">
        <v>167</v>
      </c>
      <c r="R595" s="2" t="s">
        <v>351</v>
      </c>
      <c r="S595" s="2" t="s">
        <v>352</v>
      </c>
      <c r="T595" s="2" t="s">
        <v>353</v>
      </c>
      <c r="U595" s="2" t="s">
        <v>733</v>
      </c>
      <c r="V595" s="2" t="s">
        <v>30</v>
      </c>
    </row>
    <row r="596" spans="2:22" x14ac:dyDescent="0.3">
      <c r="B596" s="2" t="s">
        <v>719</v>
      </c>
      <c r="D596" s="2" t="s">
        <v>712</v>
      </c>
      <c r="E596" s="2">
        <f t="shared" si="22"/>
        <v>2.33</v>
      </c>
      <c r="F596" s="31">
        <f t="shared" si="23"/>
        <v>0.8</v>
      </c>
      <c r="G596" s="2" t="s">
        <v>88</v>
      </c>
      <c r="H596" s="2" t="s">
        <v>363</v>
      </c>
      <c r="I596" s="2" t="s">
        <v>23</v>
      </c>
      <c r="J596" s="2" t="s">
        <v>350</v>
      </c>
      <c r="K596" s="2">
        <v>6000</v>
      </c>
      <c r="L596" s="2">
        <v>1</v>
      </c>
      <c r="M596" s="2">
        <v>2580</v>
      </c>
      <c r="O596" t="s">
        <v>715</v>
      </c>
      <c r="P596" s="2" t="s">
        <v>26</v>
      </c>
      <c r="Q596" s="2" t="s">
        <v>167</v>
      </c>
      <c r="R596" s="2" t="s">
        <v>351</v>
      </c>
      <c r="S596" s="2" t="s">
        <v>352</v>
      </c>
      <c r="T596" s="2" t="s">
        <v>353</v>
      </c>
      <c r="U596" s="2" t="s">
        <v>733</v>
      </c>
      <c r="V596" s="2" t="s">
        <v>30</v>
      </c>
    </row>
    <row r="597" spans="2:22" x14ac:dyDescent="0.3">
      <c r="B597" s="2" t="s">
        <v>719</v>
      </c>
      <c r="D597" s="2" t="s">
        <v>712</v>
      </c>
      <c r="E597" s="2">
        <f t="shared" si="22"/>
        <v>4.38</v>
      </c>
      <c r="F597" s="31">
        <f t="shared" si="23"/>
        <v>1.5</v>
      </c>
      <c r="G597" s="2" t="s">
        <v>88</v>
      </c>
      <c r="H597" s="2" t="s">
        <v>364</v>
      </c>
      <c r="I597" s="2" t="s">
        <v>23</v>
      </c>
      <c r="J597" s="2" t="s">
        <v>350</v>
      </c>
      <c r="K597" s="2">
        <v>6000</v>
      </c>
      <c r="L597" s="2">
        <v>1</v>
      </c>
      <c r="M597" s="2">
        <v>1370</v>
      </c>
      <c r="O597" t="s">
        <v>715</v>
      </c>
      <c r="P597" s="2" t="s">
        <v>26</v>
      </c>
      <c r="Q597" s="2" t="s">
        <v>167</v>
      </c>
      <c r="R597" s="2" t="s">
        <v>351</v>
      </c>
      <c r="S597" s="2" t="s">
        <v>352</v>
      </c>
      <c r="T597" s="2" t="s">
        <v>353</v>
      </c>
      <c r="U597" s="2" t="s">
        <v>733</v>
      </c>
      <c r="V597" s="2" t="s">
        <v>30</v>
      </c>
    </row>
    <row r="598" spans="2:22" x14ac:dyDescent="0.3">
      <c r="B598" s="2" t="s">
        <v>719</v>
      </c>
      <c r="D598" s="2" t="s">
        <v>712</v>
      </c>
      <c r="E598" s="2">
        <f t="shared" si="22"/>
        <v>1.68</v>
      </c>
      <c r="F598" s="31">
        <f t="shared" si="23"/>
        <v>0.6</v>
      </c>
      <c r="G598" s="2" t="s">
        <v>88</v>
      </c>
      <c r="H598" s="2" t="s">
        <v>365</v>
      </c>
      <c r="I598" s="2" t="s">
        <v>23</v>
      </c>
      <c r="J598" s="2" t="s">
        <v>350</v>
      </c>
      <c r="K598" s="2">
        <v>6000</v>
      </c>
      <c r="L598" s="2">
        <v>1</v>
      </c>
      <c r="M598" s="2">
        <v>3570</v>
      </c>
      <c r="O598" t="s">
        <v>715</v>
      </c>
      <c r="P598" s="2" t="s">
        <v>26</v>
      </c>
      <c r="Q598" s="2" t="s">
        <v>167</v>
      </c>
      <c r="R598" s="2" t="s">
        <v>351</v>
      </c>
      <c r="S598" s="2" t="s">
        <v>352</v>
      </c>
      <c r="T598" s="2" t="s">
        <v>353</v>
      </c>
      <c r="U598" s="2" t="s">
        <v>733</v>
      </c>
      <c r="V598" s="2" t="s">
        <v>30</v>
      </c>
    </row>
    <row r="599" spans="2:22" x14ac:dyDescent="0.3">
      <c r="B599" s="2" t="s">
        <v>719</v>
      </c>
      <c r="D599" s="2" t="s">
        <v>712</v>
      </c>
      <c r="E599" s="2">
        <f t="shared" si="22"/>
        <v>2</v>
      </c>
      <c r="F599" s="31">
        <f t="shared" si="23"/>
        <v>0.7</v>
      </c>
      <c r="G599" s="2" t="s">
        <v>88</v>
      </c>
      <c r="H599" s="2" t="s">
        <v>366</v>
      </c>
      <c r="I599" s="2" t="s">
        <v>23</v>
      </c>
      <c r="J599" s="2" t="s">
        <v>350</v>
      </c>
      <c r="K599" s="2">
        <v>6000</v>
      </c>
      <c r="L599" s="2">
        <v>1</v>
      </c>
      <c r="M599" s="2">
        <v>3000</v>
      </c>
      <c r="O599" t="s">
        <v>715</v>
      </c>
      <c r="P599" s="2" t="s">
        <v>26</v>
      </c>
      <c r="Q599" s="2" t="s">
        <v>167</v>
      </c>
      <c r="R599" s="2" t="s">
        <v>351</v>
      </c>
      <c r="S599" s="2" t="s">
        <v>352</v>
      </c>
      <c r="T599" s="2" t="s">
        <v>353</v>
      </c>
      <c r="U599" s="2" t="s">
        <v>733</v>
      </c>
      <c r="V599" s="2" t="s">
        <v>30</v>
      </c>
    </row>
    <row r="600" spans="2:22" x14ac:dyDescent="0.3">
      <c r="B600" s="2" t="s">
        <v>719</v>
      </c>
      <c r="D600" s="2" t="s">
        <v>712</v>
      </c>
      <c r="E600" s="2">
        <f t="shared" si="22"/>
        <v>2.0099999999999998</v>
      </c>
      <c r="F600" s="31">
        <f t="shared" si="23"/>
        <v>0.7</v>
      </c>
      <c r="G600" s="2" t="s">
        <v>88</v>
      </c>
      <c r="H600" s="2" t="s">
        <v>367</v>
      </c>
      <c r="I600" s="2" t="s">
        <v>23</v>
      </c>
      <c r="J600" s="2" t="s">
        <v>350</v>
      </c>
      <c r="K600" s="2">
        <v>6000</v>
      </c>
      <c r="L600" s="2">
        <v>1</v>
      </c>
      <c r="M600" s="2">
        <v>2980</v>
      </c>
      <c r="O600" t="s">
        <v>715</v>
      </c>
      <c r="P600" s="2" t="s">
        <v>26</v>
      </c>
      <c r="Q600" s="2" t="s">
        <v>167</v>
      </c>
      <c r="R600" s="2" t="s">
        <v>351</v>
      </c>
      <c r="S600" s="2" t="s">
        <v>352</v>
      </c>
      <c r="T600" s="2" t="s">
        <v>353</v>
      </c>
      <c r="U600" s="2" t="s">
        <v>733</v>
      </c>
      <c r="V600" s="2" t="s">
        <v>30</v>
      </c>
    </row>
    <row r="601" spans="2:22" x14ac:dyDescent="0.3">
      <c r="B601" s="2" t="s">
        <v>719</v>
      </c>
      <c r="D601" s="2" t="s">
        <v>712</v>
      </c>
      <c r="E601" s="2">
        <f t="shared" si="22"/>
        <v>1.25</v>
      </c>
      <c r="F601" s="31">
        <f t="shared" si="23"/>
        <v>0.4</v>
      </c>
      <c r="G601" s="2" t="s">
        <v>88</v>
      </c>
      <c r="H601" s="2" t="s">
        <v>368</v>
      </c>
      <c r="I601" s="2" t="s">
        <v>23</v>
      </c>
      <c r="J601" s="2" t="s">
        <v>350</v>
      </c>
      <c r="K601" s="2">
        <v>6000</v>
      </c>
      <c r="L601" s="2">
        <v>1</v>
      </c>
      <c r="M601" s="2">
        <v>4810</v>
      </c>
      <c r="O601" t="s">
        <v>715</v>
      </c>
      <c r="P601" s="2" t="s">
        <v>26</v>
      </c>
      <c r="Q601" s="2" t="s">
        <v>167</v>
      </c>
      <c r="R601" s="2" t="s">
        <v>351</v>
      </c>
      <c r="S601" s="2" t="s">
        <v>352</v>
      </c>
      <c r="T601" s="2" t="s">
        <v>353</v>
      </c>
      <c r="U601" s="2" t="s">
        <v>733</v>
      </c>
      <c r="V601" s="2" t="s">
        <v>30</v>
      </c>
    </row>
    <row r="602" spans="2:22" x14ac:dyDescent="0.3">
      <c r="B602" s="2" t="s">
        <v>719</v>
      </c>
      <c r="D602" s="2" t="s">
        <v>712</v>
      </c>
      <c r="E602" s="2">
        <f t="shared" si="22"/>
        <v>1.24</v>
      </c>
      <c r="F602" s="31">
        <f t="shared" si="23"/>
        <v>0.4</v>
      </c>
      <c r="G602" s="2" t="s">
        <v>88</v>
      </c>
      <c r="H602" s="2" t="s">
        <v>369</v>
      </c>
      <c r="I602" s="2" t="s">
        <v>23</v>
      </c>
      <c r="J602" s="2" t="s">
        <v>350</v>
      </c>
      <c r="K602" s="2">
        <v>6000</v>
      </c>
      <c r="L602" s="2">
        <v>1</v>
      </c>
      <c r="M602" s="2">
        <v>4830</v>
      </c>
      <c r="O602" t="s">
        <v>715</v>
      </c>
      <c r="P602" s="2" t="s">
        <v>26</v>
      </c>
      <c r="Q602" s="2" t="s">
        <v>167</v>
      </c>
      <c r="R602" s="2" t="s">
        <v>351</v>
      </c>
      <c r="S602" s="2" t="s">
        <v>352</v>
      </c>
      <c r="T602" s="2" t="s">
        <v>353</v>
      </c>
      <c r="U602" s="2" t="s">
        <v>733</v>
      </c>
      <c r="V602" s="2" t="s">
        <v>30</v>
      </c>
    </row>
    <row r="603" spans="2:22" x14ac:dyDescent="0.3">
      <c r="B603" s="2" t="s">
        <v>719</v>
      </c>
      <c r="D603" s="2" t="s">
        <v>712</v>
      </c>
      <c r="E603" s="2">
        <f t="shared" si="22"/>
        <v>1.62</v>
      </c>
      <c r="F603" s="31">
        <f t="shared" si="23"/>
        <v>0.5</v>
      </c>
      <c r="G603" s="2" t="s">
        <v>88</v>
      </c>
      <c r="H603" s="2" t="s">
        <v>370</v>
      </c>
      <c r="I603" s="2" t="s">
        <v>23</v>
      </c>
      <c r="J603" s="2" t="s">
        <v>350</v>
      </c>
      <c r="K603" s="2">
        <v>6000</v>
      </c>
      <c r="L603" s="2">
        <v>1</v>
      </c>
      <c r="M603" s="2">
        <v>3710</v>
      </c>
      <c r="O603" t="s">
        <v>715</v>
      </c>
      <c r="P603" s="2" t="s">
        <v>26</v>
      </c>
      <c r="Q603" s="2" t="s">
        <v>167</v>
      </c>
      <c r="R603" s="2" t="s">
        <v>351</v>
      </c>
      <c r="S603" s="2" t="s">
        <v>352</v>
      </c>
      <c r="T603" s="2" t="s">
        <v>353</v>
      </c>
      <c r="U603" s="2" t="s">
        <v>733</v>
      </c>
      <c r="V603" s="2" t="s">
        <v>30</v>
      </c>
    </row>
    <row r="604" spans="2:22" x14ac:dyDescent="0.3">
      <c r="B604" s="2" t="s">
        <v>719</v>
      </c>
      <c r="D604" s="2" t="s">
        <v>712</v>
      </c>
      <c r="E604" s="2">
        <f t="shared" si="22"/>
        <v>1.38</v>
      </c>
      <c r="F604" s="31">
        <f t="shared" si="23"/>
        <v>0.5</v>
      </c>
      <c r="G604" s="2" t="s">
        <v>88</v>
      </c>
      <c r="H604" s="2" t="s">
        <v>371</v>
      </c>
      <c r="I604" s="2" t="s">
        <v>23</v>
      </c>
      <c r="J604" s="2" t="s">
        <v>350</v>
      </c>
      <c r="K604" s="2">
        <v>6000</v>
      </c>
      <c r="L604" s="2">
        <v>1</v>
      </c>
      <c r="M604" s="2">
        <v>4350</v>
      </c>
      <c r="O604" t="s">
        <v>715</v>
      </c>
      <c r="P604" s="2" t="s">
        <v>26</v>
      </c>
      <c r="Q604" s="2" t="s">
        <v>167</v>
      </c>
      <c r="R604" s="2" t="s">
        <v>351</v>
      </c>
      <c r="S604" s="2" t="s">
        <v>352</v>
      </c>
      <c r="T604" s="2" t="s">
        <v>353</v>
      </c>
      <c r="U604" s="2" t="s">
        <v>733</v>
      </c>
      <c r="V604" s="2" t="s">
        <v>30</v>
      </c>
    </row>
    <row r="605" spans="2:22" x14ac:dyDescent="0.3">
      <c r="B605" s="2" t="s">
        <v>719</v>
      </c>
      <c r="D605" s="2" t="s">
        <v>712</v>
      </c>
      <c r="E605" s="2">
        <f t="shared" si="22"/>
        <v>1.5</v>
      </c>
      <c r="F605" s="31">
        <f t="shared" si="23"/>
        <v>0.5</v>
      </c>
      <c r="G605" s="2" t="s">
        <v>88</v>
      </c>
      <c r="H605" s="2" t="s">
        <v>372</v>
      </c>
      <c r="I605" s="2" t="s">
        <v>23</v>
      </c>
      <c r="J605" s="2" t="s">
        <v>350</v>
      </c>
      <c r="K605" s="2">
        <v>6000</v>
      </c>
      <c r="L605" s="2">
        <v>1</v>
      </c>
      <c r="M605" s="2">
        <v>4010</v>
      </c>
      <c r="O605" t="s">
        <v>715</v>
      </c>
      <c r="P605" s="2" t="s">
        <v>26</v>
      </c>
      <c r="Q605" s="2" t="s">
        <v>167</v>
      </c>
      <c r="R605" s="2" t="s">
        <v>351</v>
      </c>
      <c r="S605" s="2" t="s">
        <v>352</v>
      </c>
      <c r="T605" s="2" t="s">
        <v>353</v>
      </c>
      <c r="U605" s="2" t="s">
        <v>733</v>
      </c>
      <c r="V605" s="2" t="s">
        <v>30</v>
      </c>
    </row>
    <row r="606" spans="2:22" x14ac:dyDescent="0.3">
      <c r="B606" s="2" t="s">
        <v>719</v>
      </c>
      <c r="D606" s="2" t="s">
        <v>712</v>
      </c>
      <c r="E606" s="2">
        <f t="shared" si="22"/>
        <v>2.17</v>
      </c>
      <c r="F606" s="31">
        <f t="shared" si="23"/>
        <v>0.7</v>
      </c>
      <c r="G606" s="2" t="s">
        <v>88</v>
      </c>
      <c r="H606" s="2" t="s">
        <v>373</v>
      </c>
      <c r="I606" s="2" t="s">
        <v>23</v>
      </c>
      <c r="J606" s="2" t="s">
        <v>350</v>
      </c>
      <c r="K606" s="2">
        <v>6000</v>
      </c>
      <c r="L606" s="2">
        <v>1</v>
      </c>
      <c r="M606" s="2">
        <v>2760</v>
      </c>
      <c r="O606" t="s">
        <v>715</v>
      </c>
      <c r="P606" s="2" t="s">
        <v>26</v>
      </c>
      <c r="Q606" s="2" t="s">
        <v>167</v>
      </c>
      <c r="R606" s="2" t="s">
        <v>351</v>
      </c>
      <c r="S606" s="2" t="s">
        <v>352</v>
      </c>
      <c r="T606" s="2" t="s">
        <v>353</v>
      </c>
      <c r="U606" s="2" t="s">
        <v>733</v>
      </c>
      <c r="V606" s="2" t="s">
        <v>30</v>
      </c>
    </row>
    <row r="607" spans="2:22" x14ac:dyDescent="0.3">
      <c r="B607" s="2" t="s">
        <v>719</v>
      </c>
      <c r="D607" s="2" t="s">
        <v>712</v>
      </c>
      <c r="E607" s="2">
        <f t="shared" si="22"/>
        <v>2.17</v>
      </c>
      <c r="F607" s="31">
        <f t="shared" si="23"/>
        <v>0.7</v>
      </c>
      <c r="G607" s="2" t="s">
        <v>88</v>
      </c>
      <c r="H607" s="2" t="s">
        <v>374</v>
      </c>
      <c r="I607" s="2" t="s">
        <v>23</v>
      </c>
      <c r="J607" s="2" t="s">
        <v>350</v>
      </c>
      <c r="K607" s="2">
        <v>6000</v>
      </c>
      <c r="L607" s="2">
        <v>1</v>
      </c>
      <c r="M607" s="2">
        <v>2760</v>
      </c>
      <c r="O607" t="s">
        <v>715</v>
      </c>
      <c r="P607" s="2" t="s">
        <v>26</v>
      </c>
      <c r="Q607" s="2" t="s">
        <v>167</v>
      </c>
      <c r="R607" s="2" t="s">
        <v>351</v>
      </c>
      <c r="S607" s="2" t="s">
        <v>352</v>
      </c>
      <c r="T607" s="2" t="s">
        <v>353</v>
      </c>
      <c r="U607" s="2" t="s">
        <v>733</v>
      </c>
      <c r="V607" s="2" t="s">
        <v>30</v>
      </c>
    </row>
    <row r="608" spans="2:22" x14ac:dyDescent="0.3">
      <c r="B608" s="2" t="s">
        <v>719</v>
      </c>
      <c r="D608" s="2" t="s">
        <v>712</v>
      </c>
      <c r="E608" s="2">
        <f t="shared" si="22"/>
        <v>1.27</v>
      </c>
      <c r="F608" s="31">
        <f t="shared" si="23"/>
        <v>0.4</v>
      </c>
      <c r="G608" s="2" t="s">
        <v>88</v>
      </c>
      <c r="H608" s="2" t="s">
        <v>375</v>
      </c>
      <c r="I608" s="2" t="s">
        <v>23</v>
      </c>
      <c r="J608" s="2" t="s">
        <v>350</v>
      </c>
      <c r="K608" s="2">
        <v>6000</v>
      </c>
      <c r="L608" s="2">
        <v>1</v>
      </c>
      <c r="M608" s="2">
        <v>4730</v>
      </c>
      <c r="O608" t="s">
        <v>715</v>
      </c>
      <c r="P608" s="2" t="s">
        <v>26</v>
      </c>
      <c r="Q608" s="2" t="s">
        <v>167</v>
      </c>
      <c r="R608" s="2" t="s">
        <v>351</v>
      </c>
      <c r="S608" s="2" t="s">
        <v>352</v>
      </c>
      <c r="T608" s="2" t="s">
        <v>353</v>
      </c>
      <c r="U608" s="2" t="s">
        <v>733</v>
      </c>
      <c r="V608" s="2" t="s">
        <v>30</v>
      </c>
    </row>
    <row r="609" spans="2:22" x14ac:dyDescent="0.3">
      <c r="B609" s="2" t="s">
        <v>720</v>
      </c>
      <c r="D609" s="2" t="s">
        <v>717</v>
      </c>
      <c r="E609" s="2">
        <f t="shared" si="22"/>
        <v>5.8</v>
      </c>
      <c r="F609" s="31">
        <f t="shared" si="23"/>
        <v>1.9</v>
      </c>
      <c r="G609" s="2" t="s">
        <v>66</v>
      </c>
      <c r="H609" s="2" t="s">
        <v>23</v>
      </c>
      <c r="I609" s="2" t="s">
        <v>23</v>
      </c>
      <c r="J609" s="2" t="s">
        <v>350</v>
      </c>
      <c r="K609" s="2">
        <v>6000</v>
      </c>
      <c r="L609" s="17">
        <v>0.52300000000000002</v>
      </c>
      <c r="M609" s="2">
        <v>541</v>
      </c>
      <c r="O609" t="s">
        <v>715</v>
      </c>
      <c r="P609" s="2" t="s">
        <v>26</v>
      </c>
      <c r="Q609" s="2" t="s">
        <v>167</v>
      </c>
      <c r="R609" s="2" t="s">
        <v>351</v>
      </c>
      <c r="S609" s="2" t="s">
        <v>352</v>
      </c>
      <c r="T609" s="2" t="s">
        <v>353</v>
      </c>
      <c r="U609" s="2" t="s">
        <v>733</v>
      </c>
      <c r="V609" s="2" t="s">
        <v>30</v>
      </c>
    </row>
    <row r="610" spans="2:22" x14ac:dyDescent="0.3">
      <c r="B610" s="2" t="s">
        <v>721</v>
      </c>
      <c r="D610" s="2" t="s">
        <v>716</v>
      </c>
      <c r="E610" s="2">
        <f t="shared" si="22"/>
        <v>3.48</v>
      </c>
      <c r="F610" s="31">
        <f t="shared" si="23"/>
        <v>1.2</v>
      </c>
      <c r="G610" s="2" t="s">
        <v>88</v>
      </c>
      <c r="H610" s="2" t="s">
        <v>349</v>
      </c>
      <c r="I610" s="2" t="s">
        <v>23</v>
      </c>
      <c r="J610" s="2" t="s">
        <v>350</v>
      </c>
      <c r="K610" s="2">
        <v>8000</v>
      </c>
      <c r="L610" s="2">
        <v>1</v>
      </c>
      <c r="M610" s="2">
        <v>2300</v>
      </c>
      <c r="O610" t="s">
        <v>715</v>
      </c>
      <c r="P610" s="2" t="s">
        <v>26</v>
      </c>
      <c r="Q610" s="2" t="s">
        <v>167</v>
      </c>
      <c r="R610" s="2" t="s">
        <v>351</v>
      </c>
      <c r="S610" s="2" t="s">
        <v>352</v>
      </c>
      <c r="T610" s="2" t="s">
        <v>353</v>
      </c>
      <c r="U610" s="2" t="s">
        <v>733</v>
      </c>
      <c r="V610" s="2" t="s">
        <v>30</v>
      </c>
    </row>
    <row r="611" spans="2:22" x14ac:dyDescent="0.3">
      <c r="B611" s="2" t="s">
        <v>721</v>
      </c>
      <c r="D611" s="2" t="s">
        <v>716</v>
      </c>
      <c r="E611" s="2">
        <f t="shared" si="22"/>
        <v>3.31</v>
      </c>
      <c r="F611" s="31">
        <f t="shared" si="23"/>
        <v>1.1000000000000001</v>
      </c>
      <c r="G611" s="2" t="s">
        <v>88</v>
      </c>
      <c r="H611" s="2" t="s">
        <v>354</v>
      </c>
      <c r="I611" s="2" t="s">
        <v>23</v>
      </c>
      <c r="J611" s="2" t="s">
        <v>350</v>
      </c>
      <c r="K611" s="2">
        <v>8000</v>
      </c>
      <c r="L611" s="2">
        <v>1</v>
      </c>
      <c r="M611" s="2">
        <v>2420</v>
      </c>
      <c r="O611" t="s">
        <v>715</v>
      </c>
      <c r="P611" s="2" t="s">
        <v>26</v>
      </c>
      <c r="Q611" s="2" t="s">
        <v>167</v>
      </c>
      <c r="R611" s="2" t="s">
        <v>351</v>
      </c>
      <c r="S611" s="2" t="s">
        <v>352</v>
      </c>
      <c r="T611" s="2" t="s">
        <v>353</v>
      </c>
      <c r="U611" s="2" t="s">
        <v>733</v>
      </c>
      <c r="V611" s="2" t="s">
        <v>30</v>
      </c>
    </row>
    <row r="612" spans="2:22" x14ac:dyDescent="0.3">
      <c r="B612" s="2" t="s">
        <v>721</v>
      </c>
      <c r="D612" s="2" t="s">
        <v>716</v>
      </c>
      <c r="E612" s="2">
        <f t="shared" si="22"/>
        <v>3.57</v>
      </c>
      <c r="F612" s="31">
        <f t="shared" si="23"/>
        <v>1.2</v>
      </c>
      <c r="G612" s="2" t="s">
        <v>88</v>
      </c>
      <c r="H612" s="2" t="s">
        <v>355</v>
      </c>
      <c r="I612" s="2" t="s">
        <v>23</v>
      </c>
      <c r="J612" s="2" t="s">
        <v>350</v>
      </c>
      <c r="K612" s="2">
        <v>8000</v>
      </c>
      <c r="L612" s="2">
        <v>1</v>
      </c>
      <c r="M612" s="2">
        <v>2240</v>
      </c>
      <c r="O612" t="s">
        <v>715</v>
      </c>
      <c r="P612" s="2" t="s">
        <v>26</v>
      </c>
      <c r="Q612" s="2" t="s">
        <v>167</v>
      </c>
      <c r="R612" s="2" t="s">
        <v>351</v>
      </c>
      <c r="S612" s="2" t="s">
        <v>352</v>
      </c>
      <c r="T612" s="2" t="s">
        <v>353</v>
      </c>
      <c r="U612" s="2" t="s">
        <v>733</v>
      </c>
      <c r="V612" s="2" t="s">
        <v>30</v>
      </c>
    </row>
    <row r="613" spans="2:22" x14ac:dyDescent="0.3">
      <c r="B613" s="2" t="s">
        <v>721</v>
      </c>
      <c r="D613" s="2" t="s">
        <v>716</v>
      </c>
      <c r="E613" s="2">
        <f t="shared" si="22"/>
        <v>3.08</v>
      </c>
      <c r="F613" s="31">
        <f t="shared" si="23"/>
        <v>1</v>
      </c>
      <c r="G613" s="2" t="s">
        <v>88</v>
      </c>
      <c r="H613" s="2" t="s">
        <v>356</v>
      </c>
      <c r="I613" s="2" t="s">
        <v>23</v>
      </c>
      <c r="J613" s="2" t="s">
        <v>350</v>
      </c>
      <c r="K613" s="2">
        <v>8000</v>
      </c>
      <c r="L613" s="2">
        <v>1</v>
      </c>
      <c r="M613" s="2">
        <v>2600</v>
      </c>
      <c r="O613" t="s">
        <v>715</v>
      </c>
      <c r="P613" s="2" t="s">
        <v>26</v>
      </c>
      <c r="Q613" s="2" t="s">
        <v>167</v>
      </c>
      <c r="R613" s="2" t="s">
        <v>351</v>
      </c>
      <c r="S613" s="2" t="s">
        <v>352</v>
      </c>
      <c r="T613" s="2" t="s">
        <v>353</v>
      </c>
      <c r="U613" s="2" t="s">
        <v>733</v>
      </c>
      <c r="V613" s="2" t="s">
        <v>30</v>
      </c>
    </row>
    <row r="614" spans="2:22" x14ac:dyDescent="0.3">
      <c r="B614" s="2" t="s">
        <v>721</v>
      </c>
      <c r="D614" s="2" t="s">
        <v>716</v>
      </c>
      <c r="E614" s="2">
        <f t="shared" si="22"/>
        <v>3.43</v>
      </c>
      <c r="F614" s="31">
        <f t="shared" si="23"/>
        <v>1.1000000000000001</v>
      </c>
      <c r="G614" s="2" t="s">
        <v>88</v>
      </c>
      <c r="H614" s="2" t="s">
        <v>357</v>
      </c>
      <c r="I614" s="2" t="s">
        <v>23</v>
      </c>
      <c r="J614" s="2" t="s">
        <v>350</v>
      </c>
      <c r="K614" s="2">
        <v>8000</v>
      </c>
      <c r="L614" s="2">
        <v>1</v>
      </c>
      <c r="M614" s="2">
        <v>2330</v>
      </c>
      <c r="O614" t="s">
        <v>715</v>
      </c>
      <c r="P614" s="2" t="s">
        <v>26</v>
      </c>
      <c r="Q614" s="2" t="s">
        <v>167</v>
      </c>
      <c r="R614" s="2" t="s">
        <v>351</v>
      </c>
      <c r="S614" s="2" t="s">
        <v>352</v>
      </c>
      <c r="T614" s="2" t="s">
        <v>353</v>
      </c>
      <c r="U614" s="2" t="s">
        <v>733</v>
      </c>
      <c r="V614" s="2" t="s">
        <v>30</v>
      </c>
    </row>
    <row r="615" spans="2:22" x14ac:dyDescent="0.3">
      <c r="B615" s="2" t="s">
        <v>721</v>
      </c>
      <c r="D615" s="2" t="s">
        <v>716</v>
      </c>
      <c r="E615" s="2">
        <f t="shared" si="22"/>
        <v>3.38</v>
      </c>
      <c r="F615" s="31">
        <f t="shared" si="23"/>
        <v>1.1000000000000001</v>
      </c>
      <c r="G615" s="2" t="s">
        <v>88</v>
      </c>
      <c r="H615" s="2" t="s">
        <v>358</v>
      </c>
      <c r="I615" s="2" t="s">
        <v>23</v>
      </c>
      <c r="J615" s="2" t="s">
        <v>350</v>
      </c>
      <c r="K615" s="2">
        <v>8000</v>
      </c>
      <c r="L615" s="2">
        <v>1</v>
      </c>
      <c r="M615" s="2">
        <v>2370</v>
      </c>
      <c r="O615" t="s">
        <v>715</v>
      </c>
      <c r="P615" s="2" t="s">
        <v>26</v>
      </c>
      <c r="Q615" s="2" t="s">
        <v>167</v>
      </c>
      <c r="R615" s="2" t="s">
        <v>351</v>
      </c>
      <c r="S615" s="2" t="s">
        <v>352</v>
      </c>
      <c r="T615" s="2" t="s">
        <v>353</v>
      </c>
      <c r="U615" s="2" t="s">
        <v>733</v>
      </c>
      <c r="V615" s="2" t="s">
        <v>30</v>
      </c>
    </row>
    <row r="616" spans="2:22" x14ac:dyDescent="0.3">
      <c r="B616" s="2" t="s">
        <v>721</v>
      </c>
      <c r="D616" s="2" t="s">
        <v>716</v>
      </c>
      <c r="E616" s="2">
        <f t="shared" si="22"/>
        <v>2.06</v>
      </c>
      <c r="F616" s="31">
        <f t="shared" si="23"/>
        <v>0.7</v>
      </c>
      <c r="G616" s="2" t="s">
        <v>88</v>
      </c>
      <c r="H616" s="2" t="s">
        <v>359</v>
      </c>
      <c r="I616" s="2" t="s">
        <v>23</v>
      </c>
      <c r="J616" s="2" t="s">
        <v>350</v>
      </c>
      <c r="K616" s="2">
        <v>8000</v>
      </c>
      <c r="L616" s="2">
        <v>1</v>
      </c>
      <c r="M616" s="2">
        <v>3890</v>
      </c>
      <c r="O616" t="s">
        <v>715</v>
      </c>
      <c r="P616" s="2" t="s">
        <v>26</v>
      </c>
      <c r="Q616" s="2" t="s">
        <v>167</v>
      </c>
      <c r="R616" s="2" t="s">
        <v>351</v>
      </c>
      <c r="S616" s="2" t="s">
        <v>352</v>
      </c>
      <c r="T616" s="2" t="s">
        <v>353</v>
      </c>
      <c r="U616" s="2" t="s">
        <v>733</v>
      </c>
      <c r="V616" s="2" t="s">
        <v>30</v>
      </c>
    </row>
    <row r="617" spans="2:22" x14ac:dyDescent="0.3">
      <c r="B617" s="2" t="s">
        <v>721</v>
      </c>
      <c r="D617" s="2" t="s">
        <v>716</v>
      </c>
      <c r="E617" s="2">
        <f t="shared" si="22"/>
        <v>1.9</v>
      </c>
      <c r="F617" s="31">
        <f t="shared" si="23"/>
        <v>0.6</v>
      </c>
      <c r="G617" s="2" t="s">
        <v>88</v>
      </c>
      <c r="H617" s="2" t="s">
        <v>360</v>
      </c>
      <c r="I617" s="2" t="s">
        <v>23</v>
      </c>
      <c r="J617" s="2" t="s">
        <v>350</v>
      </c>
      <c r="K617" s="2">
        <v>8000</v>
      </c>
      <c r="L617" s="2">
        <v>1</v>
      </c>
      <c r="M617" s="2">
        <v>4200</v>
      </c>
      <c r="O617" t="s">
        <v>715</v>
      </c>
      <c r="P617" s="2" t="s">
        <v>26</v>
      </c>
      <c r="Q617" s="2" t="s">
        <v>167</v>
      </c>
      <c r="R617" s="2" t="s">
        <v>351</v>
      </c>
      <c r="S617" s="2" t="s">
        <v>352</v>
      </c>
      <c r="T617" s="2" t="s">
        <v>353</v>
      </c>
      <c r="U617" s="2" t="s">
        <v>733</v>
      </c>
      <c r="V617" s="2" t="s">
        <v>30</v>
      </c>
    </row>
    <row r="618" spans="2:22" x14ac:dyDescent="0.3">
      <c r="B618" s="2" t="s">
        <v>721</v>
      </c>
      <c r="D618" s="2" t="s">
        <v>716</v>
      </c>
      <c r="E618" s="2">
        <f t="shared" si="22"/>
        <v>4.79</v>
      </c>
      <c r="F618" s="31">
        <f t="shared" si="23"/>
        <v>1.6</v>
      </c>
      <c r="G618" s="2" t="s">
        <v>88</v>
      </c>
      <c r="H618" s="2" t="s">
        <v>361</v>
      </c>
      <c r="I618" s="2" t="s">
        <v>23</v>
      </c>
      <c r="J618" s="2" t="s">
        <v>350</v>
      </c>
      <c r="K618" s="2">
        <v>8000</v>
      </c>
      <c r="L618" s="2">
        <v>1</v>
      </c>
      <c r="M618" s="2">
        <v>1670</v>
      </c>
      <c r="O618" t="s">
        <v>715</v>
      </c>
      <c r="P618" s="2" t="s">
        <v>26</v>
      </c>
      <c r="Q618" s="2" t="s">
        <v>167</v>
      </c>
      <c r="R618" s="2" t="s">
        <v>351</v>
      </c>
      <c r="S618" s="2" t="s">
        <v>352</v>
      </c>
      <c r="T618" s="2" t="s">
        <v>353</v>
      </c>
      <c r="U618" s="2" t="s">
        <v>733</v>
      </c>
      <c r="V618" s="2" t="s">
        <v>30</v>
      </c>
    </row>
    <row r="619" spans="2:22" x14ac:dyDescent="0.3">
      <c r="B619" s="2" t="s">
        <v>721</v>
      </c>
      <c r="D619" s="2" t="s">
        <v>716</v>
      </c>
      <c r="E619" s="2">
        <f t="shared" si="22"/>
        <v>2.59</v>
      </c>
      <c r="F619" s="31">
        <f t="shared" si="23"/>
        <v>0.9</v>
      </c>
      <c r="G619" s="2" t="s">
        <v>88</v>
      </c>
      <c r="H619" s="2" t="s">
        <v>362</v>
      </c>
      <c r="I619" s="2" t="s">
        <v>23</v>
      </c>
      <c r="J619" s="2" t="s">
        <v>350</v>
      </c>
      <c r="K619" s="2">
        <v>8000</v>
      </c>
      <c r="L619" s="2">
        <v>1</v>
      </c>
      <c r="M619" s="2">
        <v>3090</v>
      </c>
      <c r="O619" t="s">
        <v>715</v>
      </c>
      <c r="P619" s="2" t="s">
        <v>26</v>
      </c>
      <c r="Q619" s="2" t="s">
        <v>167</v>
      </c>
      <c r="R619" s="2" t="s">
        <v>351</v>
      </c>
      <c r="S619" s="2" t="s">
        <v>352</v>
      </c>
      <c r="T619" s="2" t="s">
        <v>353</v>
      </c>
      <c r="U619" s="2" t="s">
        <v>733</v>
      </c>
      <c r="V619" s="2" t="s">
        <v>30</v>
      </c>
    </row>
    <row r="620" spans="2:22" x14ac:dyDescent="0.3">
      <c r="B620" s="2" t="s">
        <v>721</v>
      </c>
      <c r="D620" s="2" t="s">
        <v>716</v>
      </c>
      <c r="E620" s="2">
        <f t="shared" si="22"/>
        <v>3.1</v>
      </c>
      <c r="F620" s="31">
        <f t="shared" si="23"/>
        <v>1</v>
      </c>
      <c r="G620" s="2" t="s">
        <v>88</v>
      </c>
      <c r="H620" s="2" t="s">
        <v>363</v>
      </c>
      <c r="I620" s="2" t="s">
        <v>23</v>
      </c>
      <c r="J620" s="2" t="s">
        <v>350</v>
      </c>
      <c r="K620" s="2">
        <v>8000</v>
      </c>
      <c r="L620" s="2">
        <v>1</v>
      </c>
      <c r="M620" s="2">
        <v>2580</v>
      </c>
      <c r="O620" t="s">
        <v>715</v>
      </c>
      <c r="P620" s="2" t="s">
        <v>26</v>
      </c>
      <c r="Q620" s="2" t="s">
        <v>167</v>
      </c>
      <c r="R620" s="2" t="s">
        <v>351</v>
      </c>
      <c r="S620" s="2" t="s">
        <v>352</v>
      </c>
      <c r="T620" s="2" t="s">
        <v>353</v>
      </c>
      <c r="U620" s="2" t="s">
        <v>733</v>
      </c>
      <c r="V620" s="2" t="s">
        <v>30</v>
      </c>
    </row>
    <row r="621" spans="2:22" x14ac:dyDescent="0.3">
      <c r="B621" s="2" t="s">
        <v>721</v>
      </c>
      <c r="D621" s="2" t="s">
        <v>716</v>
      </c>
      <c r="E621" s="2">
        <f t="shared" si="22"/>
        <v>5.84</v>
      </c>
      <c r="F621" s="31">
        <f t="shared" si="23"/>
        <v>1.9</v>
      </c>
      <c r="G621" s="2" t="s">
        <v>88</v>
      </c>
      <c r="H621" s="2" t="s">
        <v>364</v>
      </c>
      <c r="I621" s="2" t="s">
        <v>23</v>
      </c>
      <c r="J621" s="2" t="s">
        <v>350</v>
      </c>
      <c r="K621" s="2">
        <v>8000</v>
      </c>
      <c r="L621" s="2">
        <v>1</v>
      </c>
      <c r="M621" s="2">
        <v>1370</v>
      </c>
      <c r="O621" t="s">
        <v>715</v>
      </c>
      <c r="P621" s="2" t="s">
        <v>26</v>
      </c>
      <c r="Q621" s="2" t="s">
        <v>167</v>
      </c>
      <c r="R621" s="2" t="s">
        <v>351</v>
      </c>
      <c r="S621" s="2" t="s">
        <v>352</v>
      </c>
      <c r="T621" s="2" t="s">
        <v>353</v>
      </c>
      <c r="U621" s="2" t="s">
        <v>733</v>
      </c>
      <c r="V621" s="2" t="s">
        <v>30</v>
      </c>
    </row>
    <row r="622" spans="2:22" x14ac:dyDescent="0.3">
      <c r="B622" s="2" t="s">
        <v>721</v>
      </c>
      <c r="D622" s="2" t="s">
        <v>716</v>
      </c>
      <c r="E622" s="2">
        <f t="shared" si="22"/>
        <v>2.2400000000000002</v>
      </c>
      <c r="F622" s="31">
        <f t="shared" si="23"/>
        <v>0.7</v>
      </c>
      <c r="G622" s="2" t="s">
        <v>88</v>
      </c>
      <c r="H622" s="2" t="s">
        <v>365</v>
      </c>
      <c r="I622" s="2" t="s">
        <v>23</v>
      </c>
      <c r="J622" s="2" t="s">
        <v>350</v>
      </c>
      <c r="K622" s="2">
        <v>8000</v>
      </c>
      <c r="L622" s="2">
        <v>1</v>
      </c>
      <c r="M622" s="2">
        <v>3570</v>
      </c>
      <c r="O622" t="s">
        <v>715</v>
      </c>
      <c r="P622" s="2" t="s">
        <v>26</v>
      </c>
      <c r="Q622" s="2" t="s">
        <v>167</v>
      </c>
      <c r="R622" s="2" t="s">
        <v>351</v>
      </c>
      <c r="S622" s="2" t="s">
        <v>352</v>
      </c>
      <c r="T622" s="2" t="s">
        <v>353</v>
      </c>
      <c r="U622" s="2" t="s">
        <v>733</v>
      </c>
      <c r="V622" s="2" t="s">
        <v>30</v>
      </c>
    </row>
    <row r="623" spans="2:22" x14ac:dyDescent="0.3">
      <c r="B623" s="2" t="s">
        <v>721</v>
      </c>
      <c r="D623" s="2" t="s">
        <v>716</v>
      </c>
      <c r="E623" s="2">
        <f t="shared" si="22"/>
        <v>2.67</v>
      </c>
      <c r="F623" s="31">
        <f t="shared" si="23"/>
        <v>0.9</v>
      </c>
      <c r="G623" s="2" t="s">
        <v>88</v>
      </c>
      <c r="H623" s="2" t="s">
        <v>366</v>
      </c>
      <c r="I623" s="2" t="s">
        <v>23</v>
      </c>
      <c r="J623" s="2" t="s">
        <v>350</v>
      </c>
      <c r="K623" s="2">
        <v>8000</v>
      </c>
      <c r="L623" s="2">
        <v>1</v>
      </c>
      <c r="M623" s="2">
        <v>3000</v>
      </c>
      <c r="O623" t="s">
        <v>715</v>
      </c>
      <c r="P623" s="2" t="s">
        <v>26</v>
      </c>
      <c r="Q623" s="2" t="s">
        <v>167</v>
      </c>
      <c r="R623" s="2" t="s">
        <v>351</v>
      </c>
      <c r="S623" s="2" t="s">
        <v>352</v>
      </c>
      <c r="T623" s="2" t="s">
        <v>353</v>
      </c>
      <c r="U623" s="2" t="s">
        <v>733</v>
      </c>
      <c r="V623" s="2" t="s">
        <v>30</v>
      </c>
    </row>
    <row r="624" spans="2:22" x14ac:dyDescent="0.3">
      <c r="B624" s="2" t="s">
        <v>721</v>
      </c>
      <c r="D624" s="2" t="s">
        <v>716</v>
      </c>
      <c r="E624" s="2">
        <f t="shared" si="22"/>
        <v>2.68</v>
      </c>
      <c r="F624" s="31">
        <f t="shared" si="23"/>
        <v>0.9</v>
      </c>
      <c r="G624" s="2" t="s">
        <v>88</v>
      </c>
      <c r="H624" s="2" t="s">
        <v>367</v>
      </c>
      <c r="I624" s="2" t="s">
        <v>23</v>
      </c>
      <c r="J624" s="2" t="s">
        <v>350</v>
      </c>
      <c r="K624" s="2">
        <v>8000</v>
      </c>
      <c r="L624" s="2">
        <v>1</v>
      </c>
      <c r="M624" s="2">
        <v>2980</v>
      </c>
      <c r="O624" t="s">
        <v>715</v>
      </c>
      <c r="P624" s="2" t="s">
        <v>26</v>
      </c>
      <c r="Q624" s="2" t="s">
        <v>167</v>
      </c>
      <c r="R624" s="2" t="s">
        <v>351</v>
      </c>
      <c r="S624" s="2" t="s">
        <v>352</v>
      </c>
      <c r="T624" s="2" t="s">
        <v>353</v>
      </c>
      <c r="U624" s="2" t="s">
        <v>733</v>
      </c>
      <c r="V624" s="2" t="s">
        <v>30</v>
      </c>
    </row>
    <row r="625" spans="2:22" x14ac:dyDescent="0.3">
      <c r="B625" s="2" t="s">
        <v>721</v>
      </c>
      <c r="D625" s="2" t="s">
        <v>716</v>
      </c>
      <c r="E625" s="2">
        <f t="shared" si="22"/>
        <v>1.66</v>
      </c>
      <c r="F625" s="31">
        <f t="shared" si="23"/>
        <v>0.6</v>
      </c>
      <c r="G625" s="2" t="s">
        <v>88</v>
      </c>
      <c r="H625" s="2" t="s">
        <v>368</v>
      </c>
      <c r="I625" s="2" t="s">
        <v>23</v>
      </c>
      <c r="J625" s="2" t="s">
        <v>350</v>
      </c>
      <c r="K625" s="2">
        <v>8000</v>
      </c>
      <c r="L625" s="2">
        <v>1</v>
      </c>
      <c r="M625" s="2">
        <v>4810</v>
      </c>
      <c r="O625" t="s">
        <v>715</v>
      </c>
      <c r="P625" s="2" t="s">
        <v>26</v>
      </c>
      <c r="Q625" s="2" t="s">
        <v>167</v>
      </c>
      <c r="R625" s="2" t="s">
        <v>351</v>
      </c>
      <c r="S625" s="2" t="s">
        <v>352</v>
      </c>
      <c r="T625" s="2" t="s">
        <v>353</v>
      </c>
      <c r="U625" s="2" t="s">
        <v>733</v>
      </c>
      <c r="V625" s="2" t="s">
        <v>30</v>
      </c>
    </row>
    <row r="626" spans="2:22" x14ac:dyDescent="0.3">
      <c r="B626" s="2" t="s">
        <v>721</v>
      </c>
      <c r="D626" s="2" t="s">
        <v>716</v>
      </c>
      <c r="E626" s="2">
        <f t="shared" si="22"/>
        <v>1.66</v>
      </c>
      <c r="F626" s="31">
        <f t="shared" si="23"/>
        <v>0.6</v>
      </c>
      <c r="G626" s="2" t="s">
        <v>88</v>
      </c>
      <c r="H626" s="2" t="s">
        <v>369</v>
      </c>
      <c r="I626" s="2" t="s">
        <v>23</v>
      </c>
      <c r="J626" s="2" t="s">
        <v>350</v>
      </c>
      <c r="K626" s="2">
        <v>8000</v>
      </c>
      <c r="L626" s="2">
        <v>1</v>
      </c>
      <c r="M626" s="2">
        <v>4830</v>
      </c>
      <c r="O626" t="s">
        <v>715</v>
      </c>
      <c r="P626" s="2" t="s">
        <v>26</v>
      </c>
      <c r="Q626" s="2" t="s">
        <v>167</v>
      </c>
      <c r="R626" s="2" t="s">
        <v>351</v>
      </c>
      <c r="S626" s="2" t="s">
        <v>352</v>
      </c>
      <c r="T626" s="2" t="s">
        <v>353</v>
      </c>
      <c r="U626" s="2" t="s">
        <v>733</v>
      </c>
      <c r="V626" s="2" t="s">
        <v>30</v>
      </c>
    </row>
    <row r="627" spans="2:22" x14ac:dyDescent="0.3">
      <c r="B627" s="2" t="s">
        <v>721</v>
      </c>
      <c r="D627" s="2" t="s">
        <v>716</v>
      </c>
      <c r="E627" s="2">
        <f t="shared" si="22"/>
        <v>2.16</v>
      </c>
      <c r="F627" s="31">
        <f t="shared" si="23"/>
        <v>0.7</v>
      </c>
      <c r="G627" s="2" t="s">
        <v>88</v>
      </c>
      <c r="H627" s="2" t="s">
        <v>370</v>
      </c>
      <c r="I627" s="2" t="s">
        <v>23</v>
      </c>
      <c r="J627" s="2" t="s">
        <v>350</v>
      </c>
      <c r="K627" s="2">
        <v>8000</v>
      </c>
      <c r="L627" s="2">
        <v>1</v>
      </c>
      <c r="M627" s="2">
        <v>3710</v>
      </c>
      <c r="O627" t="s">
        <v>715</v>
      </c>
      <c r="P627" s="2" t="s">
        <v>26</v>
      </c>
      <c r="Q627" s="2" t="s">
        <v>167</v>
      </c>
      <c r="R627" s="2" t="s">
        <v>351</v>
      </c>
      <c r="S627" s="2" t="s">
        <v>352</v>
      </c>
      <c r="T627" s="2" t="s">
        <v>353</v>
      </c>
      <c r="U627" s="2" t="s">
        <v>733</v>
      </c>
      <c r="V627" s="2" t="s">
        <v>30</v>
      </c>
    </row>
    <row r="628" spans="2:22" x14ac:dyDescent="0.3">
      <c r="B628" s="2" t="s">
        <v>721</v>
      </c>
      <c r="D628" s="2" t="s">
        <v>716</v>
      </c>
      <c r="E628" s="2">
        <f t="shared" si="22"/>
        <v>1.84</v>
      </c>
      <c r="F628" s="31">
        <f t="shared" si="23"/>
        <v>0.6</v>
      </c>
      <c r="G628" s="2" t="s">
        <v>88</v>
      </c>
      <c r="H628" s="2" t="s">
        <v>371</v>
      </c>
      <c r="I628" s="2" t="s">
        <v>23</v>
      </c>
      <c r="J628" s="2" t="s">
        <v>350</v>
      </c>
      <c r="K628" s="2">
        <v>8000</v>
      </c>
      <c r="L628" s="2">
        <v>1</v>
      </c>
      <c r="M628" s="2">
        <v>4350</v>
      </c>
      <c r="O628" t="s">
        <v>715</v>
      </c>
      <c r="P628" s="2" t="s">
        <v>26</v>
      </c>
      <c r="Q628" s="2" t="s">
        <v>167</v>
      </c>
      <c r="R628" s="2" t="s">
        <v>351</v>
      </c>
      <c r="S628" s="2" t="s">
        <v>352</v>
      </c>
      <c r="T628" s="2" t="s">
        <v>353</v>
      </c>
      <c r="U628" s="2" t="s">
        <v>733</v>
      </c>
      <c r="V628" s="2" t="s">
        <v>30</v>
      </c>
    </row>
    <row r="629" spans="2:22" x14ac:dyDescent="0.3">
      <c r="B629" s="2" t="s">
        <v>721</v>
      </c>
      <c r="D629" s="2" t="s">
        <v>716</v>
      </c>
      <c r="E629" s="2">
        <f t="shared" si="22"/>
        <v>2</v>
      </c>
      <c r="F629" s="31">
        <f t="shared" si="23"/>
        <v>0.7</v>
      </c>
      <c r="G629" s="2" t="s">
        <v>88</v>
      </c>
      <c r="H629" s="2" t="s">
        <v>372</v>
      </c>
      <c r="I629" s="2" t="s">
        <v>23</v>
      </c>
      <c r="J629" s="2" t="s">
        <v>350</v>
      </c>
      <c r="K629" s="2">
        <v>8000</v>
      </c>
      <c r="L629" s="2">
        <v>1</v>
      </c>
      <c r="M629" s="2">
        <v>4010</v>
      </c>
      <c r="O629" t="s">
        <v>715</v>
      </c>
      <c r="P629" s="2" t="s">
        <v>26</v>
      </c>
      <c r="Q629" s="2" t="s">
        <v>167</v>
      </c>
      <c r="R629" s="2" t="s">
        <v>351</v>
      </c>
      <c r="S629" s="2" t="s">
        <v>352</v>
      </c>
      <c r="T629" s="2" t="s">
        <v>353</v>
      </c>
      <c r="U629" s="2" t="s">
        <v>733</v>
      </c>
      <c r="V629" s="2" t="s">
        <v>30</v>
      </c>
    </row>
    <row r="630" spans="2:22" x14ac:dyDescent="0.3">
      <c r="B630" s="2" t="s">
        <v>721</v>
      </c>
      <c r="D630" s="2" t="s">
        <v>716</v>
      </c>
      <c r="E630" s="2">
        <f t="shared" si="22"/>
        <v>2.9</v>
      </c>
      <c r="F630" s="31">
        <f t="shared" si="23"/>
        <v>1</v>
      </c>
      <c r="G630" s="2" t="s">
        <v>88</v>
      </c>
      <c r="H630" s="2" t="s">
        <v>373</v>
      </c>
      <c r="I630" s="2" t="s">
        <v>23</v>
      </c>
      <c r="J630" s="2" t="s">
        <v>350</v>
      </c>
      <c r="K630" s="2">
        <v>8000</v>
      </c>
      <c r="L630" s="2">
        <v>1</v>
      </c>
      <c r="M630" s="2">
        <v>2760</v>
      </c>
      <c r="O630" t="s">
        <v>715</v>
      </c>
      <c r="P630" s="2" t="s">
        <v>26</v>
      </c>
      <c r="Q630" s="2" t="s">
        <v>167</v>
      </c>
      <c r="R630" s="2" t="s">
        <v>351</v>
      </c>
      <c r="S630" s="2" t="s">
        <v>352</v>
      </c>
      <c r="T630" s="2" t="s">
        <v>353</v>
      </c>
      <c r="U630" s="2" t="s">
        <v>733</v>
      </c>
      <c r="V630" s="2" t="s">
        <v>30</v>
      </c>
    </row>
    <row r="631" spans="2:22" x14ac:dyDescent="0.3">
      <c r="B631" s="2" t="s">
        <v>721</v>
      </c>
      <c r="D631" s="2" t="s">
        <v>716</v>
      </c>
      <c r="E631" s="2">
        <f t="shared" si="22"/>
        <v>2.9</v>
      </c>
      <c r="F631" s="31">
        <f t="shared" si="23"/>
        <v>1</v>
      </c>
      <c r="G631" s="2" t="s">
        <v>88</v>
      </c>
      <c r="H631" s="2" t="s">
        <v>374</v>
      </c>
      <c r="I631" s="2" t="s">
        <v>23</v>
      </c>
      <c r="J631" s="2" t="s">
        <v>350</v>
      </c>
      <c r="K631" s="2">
        <v>8000</v>
      </c>
      <c r="L631" s="2">
        <v>1</v>
      </c>
      <c r="M631" s="2">
        <v>2760</v>
      </c>
      <c r="O631" t="s">
        <v>715</v>
      </c>
      <c r="P631" s="2" t="s">
        <v>26</v>
      </c>
      <c r="Q631" s="2" t="s">
        <v>167</v>
      </c>
      <c r="R631" s="2" t="s">
        <v>351</v>
      </c>
      <c r="S631" s="2" t="s">
        <v>352</v>
      </c>
      <c r="T631" s="2" t="s">
        <v>353</v>
      </c>
      <c r="U631" s="2" t="s">
        <v>733</v>
      </c>
      <c r="V631" s="2" t="s">
        <v>30</v>
      </c>
    </row>
    <row r="632" spans="2:22" x14ac:dyDescent="0.3">
      <c r="B632" s="2" t="s">
        <v>721</v>
      </c>
      <c r="D632" s="2" t="s">
        <v>716</v>
      </c>
      <c r="E632" s="2">
        <f t="shared" si="22"/>
        <v>1.69</v>
      </c>
      <c r="F632" s="31">
        <f t="shared" si="23"/>
        <v>0.6</v>
      </c>
      <c r="G632" s="2" t="s">
        <v>88</v>
      </c>
      <c r="H632" s="2" t="s">
        <v>375</v>
      </c>
      <c r="I632" s="2" t="s">
        <v>23</v>
      </c>
      <c r="J632" s="2" t="s">
        <v>350</v>
      </c>
      <c r="K632" s="2">
        <v>8000</v>
      </c>
      <c r="L632" s="2">
        <v>1</v>
      </c>
      <c r="M632" s="2">
        <v>4730</v>
      </c>
      <c r="O632" t="s">
        <v>715</v>
      </c>
      <c r="P632" s="2" t="s">
        <v>26</v>
      </c>
      <c r="Q632" s="2" t="s">
        <v>167</v>
      </c>
      <c r="R632" s="2" t="s">
        <v>351</v>
      </c>
      <c r="S632" s="2" t="s">
        <v>352</v>
      </c>
      <c r="T632" s="2" t="s">
        <v>353</v>
      </c>
      <c r="U632" s="2" t="s">
        <v>733</v>
      </c>
      <c r="V632" s="2" t="s">
        <v>30</v>
      </c>
    </row>
    <row r="633" spans="2:22" x14ac:dyDescent="0.3">
      <c r="B633" s="2" t="s">
        <v>722</v>
      </c>
      <c r="D633" s="2" t="s">
        <v>718</v>
      </c>
      <c r="E633" s="2">
        <f t="shared" si="22"/>
        <v>7.73</v>
      </c>
      <c r="F633" s="31">
        <f t="shared" si="23"/>
        <v>2.6</v>
      </c>
      <c r="G633" s="2" t="s">
        <v>66</v>
      </c>
      <c r="H633" s="2" t="s">
        <v>23</v>
      </c>
      <c r="I633" s="2" t="s">
        <v>23</v>
      </c>
      <c r="J633" s="2" t="s">
        <v>350</v>
      </c>
      <c r="K633" s="2">
        <v>8000</v>
      </c>
      <c r="L633" s="17">
        <v>0.52300000000000002</v>
      </c>
      <c r="M633" s="2">
        <v>541</v>
      </c>
      <c r="O633" t="s">
        <v>715</v>
      </c>
      <c r="P633" s="2" t="s">
        <v>26</v>
      </c>
      <c r="Q633" s="2" t="s">
        <v>167</v>
      </c>
      <c r="R633" s="2" t="s">
        <v>351</v>
      </c>
      <c r="S633" s="2" t="s">
        <v>352</v>
      </c>
      <c r="T633" s="2" t="s">
        <v>353</v>
      </c>
      <c r="U633" s="2" t="s">
        <v>733</v>
      </c>
      <c r="V633" s="2" t="s">
        <v>30</v>
      </c>
    </row>
    <row r="634" spans="2:22" x14ac:dyDescent="0.3">
      <c r="B634" s="2" t="s">
        <v>723</v>
      </c>
      <c r="D634" s="2" t="s">
        <v>725</v>
      </c>
      <c r="E634" s="2">
        <f t="shared" si="22"/>
        <v>5.22</v>
      </c>
      <c r="F634" s="31">
        <f t="shared" si="23"/>
        <v>1.7</v>
      </c>
      <c r="G634" s="2" t="s">
        <v>88</v>
      </c>
      <c r="H634" s="2" t="s">
        <v>349</v>
      </c>
      <c r="I634" s="2" t="s">
        <v>23</v>
      </c>
      <c r="J634" s="2" t="s">
        <v>350</v>
      </c>
      <c r="K634" s="2">
        <v>12000</v>
      </c>
      <c r="L634" s="2">
        <v>1</v>
      </c>
      <c r="M634" s="2">
        <v>2300</v>
      </c>
      <c r="O634" t="s">
        <v>715</v>
      </c>
      <c r="P634" s="2" t="s">
        <v>26</v>
      </c>
      <c r="Q634" s="2" t="s">
        <v>167</v>
      </c>
      <c r="R634" s="2" t="s">
        <v>351</v>
      </c>
      <c r="S634" s="2" t="s">
        <v>352</v>
      </c>
      <c r="T634" s="2" t="s">
        <v>353</v>
      </c>
      <c r="U634" s="2" t="s">
        <v>733</v>
      </c>
      <c r="V634" s="2" t="s">
        <v>30</v>
      </c>
    </row>
    <row r="635" spans="2:22" x14ac:dyDescent="0.3">
      <c r="B635" s="2" t="s">
        <v>723</v>
      </c>
      <c r="D635" s="2" t="s">
        <v>725</v>
      </c>
      <c r="E635" s="2">
        <f t="shared" si="22"/>
        <v>4.96</v>
      </c>
      <c r="F635" s="31">
        <f t="shared" si="23"/>
        <v>1.7</v>
      </c>
      <c r="G635" s="2" t="s">
        <v>88</v>
      </c>
      <c r="H635" s="2" t="s">
        <v>354</v>
      </c>
      <c r="I635" s="2" t="s">
        <v>23</v>
      </c>
      <c r="J635" s="2" t="s">
        <v>350</v>
      </c>
      <c r="K635" s="2">
        <v>12000</v>
      </c>
      <c r="L635" s="2">
        <v>1</v>
      </c>
      <c r="M635" s="2">
        <v>2420</v>
      </c>
      <c r="O635" t="s">
        <v>715</v>
      </c>
      <c r="P635" s="2" t="s">
        <v>26</v>
      </c>
      <c r="Q635" s="2" t="s">
        <v>167</v>
      </c>
      <c r="R635" s="2" t="s">
        <v>351</v>
      </c>
      <c r="S635" s="2" t="s">
        <v>352</v>
      </c>
      <c r="T635" s="2" t="s">
        <v>353</v>
      </c>
      <c r="U635" s="2" t="s">
        <v>733</v>
      </c>
      <c r="V635" s="2" t="s">
        <v>30</v>
      </c>
    </row>
    <row r="636" spans="2:22" x14ac:dyDescent="0.3">
      <c r="B636" s="2" t="s">
        <v>723</v>
      </c>
      <c r="D636" s="2" t="s">
        <v>725</v>
      </c>
      <c r="E636" s="2">
        <f t="shared" si="22"/>
        <v>5.36</v>
      </c>
      <c r="F636" s="31">
        <f t="shared" si="23"/>
        <v>1.8</v>
      </c>
      <c r="G636" s="2" t="s">
        <v>88</v>
      </c>
      <c r="H636" s="2" t="s">
        <v>355</v>
      </c>
      <c r="I636" s="2" t="s">
        <v>23</v>
      </c>
      <c r="J636" s="2" t="s">
        <v>350</v>
      </c>
      <c r="K636" s="2">
        <v>12000</v>
      </c>
      <c r="L636" s="2">
        <v>1</v>
      </c>
      <c r="M636" s="2">
        <v>2240</v>
      </c>
      <c r="O636" t="s">
        <v>715</v>
      </c>
      <c r="P636" s="2" t="s">
        <v>26</v>
      </c>
      <c r="Q636" s="2" t="s">
        <v>167</v>
      </c>
      <c r="R636" s="2" t="s">
        <v>351</v>
      </c>
      <c r="S636" s="2" t="s">
        <v>352</v>
      </c>
      <c r="T636" s="2" t="s">
        <v>353</v>
      </c>
      <c r="U636" s="2" t="s">
        <v>733</v>
      </c>
      <c r="V636" s="2" t="s">
        <v>30</v>
      </c>
    </row>
    <row r="637" spans="2:22" x14ac:dyDescent="0.3">
      <c r="B637" s="2" t="s">
        <v>723</v>
      </c>
      <c r="D637" s="2" t="s">
        <v>725</v>
      </c>
      <c r="E637" s="2">
        <f t="shared" si="22"/>
        <v>4.62</v>
      </c>
      <c r="F637" s="31">
        <f t="shared" si="23"/>
        <v>1.5</v>
      </c>
      <c r="G637" s="2" t="s">
        <v>88</v>
      </c>
      <c r="H637" s="2" t="s">
        <v>356</v>
      </c>
      <c r="I637" s="2" t="s">
        <v>23</v>
      </c>
      <c r="J637" s="2" t="s">
        <v>350</v>
      </c>
      <c r="K637" s="2">
        <v>12000</v>
      </c>
      <c r="L637" s="2">
        <v>1</v>
      </c>
      <c r="M637" s="2">
        <v>2600</v>
      </c>
      <c r="O637" t="s">
        <v>715</v>
      </c>
      <c r="P637" s="2" t="s">
        <v>26</v>
      </c>
      <c r="Q637" s="2" t="s">
        <v>167</v>
      </c>
      <c r="R637" s="2" t="s">
        <v>351</v>
      </c>
      <c r="S637" s="2" t="s">
        <v>352</v>
      </c>
      <c r="T637" s="2" t="s">
        <v>353</v>
      </c>
      <c r="U637" s="2" t="s">
        <v>733</v>
      </c>
      <c r="V637" s="2" t="s">
        <v>30</v>
      </c>
    </row>
    <row r="638" spans="2:22" x14ac:dyDescent="0.3">
      <c r="B638" s="2" t="s">
        <v>723</v>
      </c>
      <c r="D638" s="2" t="s">
        <v>725</v>
      </c>
      <c r="E638" s="2">
        <f t="shared" si="22"/>
        <v>5.15</v>
      </c>
      <c r="F638" s="31">
        <f t="shared" si="23"/>
        <v>1.7</v>
      </c>
      <c r="G638" s="2" t="s">
        <v>88</v>
      </c>
      <c r="H638" s="2" t="s">
        <v>357</v>
      </c>
      <c r="I638" s="2" t="s">
        <v>23</v>
      </c>
      <c r="J638" s="2" t="s">
        <v>350</v>
      </c>
      <c r="K638" s="2">
        <v>12000</v>
      </c>
      <c r="L638" s="2">
        <v>1</v>
      </c>
      <c r="M638" s="2">
        <v>2330</v>
      </c>
      <c r="O638" t="s">
        <v>715</v>
      </c>
      <c r="P638" s="2" t="s">
        <v>26</v>
      </c>
      <c r="Q638" s="2" t="s">
        <v>167</v>
      </c>
      <c r="R638" s="2" t="s">
        <v>351</v>
      </c>
      <c r="S638" s="2" t="s">
        <v>352</v>
      </c>
      <c r="T638" s="2" t="s">
        <v>353</v>
      </c>
      <c r="U638" s="2" t="s">
        <v>733</v>
      </c>
      <c r="V638" s="2" t="s">
        <v>30</v>
      </c>
    </row>
    <row r="639" spans="2:22" x14ac:dyDescent="0.3">
      <c r="B639" s="2" t="s">
        <v>723</v>
      </c>
      <c r="D639" s="2" t="s">
        <v>725</v>
      </c>
      <c r="E639" s="2">
        <f t="shared" si="22"/>
        <v>5.0599999999999996</v>
      </c>
      <c r="F639" s="31">
        <f t="shared" si="23"/>
        <v>1.7</v>
      </c>
      <c r="G639" s="2" t="s">
        <v>88</v>
      </c>
      <c r="H639" s="2" t="s">
        <v>358</v>
      </c>
      <c r="I639" s="2" t="s">
        <v>23</v>
      </c>
      <c r="J639" s="2" t="s">
        <v>350</v>
      </c>
      <c r="K639" s="2">
        <v>12000</v>
      </c>
      <c r="L639" s="2">
        <v>1</v>
      </c>
      <c r="M639" s="2">
        <v>2370</v>
      </c>
      <c r="O639" t="s">
        <v>715</v>
      </c>
      <c r="P639" s="2" t="s">
        <v>26</v>
      </c>
      <c r="Q639" s="2" t="s">
        <v>167</v>
      </c>
      <c r="R639" s="2" t="s">
        <v>351</v>
      </c>
      <c r="S639" s="2" t="s">
        <v>352</v>
      </c>
      <c r="T639" s="2" t="s">
        <v>353</v>
      </c>
      <c r="U639" s="2" t="s">
        <v>733</v>
      </c>
      <c r="V639" s="2" t="s">
        <v>30</v>
      </c>
    </row>
    <row r="640" spans="2:22" x14ac:dyDescent="0.3">
      <c r="B640" s="2" t="s">
        <v>723</v>
      </c>
      <c r="D640" s="2" t="s">
        <v>725</v>
      </c>
      <c r="E640" s="2">
        <f t="shared" si="22"/>
        <v>3.08</v>
      </c>
      <c r="F640" s="31">
        <f t="shared" si="23"/>
        <v>1</v>
      </c>
      <c r="G640" s="2" t="s">
        <v>88</v>
      </c>
      <c r="H640" s="2" t="s">
        <v>359</v>
      </c>
      <c r="I640" s="2" t="s">
        <v>23</v>
      </c>
      <c r="J640" s="2" t="s">
        <v>350</v>
      </c>
      <c r="K640" s="2">
        <v>12000</v>
      </c>
      <c r="L640" s="2">
        <v>1</v>
      </c>
      <c r="M640" s="2">
        <v>3890</v>
      </c>
      <c r="O640" t="s">
        <v>715</v>
      </c>
      <c r="P640" s="2" t="s">
        <v>26</v>
      </c>
      <c r="Q640" s="2" t="s">
        <v>167</v>
      </c>
      <c r="R640" s="2" t="s">
        <v>351</v>
      </c>
      <c r="S640" s="2" t="s">
        <v>352</v>
      </c>
      <c r="T640" s="2" t="s">
        <v>353</v>
      </c>
      <c r="U640" s="2" t="s">
        <v>733</v>
      </c>
      <c r="V640" s="2" t="s">
        <v>30</v>
      </c>
    </row>
    <row r="641" spans="2:22" x14ac:dyDescent="0.3">
      <c r="B641" s="2" t="s">
        <v>723</v>
      </c>
      <c r="D641" s="2" t="s">
        <v>725</v>
      </c>
      <c r="E641" s="2">
        <f t="shared" si="22"/>
        <v>2.86</v>
      </c>
      <c r="F641" s="31">
        <f t="shared" si="23"/>
        <v>1</v>
      </c>
      <c r="G641" s="2" t="s">
        <v>88</v>
      </c>
      <c r="H641" s="2" t="s">
        <v>360</v>
      </c>
      <c r="I641" s="2" t="s">
        <v>23</v>
      </c>
      <c r="J641" s="2" t="s">
        <v>350</v>
      </c>
      <c r="K641" s="2">
        <v>12000</v>
      </c>
      <c r="L641" s="2">
        <v>1</v>
      </c>
      <c r="M641" s="2">
        <v>4200</v>
      </c>
      <c r="O641" t="s">
        <v>715</v>
      </c>
      <c r="P641" s="2" t="s">
        <v>26</v>
      </c>
      <c r="Q641" s="2" t="s">
        <v>167</v>
      </c>
      <c r="R641" s="2" t="s">
        <v>351</v>
      </c>
      <c r="S641" s="2" t="s">
        <v>352</v>
      </c>
      <c r="T641" s="2" t="s">
        <v>353</v>
      </c>
      <c r="U641" s="2" t="s">
        <v>733</v>
      </c>
      <c r="V641" s="2" t="s">
        <v>30</v>
      </c>
    </row>
    <row r="642" spans="2:22" x14ac:dyDescent="0.3">
      <c r="B642" s="2" t="s">
        <v>723</v>
      </c>
      <c r="D642" s="2" t="s">
        <v>725</v>
      </c>
      <c r="E642" s="2">
        <f t="shared" si="22"/>
        <v>7.19</v>
      </c>
      <c r="F642" s="31">
        <f t="shared" si="23"/>
        <v>2.4</v>
      </c>
      <c r="G642" s="2" t="s">
        <v>88</v>
      </c>
      <c r="H642" s="2" t="s">
        <v>361</v>
      </c>
      <c r="I642" s="2" t="s">
        <v>23</v>
      </c>
      <c r="J642" s="2" t="s">
        <v>350</v>
      </c>
      <c r="K642" s="2">
        <v>12000</v>
      </c>
      <c r="L642" s="2">
        <v>1</v>
      </c>
      <c r="M642" s="2">
        <v>1670</v>
      </c>
      <c r="O642" t="s">
        <v>715</v>
      </c>
      <c r="P642" s="2" t="s">
        <v>26</v>
      </c>
      <c r="Q642" s="2" t="s">
        <v>167</v>
      </c>
      <c r="R642" s="2" t="s">
        <v>351</v>
      </c>
      <c r="S642" s="2" t="s">
        <v>352</v>
      </c>
      <c r="T642" s="2" t="s">
        <v>353</v>
      </c>
      <c r="U642" s="2" t="s">
        <v>733</v>
      </c>
      <c r="V642" s="2" t="s">
        <v>30</v>
      </c>
    </row>
    <row r="643" spans="2:22" x14ac:dyDescent="0.3">
      <c r="B643" s="2" t="s">
        <v>723</v>
      </c>
      <c r="D643" s="2" t="s">
        <v>725</v>
      </c>
      <c r="E643" s="2">
        <f t="shared" si="22"/>
        <v>3.88</v>
      </c>
      <c r="F643" s="31">
        <f t="shared" si="23"/>
        <v>1.3</v>
      </c>
      <c r="G643" s="2" t="s">
        <v>88</v>
      </c>
      <c r="H643" s="2" t="s">
        <v>362</v>
      </c>
      <c r="I643" s="2" t="s">
        <v>23</v>
      </c>
      <c r="J643" s="2" t="s">
        <v>350</v>
      </c>
      <c r="K643" s="2">
        <v>12000</v>
      </c>
      <c r="L643" s="2">
        <v>1</v>
      </c>
      <c r="M643" s="2">
        <v>3090</v>
      </c>
      <c r="O643" t="s">
        <v>715</v>
      </c>
      <c r="P643" s="2" t="s">
        <v>26</v>
      </c>
      <c r="Q643" s="2" t="s">
        <v>167</v>
      </c>
      <c r="R643" s="2" t="s">
        <v>351</v>
      </c>
      <c r="S643" s="2" t="s">
        <v>352</v>
      </c>
      <c r="T643" s="2" t="s">
        <v>353</v>
      </c>
      <c r="U643" s="2" t="s">
        <v>733</v>
      </c>
      <c r="V643" s="2" t="s">
        <v>30</v>
      </c>
    </row>
    <row r="644" spans="2:22" x14ac:dyDescent="0.3">
      <c r="B644" s="2" t="s">
        <v>723</v>
      </c>
      <c r="D644" s="2" t="s">
        <v>725</v>
      </c>
      <c r="E644" s="2">
        <f t="shared" si="22"/>
        <v>4.6500000000000004</v>
      </c>
      <c r="F644" s="31">
        <f t="shared" si="23"/>
        <v>1.6</v>
      </c>
      <c r="G644" s="2" t="s">
        <v>88</v>
      </c>
      <c r="H644" s="2" t="s">
        <v>363</v>
      </c>
      <c r="I644" s="2" t="s">
        <v>23</v>
      </c>
      <c r="J644" s="2" t="s">
        <v>350</v>
      </c>
      <c r="K644" s="2">
        <v>12000</v>
      </c>
      <c r="L644" s="2">
        <v>1</v>
      </c>
      <c r="M644" s="2">
        <v>2580</v>
      </c>
      <c r="O644" t="s">
        <v>715</v>
      </c>
      <c r="P644" s="2" t="s">
        <v>26</v>
      </c>
      <c r="Q644" s="2" t="s">
        <v>167</v>
      </c>
      <c r="R644" s="2" t="s">
        <v>351</v>
      </c>
      <c r="S644" s="2" t="s">
        <v>352</v>
      </c>
      <c r="T644" s="2" t="s">
        <v>353</v>
      </c>
      <c r="U644" s="2" t="s">
        <v>733</v>
      </c>
      <c r="V644" s="2" t="s">
        <v>30</v>
      </c>
    </row>
    <row r="645" spans="2:22" x14ac:dyDescent="0.3">
      <c r="B645" s="2" t="s">
        <v>723</v>
      </c>
      <c r="D645" s="2" t="s">
        <v>725</v>
      </c>
      <c r="E645" s="2">
        <f t="shared" si="22"/>
        <v>8.76</v>
      </c>
      <c r="F645" s="31">
        <f t="shared" si="23"/>
        <v>2.9</v>
      </c>
      <c r="G645" s="2" t="s">
        <v>88</v>
      </c>
      <c r="H645" s="2" t="s">
        <v>364</v>
      </c>
      <c r="I645" s="2" t="s">
        <v>23</v>
      </c>
      <c r="J645" s="2" t="s">
        <v>350</v>
      </c>
      <c r="K645" s="2">
        <v>12000</v>
      </c>
      <c r="L645" s="2">
        <v>1</v>
      </c>
      <c r="M645" s="2">
        <v>1370</v>
      </c>
      <c r="O645" t="s">
        <v>715</v>
      </c>
      <c r="P645" s="2" t="s">
        <v>26</v>
      </c>
      <c r="Q645" s="2" t="s">
        <v>167</v>
      </c>
      <c r="R645" s="2" t="s">
        <v>351</v>
      </c>
      <c r="S645" s="2" t="s">
        <v>352</v>
      </c>
      <c r="T645" s="2" t="s">
        <v>353</v>
      </c>
      <c r="U645" s="2" t="s">
        <v>733</v>
      </c>
      <c r="V645" s="2" t="s">
        <v>30</v>
      </c>
    </row>
    <row r="646" spans="2:22" x14ac:dyDescent="0.3">
      <c r="B646" s="2" t="s">
        <v>723</v>
      </c>
      <c r="D646" s="2" t="s">
        <v>725</v>
      </c>
      <c r="E646" s="2">
        <f t="shared" si="22"/>
        <v>3.36</v>
      </c>
      <c r="F646" s="31">
        <f t="shared" si="23"/>
        <v>1.1000000000000001</v>
      </c>
      <c r="G646" s="2" t="s">
        <v>88</v>
      </c>
      <c r="H646" s="2" t="s">
        <v>365</v>
      </c>
      <c r="I646" s="2" t="s">
        <v>23</v>
      </c>
      <c r="J646" s="2" t="s">
        <v>350</v>
      </c>
      <c r="K646" s="2">
        <v>12000</v>
      </c>
      <c r="L646" s="2">
        <v>1</v>
      </c>
      <c r="M646" s="2">
        <v>3570</v>
      </c>
      <c r="O646" t="s">
        <v>715</v>
      </c>
      <c r="P646" s="2" t="s">
        <v>26</v>
      </c>
      <c r="Q646" s="2" t="s">
        <v>167</v>
      </c>
      <c r="R646" s="2" t="s">
        <v>351</v>
      </c>
      <c r="S646" s="2" t="s">
        <v>352</v>
      </c>
      <c r="T646" s="2" t="s">
        <v>353</v>
      </c>
      <c r="U646" s="2" t="s">
        <v>733</v>
      </c>
      <c r="V646" s="2" t="s">
        <v>30</v>
      </c>
    </row>
    <row r="647" spans="2:22" x14ac:dyDescent="0.3">
      <c r="B647" s="2" t="s">
        <v>723</v>
      </c>
      <c r="D647" s="2" t="s">
        <v>725</v>
      </c>
      <c r="E647" s="2">
        <f t="shared" si="22"/>
        <v>4</v>
      </c>
      <c r="F647" s="31">
        <f t="shared" si="23"/>
        <v>1.3</v>
      </c>
      <c r="G647" s="2" t="s">
        <v>88</v>
      </c>
      <c r="H647" s="2" t="s">
        <v>366</v>
      </c>
      <c r="I647" s="2" t="s">
        <v>23</v>
      </c>
      <c r="J647" s="2" t="s">
        <v>350</v>
      </c>
      <c r="K647" s="2">
        <v>12000</v>
      </c>
      <c r="L647" s="2">
        <v>1</v>
      </c>
      <c r="M647" s="2">
        <v>3000</v>
      </c>
      <c r="O647" t="s">
        <v>715</v>
      </c>
      <c r="P647" s="2" t="s">
        <v>26</v>
      </c>
      <c r="Q647" s="2" t="s">
        <v>167</v>
      </c>
      <c r="R647" s="2" t="s">
        <v>351</v>
      </c>
      <c r="S647" s="2" t="s">
        <v>352</v>
      </c>
      <c r="T647" s="2" t="s">
        <v>353</v>
      </c>
      <c r="U647" s="2" t="s">
        <v>733</v>
      </c>
      <c r="V647" s="2" t="s">
        <v>30</v>
      </c>
    </row>
    <row r="648" spans="2:22" x14ac:dyDescent="0.3">
      <c r="B648" s="2" t="s">
        <v>723</v>
      </c>
      <c r="D648" s="2" t="s">
        <v>725</v>
      </c>
      <c r="E648" s="2">
        <f t="shared" si="22"/>
        <v>4.03</v>
      </c>
      <c r="F648" s="31">
        <f t="shared" si="23"/>
        <v>1.3</v>
      </c>
      <c r="G648" s="2" t="s">
        <v>88</v>
      </c>
      <c r="H648" s="2" t="s">
        <v>367</v>
      </c>
      <c r="I648" s="2" t="s">
        <v>23</v>
      </c>
      <c r="J648" s="2" t="s">
        <v>350</v>
      </c>
      <c r="K648" s="2">
        <v>12000</v>
      </c>
      <c r="L648" s="2">
        <v>1</v>
      </c>
      <c r="M648" s="2">
        <v>2980</v>
      </c>
      <c r="O648" t="s">
        <v>715</v>
      </c>
      <c r="P648" s="2" t="s">
        <v>26</v>
      </c>
      <c r="Q648" s="2" t="s">
        <v>167</v>
      </c>
      <c r="R648" s="2" t="s">
        <v>351</v>
      </c>
      <c r="S648" s="2" t="s">
        <v>352</v>
      </c>
      <c r="T648" s="2" t="s">
        <v>353</v>
      </c>
      <c r="U648" s="2" t="s">
        <v>733</v>
      </c>
      <c r="V648" s="2" t="s">
        <v>30</v>
      </c>
    </row>
    <row r="649" spans="2:22" x14ac:dyDescent="0.3">
      <c r="B649" s="2" t="s">
        <v>723</v>
      </c>
      <c r="D649" s="2" t="s">
        <v>725</v>
      </c>
      <c r="E649" s="2">
        <f t="shared" si="22"/>
        <v>2.4900000000000002</v>
      </c>
      <c r="F649" s="31">
        <f t="shared" si="23"/>
        <v>0.8</v>
      </c>
      <c r="G649" s="2" t="s">
        <v>88</v>
      </c>
      <c r="H649" s="2" t="s">
        <v>368</v>
      </c>
      <c r="I649" s="2" t="s">
        <v>23</v>
      </c>
      <c r="J649" s="2" t="s">
        <v>350</v>
      </c>
      <c r="K649" s="2">
        <v>12000</v>
      </c>
      <c r="L649" s="2">
        <v>1</v>
      </c>
      <c r="M649" s="2">
        <v>4810</v>
      </c>
      <c r="O649" t="s">
        <v>715</v>
      </c>
      <c r="P649" s="2" t="s">
        <v>26</v>
      </c>
      <c r="Q649" s="2" t="s">
        <v>167</v>
      </c>
      <c r="R649" s="2" t="s">
        <v>351</v>
      </c>
      <c r="S649" s="2" t="s">
        <v>352</v>
      </c>
      <c r="T649" s="2" t="s">
        <v>353</v>
      </c>
      <c r="U649" s="2" t="s">
        <v>733</v>
      </c>
      <c r="V649" s="2" t="s">
        <v>30</v>
      </c>
    </row>
    <row r="650" spans="2:22" x14ac:dyDescent="0.3">
      <c r="B650" s="2" t="s">
        <v>723</v>
      </c>
      <c r="D650" s="2" t="s">
        <v>725</v>
      </c>
      <c r="E650" s="2">
        <f t="shared" ref="E650:E666" si="24">MIN(ROUND(K650*L650/M650,3-LOG(ABS(K650*L650/M650))),N650)</f>
        <v>2.48</v>
      </c>
      <c r="F650" s="31">
        <f t="shared" ref="F650:F666" si="25">ROUND(E650/3,1)</f>
        <v>0.8</v>
      </c>
      <c r="G650" s="2" t="s">
        <v>88</v>
      </c>
      <c r="H650" s="2" t="s">
        <v>369</v>
      </c>
      <c r="I650" s="2" t="s">
        <v>23</v>
      </c>
      <c r="J650" s="2" t="s">
        <v>350</v>
      </c>
      <c r="K650" s="2">
        <v>12000</v>
      </c>
      <c r="L650" s="2">
        <v>1</v>
      </c>
      <c r="M650" s="2">
        <v>4830</v>
      </c>
      <c r="O650" t="s">
        <v>715</v>
      </c>
      <c r="P650" s="2" t="s">
        <v>26</v>
      </c>
      <c r="Q650" s="2" t="s">
        <v>167</v>
      </c>
      <c r="R650" s="2" t="s">
        <v>351</v>
      </c>
      <c r="S650" s="2" t="s">
        <v>352</v>
      </c>
      <c r="T650" s="2" t="s">
        <v>353</v>
      </c>
      <c r="U650" s="2" t="s">
        <v>733</v>
      </c>
      <c r="V650" s="2" t="s">
        <v>30</v>
      </c>
    </row>
    <row r="651" spans="2:22" x14ac:dyDescent="0.3">
      <c r="B651" s="2" t="s">
        <v>723</v>
      </c>
      <c r="D651" s="2" t="s">
        <v>725</v>
      </c>
      <c r="E651" s="2">
        <f t="shared" si="24"/>
        <v>3.23</v>
      </c>
      <c r="F651" s="31">
        <f t="shared" si="25"/>
        <v>1.1000000000000001</v>
      </c>
      <c r="G651" s="2" t="s">
        <v>88</v>
      </c>
      <c r="H651" s="2" t="s">
        <v>370</v>
      </c>
      <c r="I651" s="2" t="s">
        <v>23</v>
      </c>
      <c r="J651" s="2" t="s">
        <v>350</v>
      </c>
      <c r="K651" s="2">
        <v>12000</v>
      </c>
      <c r="L651" s="2">
        <v>1</v>
      </c>
      <c r="M651" s="2">
        <v>3710</v>
      </c>
      <c r="O651" t="s">
        <v>715</v>
      </c>
      <c r="P651" s="2" t="s">
        <v>26</v>
      </c>
      <c r="Q651" s="2" t="s">
        <v>167</v>
      </c>
      <c r="R651" s="2" t="s">
        <v>351</v>
      </c>
      <c r="S651" s="2" t="s">
        <v>352</v>
      </c>
      <c r="T651" s="2" t="s">
        <v>353</v>
      </c>
      <c r="U651" s="2" t="s">
        <v>733</v>
      </c>
      <c r="V651" s="2" t="s">
        <v>30</v>
      </c>
    </row>
    <row r="652" spans="2:22" x14ac:dyDescent="0.3">
      <c r="B652" s="2" t="s">
        <v>723</v>
      </c>
      <c r="D652" s="2" t="s">
        <v>725</v>
      </c>
      <c r="E652" s="2">
        <f t="shared" si="24"/>
        <v>2.76</v>
      </c>
      <c r="F652" s="31">
        <f t="shared" si="25"/>
        <v>0.9</v>
      </c>
      <c r="G652" s="2" t="s">
        <v>88</v>
      </c>
      <c r="H652" s="2" t="s">
        <v>371</v>
      </c>
      <c r="I652" s="2" t="s">
        <v>23</v>
      </c>
      <c r="J652" s="2" t="s">
        <v>350</v>
      </c>
      <c r="K652" s="2">
        <v>12000</v>
      </c>
      <c r="L652" s="2">
        <v>1</v>
      </c>
      <c r="M652" s="2">
        <v>4350</v>
      </c>
      <c r="O652" t="s">
        <v>715</v>
      </c>
      <c r="P652" s="2" t="s">
        <v>26</v>
      </c>
      <c r="Q652" s="2" t="s">
        <v>167</v>
      </c>
      <c r="R652" s="2" t="s">
        <v>351</v>
      </c>
      <c r="S652" s="2" t="s">
        <v>352</v>
      </c>
      <c r="T652" s="2" t="s">
        <v>353</v>
      </c>
      <c r="U652" s="2" t="s">
        <v>733</v>
      </c>
      <c r="V652" s="2" t="s">
        <v>30</v>
      </c>
    </row>
    <row r="653" spans="2:22" x14ac:dyDescent="0.3">
      <c r="B653" s="2" t="s">
        <v>723</v>
      </c>
      <c r="D653" s="2" t="s">
        <v>725</v>
      </c>
      <c r="E653" s="2">
        <f t="shared" si="24"/>
        <v>2.99</v>
      </c>
      <c r="F653" s="31">
        <f t="shared" si="25"/>
        <v>1</v>
      </c>
      <c r="G653" s="2" t="s">
        <v>88</v>
      </c>
      <c r="H653" s="2" t="s">
        <v>372</v>
      </c>
      <c r="I653" s="2" t="s">
        <v>23</v>
      </c>
      <c r="J653" s="2" t="s">
        <v>350</v>
      </c>
      <c r="K653" s="2">
        <v>12000</v>
      </c>
      <c r="L653" s="2">
        <v>1</v>
      </c>
      <c r="M653" s="2">
        <v>4010</v>
      </c>
      <c r="O653" t="s">
        <v>715</v>
      </c>
      <c r="P653" s="2" t="s">
        <v>26</v>
      </c>
      <c r="Q653" s="2" t="s">
        <v>167</v>
      </c>
      <c r="R653" s="2" t="s">
        <v>351</v>
      </c>
      <c r="S653" s="2" t="s">
        <v>352</v>
      </c>
      <c r="T653" s="2" t="s">
        <v>353</v>
      </c>
      <c r="U653" s="2" t="s">
        <v>733</v>
      </c>
      <c r="V653" s="2" t="s">
        <v>30</v>
      </c>
    </row>
    <row r="654" spans="2:22" x14ac:dyDescent="0.3">
      <c r="B654" s="2" t="s">
        <v>723</v>
      </c>
      <c r="D654" s="2" t="s">
        <v>725</v>
      </c>
      <c r="E654" s="2">
        <f t="shared" si="24"/>
        <v>4.3499999999999996</v>
      </c>
      <c r="F654" s="31">
        <f t="shared" si="25"/>
        <v>1.5</v>
      </c>
      <c r="G654" s="2" t="s">
        <v>88</v>
      </c>
      <c r="H654" s="2" t="s">
        <v>373</v>
      </c>
      <c r="I654" s="2" t="s">
        <v>23</v>
      </c>
      <c r="J654" s="2" t="s">
        <v>350</v>
      </c>
      <c r="K654" s="2">
        <v>12000</v>
      </c>
      <c r="L654" s="2">
        <v>1</v>
      </c>
      <c r="M654" s="2">
        <v>2760</v>
      </c>
      <c r="O654" t="s">
        <v>715</v>
      </c>
      <c r="P654" s="2" t="s">
        <v>26</v>
      </c>
      <c r="Q654" s="2" t="s">
        <v>167</v>
      </c>
      <c r="R654" s="2" t="s">
        <v>351</v>
      </c>
      <c r="S654" s="2" t="s">
        <v>352</v>
      </c>
      <c r="T654" s="2" t="s">
        <v>353</v>
      </c>
      <c r="U654" s="2" t="s">
        <v>733</v>
      </c>
      <c r="V654" s="2" t="s">
        <v>30</v>
      </c>
    </row>
    <row r="655" spans="2:22" x14ac:dyDescent="0.3">
      <c r="B655" s="2" t="s">
        <v>723</v>
      </c>
      <c r="D655" s="2" t="s">
        <v>725</v>
      </c>
      <c r="E655" s="2">
        <f t="shared" si="24"/>
        <v>4.3499999999999996</v>
      </c>
      <c r="F655" s="31">
        <f t="shared" si="25"/>
        <v>1.5</v>
      </c>
      <c r="G655" s="2" t="s">
        <v>88</v>
      </c>
      <c r="H655" s="2" t="s">
        <v>374</v>
      </c>
      <c r="I655" s="2" t="s">
        <v>23</v>
      </c>
      <c r="J655" s="2" t="s">
        <v>350</v>
      </c>
      <c r="K655" s="2">
        <v>12000</v>
      </c>
      <c r="L655" s="2">
        <v>1</v>
      </c>
      <c r="M655" s="2">
        <v>2760</v>
      </c>
      <c r="O655" t="s">
        <v>715</v>
      </c>
      <c r="P655" s="2" t="s">
        <v>26</v>
      </c>
      <c r="Q655" s="2" t="s">
        <v>167</v>
      </c>
      <c r="R655" s="2" t="s">
        <v>351</v>
      </c>
      <c r="S655" s="2" t="s">
        <v>352</v>
      </c>
      <c r="T655" s="2" t="s">
        <v>353</v>
      </c>
      <c r="U655" s="2" t="s">
        <v>733</v>
      </c>
      <c r="V655" s="2" t="s">
        <v>30</v>
      </c>
    </row>
    <row r="656" spans="2:22" x14ac:dyDescent="0.3">
      <c r="B656" s="2" t="s">
        <v>723</v>
      </c>
      <c r="D656" s="2" t="s">
        <v>725</v>
      </c>
      <c r="E656" s="2">
        <f t="shared" si="24"/>
        <v>2.54</v>
      </c>
      <c r="F656" s="31">
        <f t="shared" si="25"/>
        <v>0.8</v>
      </c>
      <c r="G656" s="2" t="s">
        <v>88</v>
      </c>
      <c r="H656" s="2" t="s">
        <v>375</v>
      </c>
      <c r="I656" s="2" t="s">
        <v>23</v>
      </c>
      <c r="J656" s="2" t="s">
        <v>350</v>
      </c>
      <c r="K656" s="2">
        <v>12000</v>
      </c>
      <c r="L656" s="2">
        <v>1</v>
      </c>
      <c r="M656" s="2">
        <v>4730</v>
      </c>
      <c r="O656" t="s">
        <v>715</v>
      </c>
      <c r="P656" s="2" t="s">
        <v>26</v>
      </c>
      <c r="Q656" s="2" t="s">
        <v>167</v>
      </c>
      <c r="R656" s="2" t="s">
        <v>351</v>
      </c>
      <c r="S656" s="2" t="s">
        <v>352</v>
      </c>
      <c r="T656" s="2" t="s">
        <v>353</v>
      </c>
      <c r="U656" s="2" t="s">
        <v>733</v>
      </c>
      <c r="V656" s="2" t="s">
        <v>30</v>
      </c>
    </row>
    <row r="657" spans="2:22" x14ac:dyDescent="0.3">
      <c r="B657" s="2" t="s">
        <v>724</v>
      </c>
      <c r="D657" s="2" t="s">
        <v>726</v>
      </c>
      <c r="E657" s="2">
        <f t="shared" si="24"/>
        <v>11.6</v>
      </c>
      <c r="F657" s="31">
        <f t="shared" si="25"/>
        <v>3.9</v>
      </c>
      <c r="G657" s="2" t="s">
        <v>66</v>
      </c>
      <c r="H657" s="2" t="s">
        <v>23</v>
      </c>
      <c r="I657" s="2" t="s">
        <v>23</v>
      </c>
      <c r="J657" s="2" t="s">
        <v>350</v>
      </c>
      <c r="K657" s="2">
        <v>12000</v>
      </c>
      <c r="L657" s="17">
        <v>0.52300000000000002</v>
      </c>
      <c r="M657" s="2">
        <v>541</v>
      </c>
      <c r="O657" t="s">
        <v>715</v>
      </c>
      <c r="P657" s="2" t="s">
        <v>26</v>
      </c>
      <c r="Q657" s="2" t="s">
        <v>167</v>
      </c>
      <c r="R657" s="2" t="s">
        <v>351</v>
      </c>
      <c r="S657" s="2" t="s">
        <v>352</v>
      </c>
      <c r="T657" s="2" t="s">
        <v>353</v>
      </c>
      <c r="U657" s="2" t="s">
        <v>733</v>
      </c>
      <c r="V657" s="2" t="s">
        <v>30</v>
      </c>
    </row>
    <row r="658" spans="2:22" x14ac:dyDescent="0.3">
      <c r="B658" s="2" t="s">
        <v>730</v>
      </c>
      <c r="D658" s="2" t="s">
        <v>728</v>
      </c>
      <c r="E658" s="2">
        <f t="shared" si="24"/>
        <v>5.31</v>
      </c>
      <c r="F658" s="31">
        <f t="shared" si="25"/>
        <v>1.8</v>
      </c>
      <c r="G658" s="2" t="s">
        <v>66</v>
      </c>
      <c r="H658" s="2" t="s">
        <v>438</v>
      </c>
      <c r="I658" s="2" t="s">
        <v>23</v>
      </c>
      <c r="J658" s="2" t="s">
        <v>350</v>
      </c>
      <c r="K658" s="2">
        <v>6000</v>
      </c>
      <c r="L658" s="2">
        <v>1</v>
      </c>
      <c r="M658" s="2">
        <v>1131</v>
      </c>
      <c r="N658" s="2">
        <v>20</v>
      </c>
      <c r="O658" s="2" t="s">
        <v>25</v>
      </c>
      <c r="P658" s="2" t="s">
        <v>26</v>
      </c>
      <c r="Q658" s="2" t="s">
        <v>167</v>
      </c>
      <c r="R658" s="2" t="s">
        <v>437</v>
      </c>
      <c r="S658" s="2" t="s">
        <v>439</v>
      </c>
      <c r="T658" s="2" t="s">
        <v>440</v>
      </c>
      <c r="U658" s="2" t="s">
        <v>733</v>
      </c>
      <c r="V658" s="2" t="s">
        <v>30</v>
      </c>
    </row>
    <row r="659" spans="2:22" x14ac:dyDescent="0.3">
      <c r="B659" s="2" t="s">
        <v>730</v>
      </c>
      <c r="D659" s="2" t="s">
        <v>728</v>
      </c>
      <c r="E659" s="2">
        <f t="shared" si="24"/>
        <v>1.46</v>
      </c>
      <c r="F659" s="31">
        <f t="shared" si="25"/>
        <v>0.5</v>
      </c>
      <c r="G659" s="2" t="s">
        <v>66</v>
      </c>
      <c r="H659" s="2" t="s">
        <v>402</v>
      </c>
      <c r="I659" s="2" t="s">
        <v>23</v>
      </c>
      <c r="J659" s="2" t="s">
        <v>350</v>
      </c>
      <c r="K659" s="2">
        <v>6000</v>
      </c>
      <c r="L659" s="2">
        <v>1</v>
      </c>
      <c r="M659" s="2">
        <v>4100</v>
      </c>
      <c r="N659" s="2">
        <v>20</v>
      </c>
      <c r="O659" s="2" t="s">
        <v>25</v>
      </c>
      <c r="P659" s="2" t="s">
        <v>26</v>
      </c>
      <c r="Q659" s="2" t="s">
        <v>167</v>
      </c>
      <c r="R659" s="2" t="s">
        <v>437</v>
      </c>
      <c r="S659" s="2" t="s">
        <v>439</v>
      </c>
      <c r="T659" s="2" t="s">
        <v>440</v>
      </c>
      <c r="U659" s="2" t="s">
        <v>733</v>
      </c>
      <c r="V659" s="2" t="s">
        <v>30</v>
      </c>
    </row>
    <row r="660" spans="2:22" x14ac:dyDescent="0.3">
      <c r="B660" s="2" t="s">
        <v>730</v>
      </c>
      <c r="D660" s="2" t="s">
        <v>728</v>
      </c>
      <c r="E660" s="2">
        <f t="shared" si="24"/>
        <v>5.31</v>
      </c>
      <c r="F660" s="31">
        <f t="shared" si="25"/>
        <v>1.8</v>
      </c>
      <c r="G660" s="2" t="s">
        <v>66</v>
      </c>
      <c r="H660" s="2" t="s">
        <v>442</v>
      </c>
      <c r="I660" s="2" t="s">
        <v>23</v>
      </c>
      <c r="J660" s="2" t="s">
        <v>350</v>
      </c>
      <c r="K660" s="2">
        <v>6000</v>
      </c>
      <c r="L660" s="2">
        <v>1</v>
      </c>
      <c r="M660" s="2">
        <v>1131</v>
      </c>
      <c r="N660" s="2">
        <v>20</v>
      </c>
      <c r="O660" s="2" t="s">
        <v>25</v>
      </c>
      <c r="P660" s="2" t="s">
        <v>26</v>
      </c>
      <c r="Q660" s="2" t="s">
        <v>167</v>
      </c>
      <c r="R660" s="2" t="s">
        <v>437</v>
      </c>
      <c r="S660" s="2" t="s">
        <v>439</v>
      </c>
      <c r="T660" s="2" t="s">
        <v>440</v>
      </c>
      <c r="U660" s="2" t="s">
        <v>733</v>
      </c>
      <c r="V660" s="2" t="s">
        <v>30</v>
      </c>
    </row>
    <row r="661" spans="2:22" x14ac:dyDescent="0.3">
      <c r="B661" s="2" t="s">
        <v>731</v>
      </c>
      <c r="D661" s="2" t="s">
        <v>727</v>
      </c>
      <c r="E661" s="2">
        <f t="shared" si="24"/>
        <v>7.07</v>
      </c>
      <c r="F661" s="31">
        <f t="shared" si="25"/>
        <v>2.4</v>
      </c>
      <c r="G661" s="2" t="s">
        <v>66</v>
      </c>
      <c r="H661" s="2" t="s">
        <v>438</v>
      </c>
      <c r="I661" s="2" t="s">
        <v>23</v>
      </c>
      <c r="J661" s="2" t="s">
        <v>350</v>
      </c>
      <c r="K661" s="2">
        <v>8000</v>
      </c>
      <c r="L661" s="2">
        <v>1</v>
      </c>
      <c r="M661" s="2">
        <v>1131</v>
      </c>
      <c r="N661" s="2">
        <v>20</v>
      </c>
      <c r="O661" s="2" t="s">
        <v>25</v>
      </c>
      <c r="P661" s="2" t="s">
        <v>26</v>
      </c>
      <c r="Q661" s="2" t="s">
        <v>167</v>
      </c>
      <c r="R661" s="2" t="s">
        <v>437</v>
      </c>
      <c r="S661" s="2" t="s">
        <v>439</v>
      </c>
      <c r="T661" s="2" t="s">
        <v>440</v>
      </c>
      <c r="U661" s="2" t="s">
        <v>733</v>
      </c>
      <c r="V661" s="2" t="s">
        <v>30</v>
      </c>
    </row>
    <row r="662" spans="2:22" x14ac:dyDescent="0.3">
      <c r="B662" s="2" t="s">
        <v>731</v>
      </c>
      <c r="D662" s="2" t="s">
        <v>727</v>
      </c>
      <c r="E662" s="2">
        <f t="shared" si="24"/>
        <v>1.95</v>
      </c>
      <c r="F662" s="31">
        <f t="shared" si="25"/>
        <v>0.7</v>
      </c>
      <c r="G662" s="2" t="s">
        <v>66</v>
      </c>
      <c r="H662" s="2" t="s">
        <v>402</v>
      </c>
      <c r="I662" s="2" t="s">
        <v>23</v>
      </c>
      <c r="J662" s="2" t="s">
        <v>350</v>
      </c>
      <c r="K662" s="2">
        <v>8000</v>
      </c>
      <c r="L662" s="2">
        <v>1</v>
      </c>
      <c r="M662" s="2">
        <v>4100</v>
      </c>
      <c r="N662" s="2">
        <v>20</v>
      </c>
      <c r="O662" s="2" t="s">
        <v>25</v>
      </c>
      <c r="P662" s="2" t="s">
        <v>26</v>
      </c>
      <c r="Q662" s="2" t="s">
        <v>167</v>
      </c>
      <c r="R662" s="2" t="s">
        <v>437</v>
      </c>
      <c r="S662" s="2" t="s">
        <v>439</v>
      </c>
      <c r="T662" s="2" t="s">
        <v>440</v>
      </c>
      <c r="U662" s="2" t="s">
        <v>733</v>
      </c>
      <c r="V662" s="2" t="s">
        <v>30</v>
      </c>
    </row>
    <row r="663" spans="2:22" x14ac:dyDescent="0.3">
      <c r="B663" s="2" t="s">
        <v>731</v>
      </c>
      <c r="D663" s="2" t="s">
        <v>727</v>
      </c>
      <c r="E663" s="2">
        <f t="shared" si="24"/>
        <v>7.07</v>
      </c>
      <c r="F663" s="31">
        <f t="shared" si="25"/>
        <v>2.4</v>
      </c>
      <c r="G663" s="2" t="s">
        <v>66</v>
      </c>
      <c r="H663" s="2" t="s">
        <v>442</v>
      </c>
      <c r="I663" s="2" t="s">
        <v>23</v>
      </c>
      <c r="J663" s="2" t="s">
        <v>350</v>
      </c>
      <c r="K663" s="2">
        <v>8000</v>
      </c>
      <c r="L663" s="2">
        <v>1</v>
      </c>
      <c r="M663" s="2">
        <v>1131</v>
      </c>
      <c r="N663" s="2">
        <v>20</v>
      </c>
      <c r="O663" s="2" t="s">
        <v>25</v>
      </c>
      <c r="P663" s="2" t="s">
        <v>26</v>
      </c>
      <c r="Q663" s="2" t="s">
        <v>167</v>
      </c>
      <c r="R663" s="2" t="s">
        <v>437</v>
      </c>
      <c r="S663" s="2" t="s">
        <v>439</v>
      </c>
      <c r="T663" s="2" t="s">
        <v>440</v>
      </c>
      <c r="U663" s="2" t="s">
        <v>733</v>
      </c>
      <c r="V663" s="2" t="s">
        <v>30</v>
      </c>
    </row>
    <row r="664" spans="2:22" x14ac:dyDescent="0.3">
      <c r="B664" s="2" t="s">
        <v>732</v>
      </c>
      <c r="D664" s="2" t="s">
        <v>729</v>
      </c>
      <c r="E664" s="2">
        <f t="shared" si="24"/>
        <v>10.6</v>
      </c>
      <c r="F664" s="31">
        <f t="shared" si="25"/>
        <v>3.5</v>
      </c>
      <c r="G664" s="2" t="s">
        <v>66</v>
      </c>
      <c r="H664" s="2" t="s">
        <v>438</v>
      </c>
      <c r="I664" s="2" t="s">
        <v>23</v>
      </c>
      <c r="J664" s="2" t="s">
        <v>350</v>
      </c>
      <c r="K664" s="2">
        <v>12000</v>
      </c>
      <c r="L664" s="2">
        <v>1</v>
      </c>
      <c r="M664" s="2">
        <v>1131</v>
      </c>
      <c r="N664" s="2">
        <v>20</v>
      </c>
      <c r="O664" s="2" t="s">
        <v>25</v>
      </c>
      <c r="P664" s="2" t="s">
        <v>26</v>
      </c>
      <c r="Q664" s="2" t="s">
        <v>167</v>
      </c>
      <c r="R664" s="2" t="s">
        <v>437</v>
      </c>
      <c r="S664" s="2" t="s">
        <v>439</v>
      </c>
      <c r="T664" s="2" t="s">
        <v>440</v>
      </c>
      <c r="U664" s="2" t="s">
        <v>733</v>
      </c>
      <c r="V664" s="2" t="s">
        <v>30</v>
      </c>
    </row>
    <row r="665" spans="2:22" x14ac:dyDescent="0.3">
      <c r="B665" s="2" t="s">
        <v>732</v>
      </c>
      <c r="D665" s="2" t="s">
        <v>729</v>
      </c>
      <c r="E665" s="2">
        <f t="shared" si="24"/>
        <v>2.93</v>
      </c>
      <c r="F665" s="31">
        <f t="shared" si="25"/>
        <v>1</v>
      </c>
      <c r="G665" s="2" t="s">
        <v>66</v>
      </c>
      <c r="H665" s="2" t="s">
        <v>402</v>
      </c>
      <c r="I665" s="2" t="s">
        <v>23</v>
      </c>
      <c r="J665" s="2" t="s">
        <v>350</v>
      </c>
      <c r="K665" s="2">
        <v>12000</v>
      </c>
      <c r="L665" s="2">
        <v>1</v>
      </c>
      <c r="M665" s="2">
        <v>4100</v>
      </c>
      <c r="N665" s="2">
        <v>20</v>
      </c>
      <c r="O665" s="2" t="s">
        <v>25</v>
      </c>
      <c r="P665" s="2" t="s">
        <v>26</v>
      </c>
      <c r="Q665" s="2" t="s">
        <v>167</v>
      </c>
      <c r="R665" s="2" t="s">
        <v>437</v>
      </c>
      <c r="S665" s="2" t="s">
        <v>439</v>
      </c>
      <c r="T665" s="2" t="s">
        <v>440</v>
      </c>
      <c r="U665" s="2" t="s">
        <v>733</v>
      </c>
      <c r="V665" s="2" t="s">
        <v>30</v>
      </c>
    </row>
    <row r="666" spans="2:22" x14ac:dyDescent="0.3">
      <c r="B666" s="2" t="s">
        <v>732</v>
      </c>
      <c r="D666" s="2" t="s">
        <v>729</v>
      </c>
      <c r="E666" s="2">
        <f t="shared" si="24"/>
        <v>10.6</v>
      </c>
      <c r="F666" s="31">
        <f t="shared" si="25"/>
        <v>3.5</v>
      </c>
      <c r="G666" s="2" t="s">
        <v>66</v>
      </c>
      <c r="H666" s="2" t="s">
        <v>442</v>
      </c>
      <c r="I666" s="2" t="s">
        <v>23</v>
      </c>
      <c r="J666" s="2" t="s">
        <v>350</v>
      </c>
      <c r="K666" s="2">
        <v>12000</v>
      </c>
      <c r="L666" s="2">
        <v>1</v>
      </c>
      <c r="M666" s="2">
        <v>1131</v>
      </c>
      <c r="N666" s="2">
        <v>20</v>
      </c>
      <c r="O666" s="2" t="s">
        <v>25</v>
      </c>
      <c r="P666" s="2" t="s">
        <v>26</v>
      </c>
      <c r="Q666" s="2" t="s">
        <v>167</v>
      </c>
      <c r="R666" s="2" t="s">
        <v>437</v>
      </c>
      <c r="S666" s="2" t="s">
        <v>439</v>
      </c>
      <c r="T666" s="2" t="s">
        <v>440</v>
      </c>
      <c r="U666" s="2" t="s">
        <v>733</v>
      </c>
      <c r="V666" s="2" t="s">
        <v>30</v>
      </c>
    </row>
  </sheetData>
  <autoFilter ref="B11:V524"/>
  <sortState ref="A6:V518">
    <sortCondition ref="Q6:Q518"/>
    <sortCondition ref="R6:R518"/>
    <sortCondition ref="S6:S518"/>
    <sortCondition ref="T6:T518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workbookViewId="0"/>
  </sheetViews>
  <sheetFormatPr defaultRowHeight="14.4" x14ac:dyDescent="0.3"/>
  <cols>
    <col min="2" max="2" width="21.44140625" bestFit="1" customWidth="1"/>
    <col min="3" max="3" width="16.88671875" bestFit="1" customWidth="1"/>
    <col min="5" max="5" width="46.33203125" customWidth="1"/>
  </cols>
  <sheetData>
    <row r="2" spans="2:10" x14ac:dyDescent="0.3">
      <c r="B2" t="s">
        <v>751</v>
      </c>
    </row>
    <row r="4" spans="2:10" ht="15" thickBot="1" x14ac:dyDescent="0.35">
      <c r="B4" s="12" t="s">
        <v>710</v>
      </c>
      <c r="C4" s="13" t="s">
        <v>711</v>
      </c>
      <c r="D4" s="14" t="s">
        <v>735</v>
      </c>
      <c r="E4" s="15" t="s">
        <v>1</v>
      </c>
    </row>
    <row r="5" spans="2:10" x14ac:dyDescent="0.3">
      <c r="B5" s="2" t="s">
        <v>495</v>
      </c>
      <c r="C5" t="s">
        <v>708</v>
      </c>
      <c r="D5" s="10">
        <v>20</v>
      </c>
      <c r="E5" t="s">
        <v>736</v>
      </c>
      <c r="J5" s="2"/>
    </row>
    <row r="6" spans="2:10" x14ac:dyDescent="0.3">
      <c r="B6" s="2" t="s">
        <v>491</v>
      </c>
      <c r="C6" t="s">
        <v>708</v>
      </c>
      <c r="D6" s="10">
        <v>20</v>
      </c>
      <c r="E6" t="s">
        <v>736</v>
      </c>
      <c r="J6" s="2"/>
    </row>
    <row r="7" spans="2:10" x14ac:dyDescent="0.3">
      <c r="B7" s="2" t="s">
        <v>498</v>
      </c>
      <c r="C7" t="s">
        <v>702</v>
      </c>
      <c r="D7" s="10">
        <v>13</v>
      </c>
      <c r="E7" t="s">
        <v>737</v>
      </c>
      <c r="J7" s="2"/>
    </row>
    <row r="8" spans="2:10" x14ac:dyDescent="0.3">
      <c r="B8" s="2" t="s">
        <v>501</v>
      </c>
      <c r="C8" t="s">
        <v>703</v>
      </c>
      <c r="D8" s="10">
        <v>11</v>
      </c>
      <c r="E8" t="s">
        <v>738</v>
      </c>
      <c r="J8" s="2"/>
    </row>
    <row r="9" spans="2:10" x14ac:dyDescent="0.3">
      <c r="B9" s="2" t="s">
        <v>503</v>
      </c>
      <c r="C9" t="s">
        <v>708</v>
      </c>
      <c r="D9" s="10">
        <v>20</v>
      </c>
      <c r="E9" t="s">
        <v>736</v>
      </c>
      <c r="J9" s="2"/>
    </row>
    <row r="10" spans="2:10" x14ac:dyDescent="0.3">
      <c r="B10" s="2" t="s">
        <v>505</v>
      </c>
      <c r="C10" t="s">
        <v>700</v>
      </c>
      <c r="D10" s="10">
        <v>15</v>
      </c>
      <c r="E10" t="s">
        <v>701</v>
      </c>
    </row>
    <row r="11" spans="2:10" x14ac:dyDescent="0.3">
      <c r="B11" s="2" t="s">
        <v>601</v>
      </c>
      <c r="C11" t="s">
        <v>703</v>
      </c>
      <c r="D11" s="10">
        <v>11</v>
      </c>
      <c r="E11" t="s">
        <v>738</v>
      </c>
    </row>
    <row r="12" spans="2:10" x14ac:dyDescent="0.3">
      <c r="B12" s="2" t="s">
        <v>507</v>
      </c>
      <c r="C12" t="s">
        <v>708</v>
      </c>
      <c r="D12" s="10">
        <v>20</v>
      </c>
      <c r="E12" t="s">
        <v>736</v>
      </c>
    </row>
    <row r="13" spans="2:10" x14ac:dyDescent="0.3">
      <c r="B13" s="2" t="s">
        <v>509</v>
      </c>
      <c r="C13" t="s">
        <v>708</v>
      </c>
      <c r="D13" s="10">
        <v>20</v>
      </c>
      <c r="E13" t="s">
        <v>736</v>
      </c>
    </row>
    <row r="14" spans="2:10" x14ac:dyDescent="0.3">
      <c r="B14" s="2" t="s">
        <v>511</v>
      </c>
      <c r="C14" t="s">
        <v>702</v>
      </c>
      <c r="D14" s="10">
        <v>13</v>
      </c>
      <c r="E14" t="s">
        <v>737</v>
      </c>
    </row>
    <row r="15" spans="2:10" x14ac:dyDescent="0.3">
      <c r="B15" s="2" t="s">
        <v>513</v>
      </c>
      <c r="C15" t="s">
        <v>703</v>
      </c>
      <c r="D15" s="10">
        <v>11</v>
      </c>
      <c r="E15" t="s">
        <v>738</v>
      </c>
    </row>
    <row r="16" spans="2:10" x14ac:dyDescent="0.3">
      <c r="B16" s="2" t="s">
        <v>520</v>
      </c>
      <c r="C16" t="s">
        <v>707</v>
      </c>
      <c r="D16" s="10">
        <v>20</v>
      </c>
      <c r="E16" t="s">
        <v>706</v>
      </c>
    </row>
    <row r="17" spans="2:5" x14ac:dyDescent="0.3">
      <c r="B17" s="2" t="s">
        <v>522</v>
      </c>
      <c r="C17" t="s">
        <v>707</v>
      </c>
      <c r="D17" s="10">
        <v>20</v>
      </c>
      <c r="E17" t="s">
        <v>706</v>
      </c>
    </row>
    <row r="18" spans="2:5" x14ac:dyDescent="0.3">
      <c r="B18" s="2" t="s">
        <v>523</v>
      </c>
      <c r="C18" t="s">
        <v>700</v>
      </c>
      <c r="D18" s="10">
        <v>15</v>
      </c>
      <c r="E18" t="s">
        <v>701</v>
      </c>
    </row>
    <row r="19" spans="2:5" x14ac:dyDescent="0.3">
      <c r="B19" s="2" t="s">
        <v>524</v>
      </c>
      <c r="C19" t="s">
        <v>700</v>
      </c>
      <c r="D19" s="10">
        <v>15</v>
      </c>
      <c r="E19" t="s">
        <v>701</v>
      </c>
    </row>
    <row r="20" spans="2:5" x14ac:dyDescent="0.3">
      <c r="B20" s="2" t="s">
        <v>525</v>
      </c>
      <c r="C20" t="s">
        <v>707</v>
      </c>
      <c r="D20" s="10">
        <v>20</v>
      </c>
      <c r="E20" t="s">
        <v>706</v>
      </c>
    </row>
    <row r="21" spans="2:5" x14ac:dyDescent="0.3">
      <c r="B21" s="2" t="s">
        <v>533</v>
      </c>
      <c r="C21" t="s">
        <v>707</v>
      </c>
      <c r="D21" s="10">
        <v>20</v>
      </c>
      <c r="E21" t="s">
        <v>706</v>
      </c>
    </row>
    <row r="22" spans="2:5" x14ac:dyDescent="0.3">
      <c r="B22" s="2" t="s">
        <v>533</v>
      </c>
      <c r="C22" t="s">
        <v>707</v>
      </c>
      <c r="D22" s="10">
        <v>20</v>
      </c>
      <c r="E22" t="s">
        <v>706</v>
      </c>
    </row>
    <row r="23" spans="2:5" x14ac:dyDescent="0.3">
      <c r="B23" s="2" t="s">
        <v>534</v>
      </c>
      <c r="C23" t="s">
        <v>700</v>
      </c>
      <c r="D23" s="10">
        <v>15</v>
      </c>
      <c r="E23" t="s">
        <v>701</v>
      </c>
    </row>
    <row r="24" spans="2:5" x14ac:dyDescent="0.3">
      <c r="B24" s="2" t="s">
        <v>536</v>
      </c>
      <c r="C24" t="s">
        <v>702</v>
      </c>
      <c r="D24" s="10">
        <v>13</v>
      </c>
      <c r="E24" t="s">
        <v>704</v>
      </c>
    </row>
    <row r="25" spans="2:5" x14ac:dyDescent="0.3">
      <c r="B25" s="2" t="s">
        <v>535</v>
      </c>
      <c r="C25" t="s">
        <v>700</v>
      </c>
      <c r="D25" s="10">
        <v>15</v>
      </c>
      <c r="E25" t="s">
        <v>701</v>
      </c>
    </row>
    <row r="26" spans="2:5" x14ac:dyDescent="0.3">
      <c r="B26" s="8" t="s">
        <v>537</v>
      </c>
      <c r="C26" s="7" t="s">
        <v>703</v>
      </c>
      <c r="D26" s="9">
        <v>11</v>
      </c>
      <c r="E26" s="7" t="s">
        <v>705</v>
      </c>
    </row>
    <row r="27" spans="2:5" x14ac:dyDescent="0.3">
      <c r="B27" t="s">
        <v>326</v>
      </c>
      <c r="C27" t="s">
        <v>334</v>
      </c>
      <c r="D27" s="10">
        <v>10</v>
      </c>
      <c r="E27" t="s">
        <v>694</v>
      </c>
    </row>
    <row r="28" spans="2:5" x14ac:dyDescent="0.3">
      <c r="B28" t="s">
        <v>324</v>
      </c>
      <c r="C28" t="s">
        <v>334</v>
      </c>
      <c r="D28" s="10">
        <v>10</v>
      </c>
      <c r="E28" t="s">
        <v>694</v>
      </c>
    </row>
    <row r="29" spans="2:5" x14ac:dyDescent="0.3">
      <c r="B29" t="s">
        <v>343</v>
      </c>
      <c r="C29" t="s">
        <v>334</v>
      </c>
      <c r="D29" s="10">
        <v>10</v>
      </c>
      <c r="E29" t="s">
        <v>694</v>
      </c>
    </row>
  </sheetData>
  <sortState ref="B5:E26">
    <sortCondition ref="B5:B2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8"/>
  <sheetViews>
    <sheetView workbookViewId="0">
      <pane ySplit="6" topLeftCell="A7" activePane="bottomLeft" state="frozen"/>
      <selection pane="bottomLeft" activeCell="A7" sqref="A7"/>
    </sheetView>
  </sheetViews>
  <sheetFormatPr defaultRowHeight="14.4" x14ac:dyDescent="0.3"/>
  <cols>
    <col min="1" max="1" width="8.88671875" style="2"/>
    <col min="2" max="2" width="24.109375" style="2" customWidth="1"/>
    <col min="3" max="3" width="55" style="2" customWidth="1"/>
    <col min="4" max="8" width="8.88671875" style="2"/>
    <col min="9" max="9" width="13.77734375" style="2" customWidth="1"/>
    <col min="10" max="13" width="8.88671875" style="2"/>
    <col min="14" max="14" width="11.77734375" style="2" bestFit="1" customWidth="1"/>
    <col min="15" max="15" width="8.88671875" style="2"/>
    <col min="16" max="16" width="9.5546875" style="2" bestFit="1" customWidth="1"/>
    <col min="17" max="17" width="8.88671875" style="2"/>
    <col min="18" max="18" width="12.88671875" style="2" bestFit="1" customWidth="1"/>
    <col min="19" max="20" width="8.88671875" style="2"/>
    <col min="21" max="21" width="17.5546875" style="2" customWidth="1"/>
    <col min="22" max="22" width="8.88671875" style="2"/>
    <col min="27" max="27" width="29.109375" bestFit="1" customWidth="1"/>
    <col min="29" max="29" width="14.77734375" bestFit="1" customWidth="1"/>
  </cols>
  <sheetData>
    <row r="1" spans="1:36" ht="18" x14ac:dyDescent="0.35">
      <c r="A1" s="22" t="s">
        <v>750</v>
      </c>
    </row>
    <row r="2" spans="1:36" x14ac:dyDescent="0.3">
      <c r="X2" s="34" t="s">
        <v>776</v>
      </c>
      <c r="Y2" s="34"/>
      <c r="Z2" s="34"/>
      <c r="AA2" s="34"/>
      <c r="AB2" s="34"/>
      <c r="AC2" s="34"/>
    </row>
    <row r="3" spans="1:36" x14ac:dyDescent="0.3">
      <c r="A3" s="2" t="s">
        <v>775</v>
      </c>
      <c r="X3" s="34" t="s">
        <v>777</v>
      </c>
      <c r="Y3" s="34"/>
      <c r="Z3" s="34"/>
      <c r="AA3" s="34"/>
      <c r="AB3" s="34"/>
      <c r="AC3" s="34"/>
    </row>
    <row r="4" spans="1:36" x14ac:dyDescent="0.3">
      <c r="A4" s="2" t="s">
        <v>753</v>
      </c>
      <c r="X4" s="35"/>
      <c r="Y4" s="34"/>
      <c r="Z4" s="34"/>
      <c r="AA4" s="34"/>
      <c r="AB4" s="34"/>
      <c r="AC4" s="36" t="s">
        <v>770</v>
      </c>
      <c r="AJ4" s="33"/>
    </row>
    <row r="5" spans="1:36" x14ac:dyDescent="0.3">
      <c r="X5" s="42" t="s">
        <v>778</v>
      </c>
      <c r="Y5" s="42"/>
      <c r="Z5" s="34"/>
      <c r="AA5" s="34"/>
      <c r="AB5" s="34"/>
      <c r="AC5" s="36" t="s">
        <v>771</v>
      </c>
      <c r="AJ5" s="33"/>
    </row>
    <row r="6" spans="1:36" ht="15" thickBot="1" x14ac:dyDescent="0.35">
      <c r="A6" s="24" t="s">
        <v>752</v>
      </c>
      <c r="B6" s="13" t="s">
        <v>0</v>
      </c>
      <c r="C6" s="20" t="s">
        <v>1</v>
      </c>
      <c r="D6" s="20" t="s">
        <v>2</v>
      </c>
      <c r="E6" s="20" t="s">
        <v>3</v>
      </c>
      <c r="F6" s="25" t="s">
        <v>4</v>
      </c>
      <c r="G6" s="13" t="s">
        <v>5</v>
      </c>
      <c r="H6" s="13" t="s">
        <v>6</v>
      </c>
      <c r="I6" s="20" t="s">
        <v>7</v>
      </c>
      <c r="J6" s="20" t="s">
        <v>8</v>
      </c>
      <c r="K6" s="20" t="s">
        <v>9</v>
      </c>
      <c r="L6" s="20" t="s">
        <v>10</v>
      </c>
      <c r="M6" s="20" t="s">
        <v>11</v>
      </c>
      <c r="N6" s="13" t="s">
        <v>12</v>
      </c>
      <c r="O6" s="20" t="s">
        <v>754</v>
      </c>
      <c r="P6" s="20" t="s">
        <v>755</v>
      </c>
      <c r="Q6" s="20" t="s">
        <v>14</v>
      </c>
      <c r="R6" s="20" t="s">
        <v>15</v>
      </c>
      <c r="S6" s="20" t="s">
        <v>16</v>
      </c>
      <c r="T6" s="20" t="s">
        <v>17</v>
      </c>
      <c r="U6" s="20" t="s">
        <v>18</v>
      </c>
      <c r="V6" s="20" t="s">
        <v>19</v>
      </c>
      <c r="X6" s="37" t="s">
        <v>2</v>
      </c>
      <c r="Y6" s="37" t="s">
        <v>3</v>
      </c>
      <c r="Z6" s="34"/>
      <c r="AA6" s="38" t="s">
        <v>774</v>
      </c>
      <c r="AB6" s="39" t="s">
        <v>773</v>
      </c>
      <c r="AC6" s="39" t="s">
        <v>772</v>
      </c>
    </row>
    <row r="7" spans="1:36" x14ac:dyDescent="0.3">
      <c r="A7" s="24">
        <v>1</v>
      </c>
      <c r="B7" s="26" t="s">
        <v>71</v>
      </c>
      <c r="C7" s="26" t="s">
        <v>72</v>
      </c>
      <c r="D7">
        <f>IF($AC7,INDEX('Orig 2014 EUL table'!$D$6:$D$544,$AB7),X7)</f>
        <v>11</v>
      </c>
      <c r="E7">
        <f>IF($AC7,INDEX('Orig 2014 EUL table'!$E$6:$E$544,$AB7),Y7)</f>
        <v>3.7</v>
      </c>
      <c r="F7" s="26" t="s">
        <v>66</v>
      </c>
      <c r="G7" s="26" t="s">
        <v>23</v>
      </c>
      <c r="H7" s="26" t="s">
        <v>23</v>
      </c>
      <c r="I7" s="26" t="s">
        <v>24</v>
      </c>
      <c r="J7" s="26"/>
      <c r="K7" s="26"/>
      <c r="L7" s="26"/>
      <c r="M7" s="26"/>
      <c r="N7" s="26" t="s">
        <v>715</v>
      </c>
      <c r="O7" s="26" t="s">
        <v>26</v>
      </c>
      <c r="P7" s="30">
        <v>41674</v>
      </c>
      <c r="Q7" s="26" t="s">
        <v>67</v>
      </c>
      <c r="R7" s="26" t="s">
        <v>73</v>
      </c>
      <c r="S7" s="26" t="s">
        <v>69</v>
      </c>
      <c r="T7" s="26" t="s">
        <v>74</v>
      </c>
      <c r="U7" s="26"/>
      <c r="V7" s="26" t="s">
        <v>30</v>
      </c>
      <c r="X7" s="26">
        <v>11</v>
      </c>
      <c r="Y7" s="32">
        <f>ROUND(X7/3,3-LOG(ABS(X7/3)))</f>
        <v>3.67</v>
      </c>
      <c r="AA7" s="2" t="str">
        <f t="shared" ref="AA7:AA70" si="0">B7&amp;G7&amp;H7</f>
        <v>Appl-EffDWAnyAny</v>
      </c>
      <c r="AB7" s="10">
        <f>MATCH(AA7,'Orig 2014 EUL table'!$W$6:$W$544,0)</f>
        <v>12</v>
      </c>
      <c r="AC7" t="b">
        <f>NOT(ISNA(AB7))</f>
        <v>1</v>
      </c>
    </row>
    <row r="8" spans="1:36" x14ac:dyDescent="0.3">
      <c r="A8" s="24">
        <f>+A7+1</f>
        <v>2</v>
      </c>
      <c r="B8" s="26" t="s">
        <v>75</v>
      </c>
      <c r="C8" s="26" t="s">
        <v>76</v>
      </c>
      <c r="D8">
        <f>IF($AC8,INDEX('Orig 2014 EUL table'!$D$6:$D$544,$AB8),X8)</f>
        <v>11</v>
      </c>
      <c r="E8">
        <f>IF($AC8,INDEX('Orig 2014 EUL table'!$E$6:$E$544,$AB8),Y8)</f>
        <v>3.7</v>
      </c>
      <c r="F8" s="26" t="s">
        <v>66</v>
      </c>
      <c r="G8" s="26" t="s">
        <v>23</v>
      </c>
      <c r="H8" s="26" t="s">
        <v>23</v>
      </c>
      <c r="I8" s="26" t="s">
        <v>24</v>
      </c>
      <c r="J8" s="26"/>
      <c r="K8" s="26"/>
      <c r="L8" s="26"/>
      <c r="M8" s="26"/>
      <c r="N8" s="26" t="s">
        <v>715</v>
      </c>
      <c r="O8" s="26" t="s">
        <v>26</v>
      </c>
      <c r="P8" s="30">
        <v>41674</v>
      </c>
      <c r="Q8" s="26" t="s">
        <v>67</v>
      </c>
      <c r="R8" s="26" t="s">
        <v>73</v>
      </c>
      <c r="S8" s="26" t="s">
        <v>77</v>
      </c>
      <c r="T8" s="26" t="s">
        <v>78</v>
      </c>
      <c r="U8" s="26"/>
      <c r="V8" s="26" t="s">
        <v>30</v>
      </c>
      <c r="X8" s="26">
        <v>11</v>
      </c>
      <c r="Y8" s="32">
        <f>ROUND(X8/3,3-LOG(ABS(X8/3)))</f>
        <v>3.67</v>
      </c>
      <c r="AA8" s="2" t="str">
        <f t="shared" si="0"/>
        <v>Appl-ESFrzrAnyAny</v>
      </c>
      <c r="AB8" s="10">
        <f>MATCH(AA8,'Orig 2014 EUL table'!$W$6:$W$544,0)</f>
        <v>13</v>
      </c>
      <c r="AC8" t="b">
        <f t="shared" ref="AC8:AC71" si="1">NOT(ISNA(AB8))</f>
        <v>1</v>
      </c>
    </row>
    <row r="9" spans="1:36" x14ac:dyDescent="0.3">
      <c r="A9" s="24">
        <f t="shared" ref="A9:A72" si="2">+A8+1</f>
        <v>3</v>
      </c>
      <c r="B9" s="26" t="s">
        <v>82</v>
      </c>
      <c r="C9" s="26" t="s">
        <v>83</v>
      </c>
      <c r="D9"/>
      <c r="E9">
        <f>IF($AC9,INDEX('Orig 2014 EUL table'!$E$6:$E$544,$AB9),Y9)</f>
        <v>4</v>
      </c>
      <c r="F9" s="26" t="s">
        <v>66</v>
      </c>
      <c r="G9" s="26" t="s">
        <v>23</v>
      </c>
      <c r="H9" s="26" t="s">
        <v>23</v>
      </c>
      <c r="I9" s="26" t="s">
        <v>24</v>
      </c>
      <c r="J9" s="26"/>
      <c r="K9" s="26"/>
      <c r="L9" s="26"/>
      <c r="M9" s="26"/>
      <c r="N9" s="26" t="s">
        <v>715</v>
      </c>
      <c r="O9" s="26" t="s">
        <v>26</v>
      </c>
      <c r="P9" s="30">
        <v>41674</v>
      </c>
      <c r="Q9" s="26" t="s">
        <v>67</v>
      </c>
      <c r="R9" s="26" t="s">
        <v>73</v>
      </c>
      <c r="S9" s="26" t="s">
        <v>77</v>
      </c>
      <c r="T9" s="26" t="s">
        <v>78</v>
      </c>
      <c r="U9" s="26"/>
      <c r="V9" s="26" t="s">
        <v>30</v>
      </c>
      <c r="X9" s="26"/>
      <c r="Y9" s="32">
        <f>+Y8</f>
        <v>3.67</v>
      </c>
      <c r="AA9" s="2" t="str">
        <f t="shared" si="0"/>
        <v>Appl-RecFrzrAnyAny</v>
      </c>
      <c r="AB9" s="10">
        <f>MATCH(AA9,'Orig 2014 EUL table'!$W$6:$W$544,0)</f>
        <v>15</v>
      </c>
      <c r="AC9" t="b">
        <f t="shared" si="1"/>
        <v>1</v>
      </c>
    </row>
    <row r="10" spans="1:36" x14ac:dyDescent="0.3">
      <c r="A10" s="24">
        <f t="shared" si="2"/>
        <v>4</v>
      </c>
      <c r="B10" s="26" t="s">
        <v>79</v>
      </c>
      <c r="C10" s="26" t="s">
        <v>80</v>
      </c>
      <c r="D10">
        <f>IF($AC10,INDEX('Orig 2014 EUL table'!$D$6:$D$544,$AB10),X10)</f>
        <v>14</v>
      </c>
      <c r="E10">
        <f>IF($AC10,INDEX('Orig 2014 EUL table'!$E$6:$E$544,$AB10),Y10)</f>
        <v>4.7</v>
      </c>
      <c r="F10" s="26" t="s">
        <v>66</v>
      </c>
      <c r="G10" s="26" t="s">
        <v>23</v>
      </c>
      <c r="H10" s="26" t="s">
        <v>23</v>
      </c>
      <c r="I10" s="26" t="s">
        <v>24</v>
      </c>
      <c r="J10" s="26"/>
      <c r="K10" s="26"/>
      <c r="L10" s="26"/>
      <c r="M10" s="26"/>
      <c r="N10" s="26" t="s">
        <v>715</v>
      </c>
      <c r="O10" s="26" t="s">
        <v>26</v>
      </c>
      <c r="P10" s="30">
        <v>41674</v>
      </c>
      <c r="Q10" s="26" t="s">
        <v>67</v>
      </c>
      <c r="R10" s="26" t="s">
        <v>73</v>
      </c>
      <c r="S10" s="26" t="s">
        <v>77</v>
      </c>
      <c r="T10" s="26" t="s">
        <v>81</v>
      </c>
      <c r="U10" s="26"/>
      <c r="V10" s="26" t="s">
        <v>30</v>
      </c>
      <c r="X10" s="26">
        <v>14</v>
      </c>
      <c r="Y10" s="32">
        <f>ROUND(X10/3,3-LOG(ABS(X10/3)))</f>
        <v>4.67</v>
      </c>
      <c r="AA10" s="2" t="str">
        <f t="shared" si="0"/>
        <v>Appl-ESRefgAnyAny</v>
      </c>
      <c r="AB10" s="10">
        <f>MATCH(AA10,'Orig 2014 EUL table'!$W$6:$W$544,0)</f>
        <v>14</v>
      </c>
      <c r="AC10" t="b">
        <f t="shared" si="1"/>
        <v>1</v>
      </c>
    </row>
    <row r="11" spans="1:36" x14ac:dyDescent="0.3">
      <c r="A11" s="24">
        <f t="shared" si="2"/>
        <v>5</v>
      </c>
      <c r="B11" s="26" t="s">
        <v>84</v>
      </c>
      <c r="C11" s="26" t="s">
        <v>85</v>
      </c>
      <c r="D11"/>
      <c r="E11">
        <f>IF($AC11,INDEX('Orig 2014 EUL table'!$E$6:$E$544,$AB11),Y11)</f>
        <v>5</v>
      </c>
      <c r="F11" s="26" t="s">
        <v>66</v>
      </c>
      <c r="G11" s="26" t="s">
        <v>23</v>
      </c>
      <c r="H11" s="26" t="s">
        <v>23</v>
      </c>
      <c r="I11" s="26" t="s">
        <v>24</v>
      </c>
      <c r="J11" s="26"/>
      <c r="K11" s="26"/>
      <c r="L11" s="26"/>
      <c r="M11" s="26"/>
      <c r="N11" s="26" t="s">
        <v>715</v>
      </c>
      <c r="O11" s="26" t="s">
        <v>26</v>
      </c>
      <c r="P11" s="30">
        <v>41674</v>
      </c>
      <c r="Q11" s="26" t="s">
        <v>67</v>
      </c>
      <c r="R11" s="26" t="s">
        <v>73</v>
      </c>
      <c r="S11" s="26" t="s">
        <v>77</v>
      </c>
      <c r="T11" s="26" t="s">
        <v>81</v>
      </c>
      <c r="U11" s="26"/>
      <c r="V11" s="26" t="s">
        <v>30</v>
      </c>
      <c r="X11" s="26"/>
      <c r="Y11" s="32">
        <f>+Y10</f>
        <v>4.67</v>
      </c>
      <c r="AA11" s="2" t="str">
        <f t="shared" si="0"/>
        <v>Appl-RecRefAnyAny</v>
      </c>
      <c r="AB11" s="10">
        <f>MATCH(AA11,'Orig 2014 EUL table'!$W$6:$W$544,0)</f>
        <v>16</v>
      </c>
      <c r="AC11" t="b">
        <f t="shared" si="1"/>
        <v>1</v>
      </c>
    </row>
    <row r="12" spans="1:36" x14ac:dyDescent="0.3">
      <c r="A12" s="24">
        <f t="shared" si="2"/>
        <v>6</v>
      </c>
      <c r="B12" s="26" t="s">
        <v>64</v>
      </c>
      <c r="C12" s="26" t="s">
        <v>65</v>
      </c>
      <c r="D12">
        <f>IF($AC12,INDEX('Orig 2014 EUL table'!$D$6:$D$544,$AB12),X12)</f>
        <v>11</v>
      </c>
      <c r="E12">
        <f>IF($AC12,INDEX('Orig 2014 EUL table'!$E$6:$E$544,$AB12),Y12)</f>
        <v>3.7</v>
      </c>
      <c r="F12" s="26" t="s">
        <v>66</v>
      </c>
      <c r="G12" s="26" t="s">
        <v>23</v>
      </c>
      <c r="H12" s="26" t="s">
        <v>23</v>
      </c>
      <c r="I12" s="26" t="s">
        <v>24</v>
      </c>
      <c r="J12" s="26"/>
      <c r="K12" s="26"/>
      <c r="L12" s="26"/>
      <c r="M12" s="26"/>
      <c r="N12" s="26" t="s">
        <v>715</v>
      </c>
      <c r="O12" s="26" t="s">
        <v>26</v>
      </c>
      <c r="P12" s="30">
        <v>41674</v>
      </c>
      <c r="Q12" s="26" t="s">
        <v>67</v>
      </c>
      <c r="R12" s="26" t="s">
        <v>68</v>
      </c>
      <c r="S12" s="26" t="s">
        <v>69</v>
      </c>
      <c r="T12" s="26" t="s">
        <v>70</v>
      </c>
      <c r="U12" s="26"/>
      <c r="V12" s="26" t="s">
        <v>30</v>
      </c>
      <c r="X12" s="26">
        <v>11</v>
      </c>
      <c r="Y12" s="32">
        <f>ROUND(X12/3,3-LOG(ABS(X12/3)))</f>
        <v>3.67</v>
      </c>
      <c r="AA12" s="2" t="str">
        <f t="shared" si="0"/>
        <v>Appl-EffCWAnyAny</v>
      </c>
      <c r="AB12" s="10">
        <f>MATCH(AA12,'Orig 2014 EUL table'!$W$6:$W$544,0)</f>
        <v>11</v>
      </c>
      <c r="AC12" t="b">
        <f t="shared" si="1"/>
        <v>1</v>
      </c>
    </row>
    <row r="13" spans="1:36" x14ac:dyDescent="0.3">
      <c r="A13" s="24">
        <f t="shared" si="2"/>
        <v>7</v>
      </c>
      <c r="B13" s="26" t="s">
        <v>119</v>
      </c>
      <c r="C13" s="26" t="s">
        <v>120</v>
      </c>
      <c r="D13">
        <f>IF($AC13,INDEX('Orig 2014 EUL table'!$D$6:$D$544,$AB13),X13)</f>
        <v>11</v>
      </c>
      <c r="E13">
        <f>IF($AC13,INDEX('Orig 2014 EUL table'!$E$6:$E$544,$AB13),Y13)</f>
        <v>3.7</v>
      </c>
      <c r="F13" s="26" t="s">
        <v>88</v>
      </c>
      <c r="G13" s="26" t="s">
        <v>23</v>
      </c>
      <c r="H13" s="26" t="s">
        <v>23</v>
      </c>
      <c r="I13" s="26" t="s">
        <v>24</v>
      </c>
      <c r="J13" s="26"/>
      <c r="K13" s="26"/>
      <c r="L13" s="26"/>
      <c r="M13" s="26"/>
      <c r="N13" s="26" t="s">
        <v>715</v>
      </c>
      <c r="O13" s="26" t="s">
        <v>26</v>
      </c>
      <c r="P13" s="30">
        <v>41674</v>
      </c>
      <c r="Q13" s="26" t="s">
        <v>67</v>
      </c>
      <c r="R13" s="26" t="s">
        <v>68</v>
      </c>
      <c r="S13" s="26" t="s">
        <v>69</v>
      </c>
      <c r="T13" s="26" t="s">
        <v>70</v>
      </c>
      <c r="U13" s="26"/>
      <c r="V13" s="26" t="s">
        <v>30</v>
      </c>
      <c r="X13" s="26">
        <v>11</v>
      </c>
      <c r="Y13" s="32">
        <f t="shared" ref="Y13:Y76" si="3">ROUND(X13/3,3-LOG(ABS(X13/3)))</f>
        <v>3.67</v>
      </c>
      <c r="AA13" s="2" t="str">
        <f t="shared" si="0"/>
        <v>ComLau-EffCWAnyAny</v>
      </c>
      <c r="AB13" s="10">
        <f>MATCH(AA13,'Orig 2014 EUL table'!$W$6:$W$544,0)</f>
        <v>31</v>
      </c>
      <c r="AC13" t="b">
        <f t="shared" si="1"/>
        <v>1</v>
      </c>
    </row>
    <row r="14" spans="1:36" x14ac:dyDescent="0.3">
      <c r="A14" s="24">
        <f t="shared" si="2"/>
        <v>8</v>
      </c>
      <c r="B14" s="26" t="s">
        <v>464</v>
      </c>
      <c r="C14" s="26" t="s">
        <v>465</v>
      </c>
      <c r="D14">
        <f>IF($AC14,INDEX('Orig 2014 EUL table'!$D$6:$D$544,$AB14),X14)</f>
        <v>6</v>
      </c>
      <c r="E14">
        <f>IF($AC14,INDEX('Orig 2014 EUL table'!$E$6:$E$544,$AB14),Y14)</f>
        <v>2</v>
      </c>
      <c r="F14" s="26" t="s">
        <v>88</v>
      </c>
      <c r="G14" s="26" t="s">
        <v>23</v>
      </c>
      <c r="H14" s="26" t="s">
        <v>23</v>
      </c>
      <c r="I14" s="26" t="s">
        <v>24</v>
      </c>
      <c r="J14" s="26"/>
      <c r="K14" s="26"/>
      <c r="L14" s="26"/>
      <c r="M14" s="26"/>
      <c r="N14" s="26" t="s">
        <v>715</v>
      </c>
      <c r="O14" s="26" t="s">
        <v>26</v>
      </c>
      <c r="P14" s="30">
        <v>41674</v>
      </c>
      <c r="Q14" s="26" t="s">
        <v>67</v>
      </c>
      <c r="R14" s="26" t="s">
        <v>462</v>
      </c>
      <c r="S14" s="26" t="s">
        <v>463</v>
      </c>
      <c r="T14" s="26" t="s">
        <v>466</v>
      </c>
      <c r="U14" s="26"/>
      <c r="V14" s="26" t="s">
        <v>30</v>
      </c>
      <c r="X14" s="26">
        <v>6</v>
      </c>
      <c r="Y14" s="32">
        <f t="shared" si="3"/>
        <v>2</v>
      </c>
      <c r="AA14" s="2" t="str">
        <f t="shared" si="0"/>
        <v>Plug-HiEffCopierAnyAny</v>
      </c>
      <c r="AB14" s="10">
        <f>MATCH(AA14,'Orig 2014 EUL table'!$W$6:$W$544,0)</f>
        <v>454</v>
      </c>
      <c r="AC14" t="b">
        <f t="shared" si="1"/>
        <v>1</v>
      </c>
    </row>
    <row r="15" spans="1:36" x14ac:dyDescent="0.3">
      <c r="A15" s="24">
        <f t="shared" si="2"/>
        <v>9</v>
      </c>
      <c r="B15" s="26" t="s">
        <v>467</v>
      </c>
      <c r="C15" s="26" t="s">
        <v>468</v>
      </c>
      <c r="D15">
        <f>IF($AC15,INDEX('Orig 2014 EUL table'!$D$6:$D$544,$AB15),X15)</f>
        <v>8</v>
      </c>
      <c r="E15">
        <f>IF($AC15,INDEX('Orig 2014 EUL table'!$E$6:$E$544,$AB15),Y15)</f>
        <v>2.7</v>
      </c>
      <c r="F15" s="26" t="s">
        <v>88</v>
      </c>
      <c r="G15" s="26" t="s">
        <v>23</v>
      </c>
      <c r="H15" s="26" t="s">
        <v>23</v>
      </c>
      <c r="I15" s="26" t="s">
        <v>24</v>
      </c>
      <c r="J15" s="26"/>
      <c r="K15" s="26"/>
      <c r="L15" s="26"/>
      <c r="M15" s="26"/>
      <c r="N15" s="26" t="s">
        <v>715</v>
      </c>
      <c r="O15" s="26" t="s">
        <v>26</v>
      </c>
      <c r="P15" s="30">
        <v>41674</v>
      </c>
      <c r="Q15" s="26" t="s">
        <v>67</v>
      </c>
      <c r="R15" s="26" t="s">
        <v>462</v>
      </c>
      <c r="S15" s="26" t="s">
        <v>463</v>
      </c>
      <c r="T15" s="26" t="s">
        <v>469</v>
      </c>
      <c r="U15" s="26"/>
      <c r="V15" s="26" t="s">
        <v>30</v>
      </c>
      <c r="X15" s="26">
        <v>8</v>
      </c>
      <c r="Y15" s="32">
        <f t="shared" si="3"/>
        <v>2.67</v>
      </c>
      <c r="AA15" s="2" t="str">
        <f t="shared" si="0"/>
        <v>Plug-OccSensAnyAny</v>
      </c>
      <c r="AB15" s="10">
        <f>MATCH(AA15,'Orig 2014 EUL table'!$W$6:$W$544,0)</f>
        <v>455</v>
      </c>
      <c r="AC15" t="b">
        <f t="shared" si="1"/>
        <v>1</v>
      </c>
    </row>
    <row r="16" spans="1:36" x14ac:dyDescent="0.3">
      <c r="A16" s="24">
        <f t="shared" si="2"/>
        <v>10</v>
      </c>
      <c r="B16" s="26" t="s">
        <v>460</v>
      </c>
      <c r="C16" s="26" t="s">
        <v>461</v>
      </c>
      <c r="D16">
        <f>IF($AC16,INDEX('Orig 2014 EUL table'!$D$6:$D$544,$AB16),X16)</f>
        <v>4</v>
      </c>
      <c r="E16">
        <f>IF($AC16,INDEX('Orig 2014 EUL table'!$E$6:$E$544,$AB16),Y16)</f>
        <v>1.3</v>
      </c>
      <c r="F16" s="26" t="s">
        <v>88</v>
      </c>
      <c r="G16" s="26" t="s">
        <v>23</v>
      </c>
      <c r="H16" s="26" t="s">
        <v>23</v>
      </c>
      <c r="I16" s="26" t="s">
        <v>24</v>
      </c>
      <c r="J16" s="26"/>
      <c r="K16" s="26"/>
      <c r="L16" s="26"/>
      <c r="M16" s="26"/>
      <c r="N16" s="26" t="s">
        <v>715</v>
      </c>
      <c r="O16" s="26" t="s">
        <v>26</v>
      </c>
      <c r="P16" s="30">
        <v>41674</v>
      </c>
      <c r="Q16" s="26" t="s">
        <v>67</v>
      </c>
      <c r="R16" s="26" t="s">
        <v>462</v>
      </c>
      <c r="S16" s="26" t="s">
        <v>463</v>
      </c>
      <c r="T16" s="26"/>
      <c r="U16" s="26"/>
      <c r="V16" s="26" t="s">
        <v>30</v>
      </c>
      <c r="X16" s="26">
        <v>4</v>
      </c>
      <c r="Y16" s="32">
        <f t="shared" si="3"/>
        <v>1.33</v>
      </c>
      <c r="AA16" s="2" t="str">
        <f t="shared" si="0"/>
        <v>Plug-80plusAnyAny</v>
      </c>
      <c r="AB16" s="10">
        <f>MATCH(AA16,'Orig 2014 EUL table'!$W$6:$W$544,0)</f>
        <v>453</v>
      </c>
      <c r="AC16" t="b">
        <f t="shared" si="1"/>
        <v>1</v>
      </c>
    </row>
    <row r="17" spans="1:29" x14ac:dyDescent="0.3">
      <c r="A17" s="24">
        <f t="shared" si="2"/>
        <v>11</v>
      </c>
      <c r="B17" s="26" t="s">
        <v>470</v>
      </c>
      <c r="C17" s="26" t="s">
        <v>471</v>
      </c>
      <c r="D17">
        <f>IF($AC17,INDEX('Orig 2014 EUL table'!$D$6:$D$544,$AB17),X17)</f>
        <v>5</v>
      </c>
      <c r="E17">
        <f>IF($AC17,INDEX('Orig 2014 EUL table'!$E$6:$E$544,$AB17),Y17)</f>
        <v>1.7</v>
      </c>
      <c r="F17" s="26" t="s">
        <v>88</v>
      </c>
      <c r="G17" s="26" t="s">
        <v>23</v>
      </c>
      <c r="H17" s="26" t="s">
        <v>23</v>
      </c>
      <c r="I17" s="26" t="s">
        <v>24</v>
      </c>
      <c r="J17" s="26"/>
      <c r="K17" s="26"/>
      <c r="L17" s="26"/>
      <c r="M17" s="26"/>
      <c r="N17" s="26" t="s">
        <v>715</v>
      </c>
      <c r="O17" s="26" t="s">
        <v>26</v>
      </c>
      <c r="P17" s="30">
        <v>41674</v>
      </c>
      <c r="Q17" s="26" t="s">
        <v>67</v>
      </c>
      <c r="R17" s="26" t="s">
        <v>472</v>
      </c>
      <c r="S17" s="26" t="s">
        <v>463</v>
      </c>
      <c r="T17" s="26" t="s">
        <v>469</v>
      </c>
      <c r="U17" s="26"/>
      <c r="V17" s="26" t="s">
        <v>30</v>
      </c>
      <c r="X17" s="26">
        <v>5</v>
      </c>
      <c r="Y17" s="32">
        <f t="shared" si="3"/>
        <v>1.67</v>
      </c>
      <c r="AA17" s="2" t="str">
        <f t="shared" si="0"/>
        <v>Plug-VendCtrlerAnyAny</v>
      </c>
      <c r="AB17" s="10">
        <f>MATCH(AA17,'Orig 2014 EUL table'!$W$6:$W$544,0)</f>
        <v>456</v>
      </c>
      <c r="AC17" t="b">
        <f t="shared" si="1"/>
        <v>1</v>
      </c>
    </row>
    <row r="18" spans="1:29" x14ac:dyDescent="0.3">
      <c r="A18" s="24">
        <f t="shared" si="2"/>
        <v>12</v>
      </c>
      <c r="B18" s="26" t="s">
        <v>36</v>
      </c>
      <c r="C18" s="26" t="s">
        <v>37</v>
      </c>
      <c r="D18">
        <f>IF($AC18,INDEX('Orig 2014 EUL table'!$D$6:$D$544,$AB18),X18)</f>
        <v>5</v>
      </c>
      <c r="E18">
        <f>IF($AC18,INDEX('Orig 2014 EUL table'!$E$6:$E$544,$AB18),Y18)</f>
        <v>1.7</v>
      </c>
      <c r="F18" s="26" t="s">
        <v>22</v>
      </c>
      <c r="G18" s="26" t="s">
        <v>23</v>
      </c>
      <c r="H18" s="26" t="s">
        <v>23</v>
      </c>
      <c r="I18" s="26" t="s">
        <v>24</v>
      </c>
      <c r="J18" s="26"/>
      <c r="K18" s="26"/>
      <c r="L18" s="26"/>
      <c r="M18" s="26"/>
      <c r="N18" s="26" t="s">
        <v>715</v>
      </c>
      <c r="O18" s="26" t="s">
        <v>26</v>
      </c>
      <c r="P18" s="30">
        <v>41674</v>
      </c>
      <c r="Q18" s="26" t="s">
        <v>38</v>
      </c>
      <c r="R18" s="26" t="s">
        <v>39</v>
      </c>
      <c r="S18" s="26" t="s">
        <v>40</v>
      </c>
      <c r="T18" s="26" t="s">
        <v>41</v>
      </c>
      <c r="U18" s="26"/>
      <c r="V18" s="26" t="s">
        <v>30</v>
      </c>
      <c r="X18" s="26">
        <v>5</v>
      </c>
      <c r="Y18" s="32">
        <f t="shared" si="3"/>
        <v>1.67</v>
      </c>
      <c r="AA18" s="2" t="str">
        <f t="shared" si="0"/>
        <v>Agr-IrfilmAnyAny</v>
      </c>
      <c r="AB18" s="10">
        <f>MATCH(AA18,'Orig 2014 EUL table'!$W$6:$W$544,0)</f>
        <v>3</v>
      </c>
      <c r="AC18" t="b">
        <f t="shared" si="1"/>
        <v>1</v>
      </c>
    </row>
    <row r="19" spans="1:29" x14ac:dyDescent="0.3">
      <c r="A19" s="24">
        <f t="shared" si="2"/>
        <v>13</v>
      </c>
      <c r="B19" s="26" t="s">
        <v>111</v>
      </c>
      <c r="C19" s="26" t="s">
        <v>696</v>
      </c>
      <c r="D19">
        <f>IF($AC19,INDEX('Orig 2014 EUL table'!$D$6:$D$544,$AB19),X19)</f>
        <v>10</v>
      </c>
      <c r="E19">
        <f>IF($AC19,INDEX('Orig 2014 EUL table'!$E$6:$E$544,$AB19),Y19)</f>
        <v>3.3</v>
      </c>
      <c r="F19" s="26" t="s">
        <v>66</v>
      </c>
      <c r="G19" s="26" t="s">
        <v>23</v>
      </c>
      <c r="H19" s="26" t="s">
        <v>23</v>
      </c>
      <c r="I19" s="26" t="s">
        <v>24</v>
      </c>
      <c r="J19" s="26"/>
      <c r="K19" s="26"/>
      <c r="L19" s="26"/>
      <c r="M19" s="26"/>
      <c r="N19" s="26" t="s">
        <v>715</v>
      </c>
      <c r="O19" s="26" t="s">
        <v>26</v>
      </c>
      <c r="P19" s="30">
        <v>41674</v>
      </c>
      <c r="Q19" s="26" t="s">
        <v>38</v>
      </c>
      <c r="R19" s="26" t="s">
        <v>39</v>
      </c>
      <c r="S19" s="26" t="s">
        <v>40</v>
      </c>
      <c r="T19" s="26" t="s">
        <v>41</v>
      </c>
      <c r="U19" s="26"/>
      <c r="V19" s="26" t="s">
        <v>30</v>
      </c>
      <c r="X19" s="26">
        <v>10</v>
      </c>
      <c r="Y19" s="32">
        <f t="shared" si="3"/>
        <v>3.33</v>
      </c>
      <c r="AA19" s="2" t="str">
        <f t="shared" si="0"/>
        <v>BS-WinFilmAnyAny</v>
      </c>
      <c r="AB19" s="10">
        <f>MATCH(AA19,'Orig 2014 EUL table'!$W$6:$W$544,0)</f>
        <v>28</v>
      </c>
      <c r="AC19" t="b">
        <f t="shared" si="1"/>
        <v>1</v>
      </c>
    </row>
    <row r="20" spans="1:29" x14ac:dyDescent="0.3">
      <c r="A20" s="24">
        <f t="shared" si="2"/>
        <v>14</v>
      </c>
      <c r="B20" s="26" t="s">
        <v>175</v>
      </c>
      <c r="C20" s="26" t="s">
        <v>697</v>
      </c>
      <c r="D20">
        <f>IF($AC20,INDEX('Orig 2014 EUL table'!$D$6:$D$544,$AB20),X20)</f>
        <v>10</v>
      </c>
      <c r="E20">
        <f>IF($AC20,INDEX('Orig 2014 EUL table'!$E$6:$E$544,$AB20),Y20)</f>
        <v>3.3</v>
      </c>
      <c r="F20" s="26" t="s">
        <v>88</v>
      </c>
      <c r="G20" s="26" t="s">
        <v>23</v>
      </c>
      <c r="H20" s="26" t="s">
        <v>23</v>
      </c>
      <c r="I20" s="26" t="s">
        <v>24</v>
      </c>
      <c r="J20" s="26"/>
      <c r="K20" s="26"/>
      <c r="L20" s="26"/>
      <c r="M20" s="26"/>
      <c r="N20" s="26" t="s">
        <v>715</v>
      </c>
      <c r="O20" s="26" t="s">
        <v>26</v>
      </c>
      <c r="P20" s="30">
        <v>41674</v>
      </c>
      <c r="Q20" s="26" t="s">
        <v>38</v>
      </c>
      <c r="R20" s="26" t="s">
        <v>39</v>
      </c>
      <c r="S20" s="26" t="s">
        <v>40</v>
      </c>
      <c r="T20" s="26" t="s">
        <v>41</v>
      </c>
      <c r="U20" s="26"/>
      <c r="V20" s="26" t="s">
        <v>30</v>
      </c>
      <c r="X20" s="26">
        <v>10</v>
      </c>
      <c r="Y20" s="32">
        <f t="shared" si="3"/>
        <v>3.33</v>
      </c>
      <c r="AA20" s="2" t="str">
        <f t="shared" si="0"/>
        <v>GlazDaylt-WinFilmAnyAny</v>
      </c>
      <c r="AB20" s="10">
        <f>MATCH(AA20,'Orig 2014 EUL table'!$W$6:$W$544,0)</f>
        <v>52</v>
      </c>
      <c r="AC20" t="b">
        <f t="shared" si="1"/>
        <v>1</v>
      </c>
    </row>
    <row r="21" spans="1:29" x14ac:dyDescent="0.3">
      <c r="A21" s="24">
        <f t="shared" si="2"/>
        <v>15</v>
      </c>
      <c r="B21" s="26" t="s">
        <v>109</v>
      </c>
      <c r="C21" s="26" t="s">
        <v>110</v>
      </c>
      <c r="D21">
        <f>IF($AC21,INDEX('Orig 2014 EUL table'!$D$6:$D$544,$AB21),X21)</f>
        <v>20</v>
      </c>
      <c r="E21">
        <f>IF($AC21,INDEX('Orig 2014 EUL table'!$E$6:$E$544,$AB21),Y21)</f>
        <v>6.7</v>
      </c>
      <c r="F21" s="26" t="s">
        <v>66</v>
      </c>
      <c r="G21" s="26" t="s">
        <v>23</v>
      </c>
      <c r="H21" s="26" t="s">
        <v>23</v>
      </c>
      <c r="I21" s="26" t="s">
        <v>24</v>
      </c>
      <c r="J21" s="26"/>
      <c r="K21" s="26"/>
      <c r="L21" s="26"/>
      <c r="M21" s="26"/>
      <c r="N21" s="26" t="s">
        <v>715</v>
      </c>
      <c r="O21" s="26" t="s">
        <v>26</v>
      </c>
      <c r="P21" s="30">
        <v>41674</v>
      </c>
      <c r="Q21" s="26" t="s">
        <v>38</v>
      </c>
      <c r="R21" s="26" t="s">
        <v>39</v>
      </c>
      <c r="S21" s="26" t="s">
        <v>40</v>
      </c>
      <c r="T21" s="26"/>
      <c r="U21" s="26"/>
      <c r="V21" s="26" t="s">
        <v>30</v>
      </c>
      <c r="X21" s="26">
        <v>20</v>
      </c>
      <c r="Y21" s="32">
        <f t="shared" si="3"/>
        <v>6.67</v>
      </c>
      <c r="AA21" s="2" t="str">
        <f t="shared" si="0"/>
        <v>BS-WinAnyAny</v>
      </c>
      <c r="AB21" s="10">
        <f>MATCH(AA21,'Orig 2014 EUL table'!$W$6:$W$544,0)</f>
        <v>27</v>
      </c>
      <c r="AC21" t="b">
        <f t="shared" si="1"/>
        <v>1</v>
      </c>
    </row>
    <row r="22" spans="1:29" x14ac:dyDescent="0.3">
      <c r="A22" s="24">
        <f t="shared" si="2"/>
        <v>16</v>
      </c>
      <c r="B22" s="26" t="s">
        <v>171</v>
      </c>
      <c r="C22" s="26" t="s">
        <v>172</v>
      </c>
      <c r="D22">
        <f>IF($AC22,INDEX('Orig 2014 EUL table'!$D$6:$D$544,$AB22),X22)</f>
        <v>20</v>
      </c>
      <c r="E22">
        <f>IF($AC22,INDEX('Orig 2014 EUL table'!$E$6:$E$544,$AB22),Y22)</f>
        <v>6.7</v>
      </c>
      <c r="F22" s="26" t="s">
        <v>88</v>
      </c>
      <c r="G22" s="26" t="s">
        <v>23</v>
      </c>
      <c r="H22" s="26" t="s">
        <v>23</v>
      </c>
      <c r="I22" s="26" t="s">
        <v>24</v>
      </c>
      <c r="J22" s="26"/>
      <c r="K22" s="26"/>
      <c r="L22" s="26"/>
      <c r="M22" s="26"/>
      <c r="N22" s="26" t="s">
        <v>715</v>
      </c>
      <c r="O22" s="26" t="s">
        <v>26</v>
      </c>
      <c r="P22" s="30">
        <v>41674</v>
      </c>
      <c r="Q22" s="26" t="s">
        <v>38</v>
      </c>
      <c r="R22" s="26" t="s">
        <v>39</v>
      </c>
      <c r="S22" s="26" t="s">
        <v>40</v>
      </c>
      <c r="T22" s="26"/>
      <c r="U22" s="26"/>
      <c r="V22" s="26" t="s">
        <v>30</v>
      </c>
      <c r="X22" s="26">
        <v>20</v>
      </c>
      <c r="Y22" s="32">
        <f t="shared" si="3"/>
        <v>6.67</v>
      </c>
      <c r="AA22" s="2" t="str">
        <f t="shared" si="0"/>
        <v>GlazDaylt-HPWinDayltAnyAny</v>
      </c>
      <c r="AB22" s="10">
        <f>MATCH(AA22,'Orig 2014 EUL table'!$W$6:$W$544,0)</f>
        <v>50</v>
      </c>
      <c r="AC22" t="b">
        <f t="shared" si="1"/>
        <v>1</v>
      </c>
    </row>
    <row r="23" spans="1:29" x14ac:dyDescent="0.3">
      <c r="A23" s="24">
        <f t="shared" si="2"/>
        <v>17</v>
      </c>
      <c r="B23" s="26" t="s">
        <v>173</v>
      </c>
      <c r="C23" s="26" t="s">
        <v>174</v>
      </c>
      <c r="D23">
        <f>IF($AC23,INDEX('Orig 2014 EUL table'!$D$6:$D$544,$AB23),X23)</f>
        <v>20</v>
      </c>
      <c r="E23">
        <f>IF($AC23,INDEX('Orig 2014 EUL table'!$E$6:$E$544,$AB23),Y23)</f>
        <v>6.7</v>
      </c>
      <c r="F23" s="26" t="s">
        <v>88</v>
      </c>
      <c r="G23" s="26" t="s">
        <v>23</v>
      </c>
      <c r="H23" s="26" t="s">
        <v>23</v>
      </c>
      <c r="I23" s="26" t="s">
        <v>24</v>
      </c>
      <c r="J23" s="26"/>
      <c r="K23" s="26"/>
      <c r="L23" s="26"/>
      <c r="M23" s="26"/>
      <c r="N23" s="26" t="s">
        <v>715</v>
      </c>
      <c r="O23" s="26" t="s">
        <v>26</v>
      </c>
      <c r="P23" s="30">
        <v>41674</v>
      </c>
      <c r="Q23" s="26" t="s">
        <v>38</v>
      </c>
      <c r="R23" s="26" t="s">
        <v>39</v>
      </c>
      <c r="S23" s="26" t="s">
        <v>40</v>
      </c>
      <c r="T23" s="26"/>
      <c r="U23" s="26"/>
      <c r="V23" s="26" t="s">
        <v>30</v>
      </c>
      <c r="X23" s="26">
        <v>20</v>
      </c>
      <c r="Y23" s="32">
        <f t="shared" si="3"/>
        <v>6.67</v>
      </c>
      <c r="AA23" s="2" t="str">
        <f t="shared" si="0"/>
        <v>GlazDaylt-LoSHGCAnyAny</v>
      </c>
      <c r="AB23" s="10">
        <f>MATCH(AA23,'Orig 2014 EUL table'!$W$6:$W$544,0)</f>
        <v>51</v>
      </c>
      <c r="AC23" t="b">
        <f t="shared" si="1"/>
        <v>1</v>
      </c>
    </row>
    <row r="24" spans="1:29" x14ac:dyDescent="0.3">
      <c r="A24" s="24">
        <f t="shared" si="2"/>
        <v>18</v>
      </c>
      <c r="B24" s="27" t="s">
        <v>86</v>
      </c>
      <c r="C24" s="27" t="s">
        <v>653</v>
      </c>
      <c r="D24">
        <f>IF($AC24,INDEX('Orig 2014 EUL table'!$D$6:$D$544,$AB24),X24)</f>
        <v>15</v>
      </c>
      <c r="E24">
        <f>IF($AC24,INDEX('Orig 2014 EUL table'!$E$6:$E$544,$AB24),Y24)</f>
        <v>5</v>
      </c>
      <c r="F24" s="27" t="s">
        <v>88</v>
      </c>
      <c r="G24" s="27" t="s">
        <v>23</v>
      </c>
      <c r="H24" s="27" t="s">
        <v>23</v>
      </c>
      <c r="I24" s="27" t="s">
        <v>24</v>
      </c>
      <c r="J24" s="27"/>
      <c r="K24" s="27"/>
      <c r="L24" s="27"/>
      <c r="M24" s="27"/>
      <c r="N24" s="27" t="s">
        <v>715</v>
      </c>
      <c r="O24" s="27" t="s">
        <v>26</v>
      </c>
      <c r="P24" s="30">
        <v>41674</v>
      </c>
      <c r="Q24" s="27" t="s">
        <v>38</v>
      </c>
      <c r="R24" s="27" t="s">
        <v>89</v>
      </c>
      <c r="S24" s="27" t="s">
        <v>90</v>
      </c>
      <c r="T24" s="27" t="s">
        <v>91</v>
      </c>
      <c r="U24" s="27"/>
      <c r="V24" s="27" t="s">
        <v>30</v>
      </c>
      <c r="X24" s="27">
        <v>15</v>
      </c>
      <c r="Y24" s="32">
        <f t="shared" si="3"/>
        <v>5</v>
      </c>
      <c r="AA24" s="2" t="str">
        <f t="shared" si="0"/>
        <v>BldgEnv-CoolRoofAnyAny</v>
      </c>
      <c r="AB24" s="10">
        <f>MATCH(AA24,'Orig 2014 EUL table'!$W$6:$W$544,0)</f>
        <v>17</v>
      </c>
      <c r="AC24" t="b">
        <f t="shared" si="1"/>
        <v>1</v>
      </c>
    </row>
    <row r="25" spans="1:29" x14ac:dyDescent="0.3">
      <c r="A25" s="24">
        <f t="shared" si="2"/>
        <v>19</v>
      </c>
      <c r="B25" s="27" t="s">
        <v>104</v>
      </c>
      <c r="C25" s="27" t="s">
        <v>657</v>
      </c>
      <c r="D25">
        <f>IF($AC25,INDEX('Orig 2014 EUL table'!$D$6:$D$544,$AB25),X25)</f>
        <v>15</v>
      </c>
      <c r="E25">
        <f>IF($AC25,INDEX('Orig 2014 EUL table'!$E$6:$E$544,$AB25),Y25)</f>
        <v>5</v>
      </c>
      <c r="F25" s="27" t="s">
        <v>66</v>
      </c>
      <c r="G25" s="27" t="s">
        <v>23</v>
      </c>
      <c r="H25" s="27" t="s">
        <v>23</v>
      </c>
      <c r="I25" s="27" t="s">
        <v>24</v>
      </c>
      <c r="J25" s="27"/>
      <c r="K25" s="27"/>
      <c r="L25" s="27"/>
      <c r="M25" s="27"/>
      <c r="N25" s="27" t="s">
        <v>715</v>
      </c>
      <c r="O25" s="27" t="s">
        <v>26</v>
      </c>
      <c r="P25" s="30">
        <v>41674</v>
      </c>
      <c r="Q25" s="27" t="s">
        <v>38</v>
      </c>
      <c r="R25" s="27" t="s">
        <v>89</v>
      </c>
      <c r="S25" s="27" t="s">
        <v>90</v>
      </c>
      <c r="T25" s="27" t="s">
        <v>91</v>
      </c>
      <c r="U25" s="27"/>
      <c r="V25" s="27" t="s">
        <v>30</v>
      </c>
      <c r="X25" s="27">
        <v>15</v>
      </c>
      <c r="Y25" s="32">
        <f t="shared" si="3"/>
        <v>5</v>
      </c>
      <c r="AA25" s="2" t="str">
        <f t="shared" si="0"/>
        <v>BS-LtRoofAnyAny</v>
      </c>
      <c r="AB25" s="10">
        <f>MATCH(AA25,'Orig 2014 EUL table'!$W$6:$W$544,0)</f>
        <v>24</v>
      </c>
      <c r="AC25" t="b">
        <f t="shared" si="1"/>
        <v>1</v>
      </c>
    </row>
    <row r="26" spans="1:29" x14ac:dyDescent="0.3">
      <c r="A26" s="24">
        <f t="shared" si="2"/>
        <v>20</v>
      </c>
      <c r="B26" s="27" t="s">
        <v>92</v>
      </c>
      <c r="C26" s="27" t="s">
        <v>654</v>
      </c>
      <c r="D26">
        <f>IF($AC26,INDEX('Orig 2014 EUL table'!$D$6:$D$544,$AB26),X26)</f>
        <v>20</v>
      </c>
      <c r="E26">
        <f>IF($AC26,INDEX('Orig 2014 EUL table'!$E$6:$E$544,$AB26),Y26)</f>
        <v>6.7</v>
      </c>
      <c r="F26" s="27" t="s">
        <v>88</v>
      </c>
      <c r="G26" s="27" t="s">
        <v>23</v>
      </c>
      <c r="H26" s="27" t="s">
        <v>23</v>
      </c>
      <c r="I26" s="27" t="s">
        <v>24</v>
      </c>
      <c r="J26" s="27"/>
      <c r="K26" s="27"/>
      <c r="L26" s="27"/>
      <c r="M26" s="27"/>
      <c r="N26" s="27" t="s">
        <v>715</v>
      </c>
      <c r="O26" s="27" t="s">
        <v>26</v>
      </c>
      <c r="P26" s="30">
        <v>41674</v>
      </c>
      <c r="Q26" s="27" t="s">
        <v>38</v>
      </c>
      <c r="R26" s="27" t="s">
        <v>89</v>
      </c>
      <c r="S26" s="27" t="s">
        <v>90</v>
      </c>
      <c r="T26" s="27" t="s">
        <v>94</v>
      </c>
      <c r="U26" s="27"/>
      <c r="V26" s="27" t="s">
        <v>30</v>
      </c>
      <c r="X26" s="27">
        <v>20</v>
      </c>
      <c r="Y26" s="32">
        <f t="shared" si="3"/>
        <v>6.67</v>
      </c>
      <c r="AA26" s="2" t="str">
        <f t="shared" si="0"/>
        <v>BldgEnv-FlrInsAnyAny</v>
      </c>
      <c r="AB26" s="10">
        <f>MATCH(AA26,'Orig 2014 EUL table'!$W$6:$W$544,0)</f>
        <v>18</v>
      </c>
      <c r="AC26" t="b">
        <f t="shared" si="1"/>
        <v>1</v>
      </c>
    </row>
    <row r="27" spans="1:29" x14ac:dyDescent="0.3">
      <c r="A27" s="24">
        <f t="shared" si="2"/>
        <v>21</v>
      </c>
      <c r="B27" s="26" t="s">
        <v>103</v>
      </c>
      <c r="C27" s="26" t="s">
        <v>656</v>
      </c>
      <c r="D27">
        <f>IF($AC27,INDEX('Orig 2014 EUL table'!$D$6:$D$544,$AB27),X27)</f>
        <v>20</v>
      </c>
      <c r="E27">
        <f>IF($AC27,INDEX('Orig 2014 EUL table'!$E$6:$E$544,$AB27),Y27)</f>
        <v>6.7</v>
      </c>
      <c r="F27" s="26" t="s">
        <v>66</v>
      </c>
      <c r="G27" s="26" t="s">
        <v>23</v>
      </c>
      <c r="H27" s="26" t="s">
        <v>23</v>
      </c>
      <c r="I27" s="26" t="s">
        <v>24</v>
      </c>
      <c r="J27" s="26"/>
      <c r="K27" s="26"/>
      <c r="L27" s="26"/>
      <c r="M27" s="26"/>
      <c r="N27" s="26" t="s">
        <v>715</v>
      </c>
      <c r="O27" s="26" t="s">
        <v>26</v>
      </c>
      <c r="P27" s="30">
        <v>41674</v>
      </c>
      <c r="Q27" s="26" t="s">
        <v>38</v>
      </c>
      <c r="R27" s="26" t="s">
        <v>89</v>
      </c>
      <c r="S27" s="26" t="s">
        <v>90</v>
      </c>
      <c r="T27" s="26" t="s">
        <v>94</v>
      </c>
      <c r="U27" s="26"/>
      <c r="V27" s="26" t="s">
        <v>30</v>
      </c>
      <c r="X27" s="26">
        <v>20</v>
      </c>
      <c r="Y27" s="32">
        <f t="shared" si="3"/>
        <v>6.67</v>
      </c>
      <c r="AA27" s="2" t="str">
        <f t="shared" si="0"/>
        <v>BS-FlrInsAnyAny</v>
      </c>
      <c r="AB27" s="10">
        <f>MATCH(AA27,'Orig 2014 EUL table'!$W$6:$W$544,0)</f>
        <v>23</v>
      </c>
      <c r="AC27" t="b">
        <f t="shared" si="1"/>
        <v>1</v>
      </c>
    </row>
    <row r="28" spans="1:29" x14ac:dyDescent="0.3">
      <c r="A28" s="24">
        <f t="shared" si="2"/>
        <v>22</v>
      </c>
      <c r="B28" s="26" t="s">
        <v>97</v>
      </c>
      <c r="C28" s="26" t="s">
        <v>98</v>
      </c>
      <c r="D28">
        <f>IF($AC28,INDEX('Orig 2014 EUL table'!$D$6:$D$544,$AB28),X28)</f>
        <v>20</v>
      </c>
      <c r="E28">
        <f>IF($AC28,INDEX('Orig 2014 EUL table'!$E$6:$E$544,$AB28),Y28)</f>
        <v>6.7</v>
      </c>
      <c r="F28" s="26" t="s">
        <v>66</v>
      </c>
      <c r="G28" s="26" t="s">
        <v>23</v>
      </c>
      <c r="H28" s="26" t="s">
        <v>23</v>
      </c>
      <c r="I28" s="26" t="s">
        <v>24</v>
      </c>
      <c r="J28" s="26"/>
      <c r="K28" s="26"/>
      <c r="L28" s="26"/>
      <c r="M28" s="26"/>
      <c r="N28" s="26" t="s">
        <v>715</v>
      </c>
      <c r="O28" s="26" t="s">
        <v>26</v>
      </c>
      <c r="P28" s="30">
        <v>41674</v>
      </c>
      <c r="Q28" s="26" t="s">
        <v>38</v>
      </c>
      <c r="R28" s="26" t="s">
        <v>89</v>
      </c>
      <c r="S28" s="26" t="s">
        <v>90</v>
      </c>
      <c r="T28" s="26" t="s">
        <v>99</v>
      </c>
      <c r="U28" s="26"/>
      <c r="V28" s="26" t="s">
        <v>30</v>
      </c>
      <c r="X28" s="26">
        <v>20</v>
      </c>
      <c r="Y28" s="32">
        <f t="shared" si="3"/>
        <v>6.67</v>
      </c>
      <c r="AA28" s="2" t="str">
        <f t="shared" si="0"/>
        <v>BS-BlowInInsAnyAny</v>
      </c>
      <c r="AB28" s="10">
        <f>MATCH(AA28,'Orig 2014 EUL table'!$W$6:$W$544,0)</f>
        <v>20</v>
      </c>
      <c r="AC28" t="b">
        <f t="shared" si="1"/>
        <v>1</v>
      </c>
    </row>
    <row r="29" spans="1:29" x14ac:dyDescent="0.3">
      <c r="A29" s="24">
        <f t="shared" si="2"/>
        <v>23</v>
      </c>
      <c r="B29" s="27" t="s">
        <v>95</v>
      </c>
      <c r="C29" s="27" t="s">
        <v>655</v>
      </c>
      <c r="D29">
        <f>IF($AC29,INDEX('Orig 2014 EUL table'!$D$6:$D$544,$AB29),X29)</f>
        <v>20</v>
      </c>
      <c r="E29">
        <f>IF($AC29,INDEX('Orig 2014 EUL table'!$E$6:$E$544,$AB29),Y29)</f>
        <v>6.7</v>
      </c>
      <c r="F29" s="27" t="s">
        <v>88</v>
      </c>
      <c r="G29" s="27" t="s">
        <v>23</v>
      </c>
      <c r="H29" s="27" t="s">
        <v>23</v>
      </c>
      <c r="I29" s="27" t="s">
        <v>24</v>
      </c>
      <c r="J29" s="27"/>
      <c r="K29" s="27"/>
      <c r="L29" s="27"/>
      <c r="M29" s="27"/>
      <c r="N29" s="27" t="s">
        <v>715</v>
      </c>
      <c r="O29" s="27" t="s">
        <v>26</v>
      </c>
      <c r="P29" s="30">
        <v>41674</v>
      </c>
      <c r="Q29" s="27" t="s">
        <v>38</v>
      </c>
      <c r="R29" s="27" t="s">
        <v>89</v>
      </c>
      <c r="S29" s="27" t="s">
        <v>90</v>
      </c>
      <c r="T29" s="27"/>
      <c r="U29" s="27"/>
      <c r="V29" s="27" t="s">
        <v>30</v>
      </c>
      <c r="X29" s="27">
        <v>20</v>
      </c>
      <c r="Y29" s="32">
        <f t="shared" si="3"/>
        <v>6.67</v>
      </c>
      <c r="AA29" s="2" t="str">
        <f t="shared" si="0"/>
        <v>BldgEnv-RoofInsAnyAny</v>
      </c>
      <c r="AB29" s="10">
        <f>MATCH(AA29,'Orig 2014 EUL table'!$W$6:$W$544,0)</f>
        <v>19</v>
      </c>
      <c r="AC29" t="b">
        <f t="shared" si="1"/>
        <v>1</v>
      </c>
    </row>
    <row r="30" spans="1:29" x14ac:dyDescent="0.3">
      <c r="A30" s="24">
        <f t="shared" si="2"/>
        <v>24</v>
      </c>
      <c r="B30" s="26" t="s">
        <v>100</v>
      </c>
      <c r="C30" s="26" t="s">
        <v>658</v>
      </c>
      <c r="D30">
        <f>IF($AC30,INDEX('Orig 2014 EUL table'!$D$6:$D$544,$AB30),X30)</f>
        <v>20</v>
      </c>
      <c r="E30">
        <f>IF($AC30,INDEX('Orig 2014 EUL table'!$E$6:$E$544,$AB30),Y30)</f>
        <v>6.7</v>
      </c>
      <c r="F30" s="26" t="s">
        <v>66</v>
      </c>
      <c r="G30" s="26" t="s">
        <v>23</v>
      </c>
      <c r="H30" s="26" t="s">
        <v>23</v>
      </c>
      <c r="I30" s="26" t="s">
        <v>24</v>
      </c>
      <c r="J30" s="26"/>
      <c r="K30" s="26"/>
      <c r="L30" s="26"/>
      <c r="M30" s="26"/>
      <c r="N30" s="26" t="s">
        <v>715</v>
      </c>
      <c r="O30" s="26" t="s">
        <v>26</v>
      </c>
      <c r="P30" s="30">
        <v>41674</v>
      </c>
      <c r="Q30" s="26" t="s">
        <v>38</v>
      </c>
      <c r="R30" s="26" t="s">
        <v>89</v>
      </c>
      <c r="S30" s="26" t="s">
        <v>90</v>
      </c>
      <c r="T30" s="26"/>
      <c r="U30" s="26"/>
      <c r="V30" s="26" t="s">
        <v>30</v>
      </c>
      <c r="X30" s="26">
        <v>20</v>
      </c>
      <c r="Y30" s="32">
        <f t="shared" si="3"/>
        <v>6.67</v>
      </c>
      <c r="AA30" s="2" t="str">
        <f t="shared" si="0"/>
        <v>BS-CeilInsAnyAny</v>
      </c>
      <c r="AB30" s="10">
        <f>MATCH(AA30,'Orig 2014 EUL table'!$W$6:$W$544,0)</f>
        <v>21</v>
      </c>
      <c r="AC30" t="b">
        <f t="shared" si="1"/>
        <v>1</v>
      </c>
    </row>
    <row r="31" spans="1:29" x14ac:dyDescent="0.3">
      <c r="A31" s="24">
        <f t="shared" si="2"/>
        <v>25</v>
      </c>
      <c r="B31" s="26" t="s">
        <v>101</v>
      </c>
      <c r="C31" s="26" t="s">
        <v>102</v>
      </c>
      <c r="D31">
        <f>IF($AC31,INDEX('Orig 2014 EUL table'!$D$6:$D$544,$AB31),X31)</f>
        <v>20</v>
      </c>
      <c r="E31">
        <f>IF($AC31,INDEX('Orig 2014 EUL table'!$E$6:$E$544,$AB31),Y31)</f>
        <v>6.7</v>
      </c>
      <c r="F31" s="26" t="s">
        <v>66</v>
      </c>
      <c r="G31" s="26" t="s">
        <v>23</v>
      </c>
      <c r="H31" s="26" t="s">
        <v>23</v>
      </c>
      <c r="I31" s="26" t="s">
        <v>24</v>
      </c>
      <c r="J31" s="26"/>
      <c r="K31" s="26"/>
      <c r="L31" s="26"/>
      <c r="M31" s="26"/>
      <c r="N31" s="26" t="s">
        <v>715</v>
      </c>
      <c r="O31" s="26" t="s">
        <v>26</v>
      </c>
      <c r="P31" s="30">
        <v>41674</v>
      </c>
      <c r="Q31" s="26" t="s">
        <v>38</v>
      </c>
      <c r="R31" s="26" t="s">
        <v>89</v>
      </c>
      <c r="S31" s="26" t="s">
        <v>90</v>
      </c>
      <c r="T31" s="26"/>
      <c r="U31" s="26"/>
      <c r="V31" s="26" t="s">
        <v>30</v>
      </c>
      <c r="X31" s="26">
        <v>20</v>
      </c>
      <c r="Y31" s="32">
        <f t="shared" si="3"/>
        <v>6.67</v>
      </c>
      <c r="AA31" s="2" t="str">
        <f t="shared" si="0"/>
        <v>BS-CoolAtticAnyAny</v>
      </c>
      <c r="AB31" s="10">
        <f>MATCH(AA31,'Orig 2014 EUL table'!$W$6:$W$544,0)</f>
        <v>22</v>
      </c>
      <c r="AC31" t="b">
        <f t="shared" si="1"/>
        <v>1</v>
      </c>
    </row>
    <row r="32" spans="1:29" x14ac:dyDescent="0.3">
      <c r="A32" s="24">
        <f t="shared" si="2"/>
        <v>26</v>
      </c>
      <c r="B32" s="26" t="s">
        <v>105</v>
      </c>
      <c r="C32" s="26" t="s">
        <v>106</v>
      </c>
      <c r="D32">
        <f>IF($AC32,INDEX('Orig 2014 EUL table'!$D$6:$D$544,$AB32),X32)</f>
        <v>6</v>
      </c>
      <c r="E32">
        <f>IF($AC32,INDEX('Orig 2014 EUL table'!$E$6:$E$544,$AB32),Y32)</f>
        <v>2</v>
      </c>
      <c r="F32" s="26" t="s">
        <v>66</v>
      </c>
      <c r="G32" s="26" t="s">
        <v>23</v>
      </c>
      <c r="H32" s="26" t="s">
        <v>23</v>
      </c>
      <c r="I32" s="26" t="s">
        <v>24</v>
      </c>
      <c r="J32" s="26"/>
      <c r="K32" s="26"/>
      <c r="L32" s="26"/>
      <c r="M32" s="26"/>
      <c r="N32" s="26" t="s">
        <v>715</v>
      </c>
      <c r="O32" s="26" t="s">
        <v>26</v>
      </c>
      <c r="P32" s="30">
        <v>41674</v>
      </c>
      <c r="Q32" s="26" t="s">
        <v>38</v>
      </c>
      <c r="R32" s="26" t="s">
        <v>89</v>
      </c>
      <c r="S32" s="26" t="s">
        <v>90</v>
      </c>
      <c r="T32" s="26"/>
      <c r="U32" s="26"/>
      <c r="V32" s="26" t="s">
        <v>30</v>
      </c>
      <c r="X32" s="26">
        <v>6</v>
      </c>
      <c r="Y32" s="32">
        <f t="shared" si="3"/>
        <v>2</v>
      </c>
      <c r="AA32" s="2" t="str">
        <f t="shared" si="0"/>
        <v>BS-LtWallsAnyAny</v>
      </c>
      <c r="AB32" s="10">
        <f>MATCH(AA32,'Orig 2014 EUL table'!$W$6:$W$544,0)</f>
        <v>25</v>
      </c>
      <c r="AC32" t="b">
        <f t="shared" si="1"/>
        <v>1</v>
      </c>
    </row>
    <row r="33" spans="1:29" x14ac:dyDescent="0.3">
      <c r="A33" s="24">
        <f t="shared" si="2"/>
        <v>27</v>
      </c>
      <c r="B33" s="26" t="s">
        <v>107</v>
      </c>
      <c r="C33" s="26" t="s">
        <v>108</v>
      </c>
      <c r="D33">
        <f>IF($AC33,INDEX('Orig 2014 EUL table'!$D$6:$D$544,$AB33),X33)</f>
        <v>20</v>
      </c>
      <c r="E33">
        <f>IF($AC33,INDEX('Orig 2014 EUL table'!$E$6:$E$544,$AB33),Y33)</f>
        <v>6.7</v>
      </c>
      <c r="F33" s="26" t="s">
        <v>66</v>
      </c>
      <c r="G33" s="26" t="s">
        <v>23</v>
      </c>
      <c r="H33" s="26" t="s">
        <v>23</v>
      </c>
      <c r="I33" s="26" t="s">
        <v>24</v>
      </c>
      <c r="J33" s="26"/>
      <c r="K33" s="26"/>
      <c r="L33" s="26"/>
      <c r="M33" s="26"/>
      <c r="N33" s="26" t="s">
        <v>715</v>
      </c>
      <c r="O33" s="26" t="s">
        <v>26</v>
      </c>
      <c r="P33" s="30">
        <v>41674</v>
      </c>
      <c r="Q33" s="26" t="s">
        <v>38</v>
      </c>
      <c r="R33" s="26" t="s">
        <v>89</v>
      </c>
      <c r="S33" s="26" t="s">
        <v>90</v>
      </c>
      <c r="T33" s="26"/>
      <c r="U33" s="26"/>
      <c r="V33" s="26" t="s">
        <v>30</v>
      </c>
      <c r="X33" s="26">
        <v>20</v>
      </c>
      <c r="Y33" s="32">
        <f t="shared" si="3"/>
        <v>6.67</v>
      </c>
      <c r="AA33" s="2" t="str">
        <f t="shared" si="0"/>
        <v>BS-WallInsAnyAny</v>
      </c>
      <c r="AB33" s="10">
        <f>MATCH(AA33,'Orig 2014 EUL table'!$W$6:$W$544,0)</f>
        <v>26</v>
      </c>
      <c r="AC33" t="b">
        <f t="shared" si="1"/>
        <v>1</v>
      </c>
    </row>
    <row r="34" spans="1:29" x14ac:dyDescent="0.3">
      <c r="A34" s="24">
        <f t="shared" si="2"/>
        <v>28</v>
      </c>
      <c r="B34" s="26" t="s">
        <v>190</v>
      </c>
      <c r="C34" s="26" t="s">
        <v>191</v>
      </c>
      <c r="D34">
        <f>IF($AC34,INDEX('Orig 2014 EUL table'!$D$6:$D$544,$AB34),X34)</f>
        <v>4</v>
      </c>
      <c r="E34">
        <f>IF($AC34,INDEX('Orig 2014 EUL table'!$E$6:$E$544,$AB34),Y34)</f>
        <v>1.3</v>
      </c>
      <c r="F34" s="26" t="s">
        <v>88</v>
      </c>
      <c r="G34" s="26" t="s">
        <v>23</v>
      </c>
      <c r="H34" s="26" t="s">
        <v>23</v>
      </c>
      <c r="I34" s="26" t="s">
        <v>24</v>
      </c>
      <c r="J34" s="26"/>
      <c r="K34" s="26"/>
      <c r="L34" s="26"/>
      <c r="M34" s="26"/>
      <c r="N34" s="26" t="s">
        <v>715</v>
      </c>
      <c r="O34" s="26" t="s">
        <v>26</v>
      </c>
      <c r="P34" s="30">
        <v>41674</v>
      </c>
      <c r="Q34" s="26" t="s">
        <v>149</v>
      </c>
      <c r="R34" s="26" t="s">
        <v>178</v>
      </c>
      <c r="S34" s="26" t="s">
        <v>77</v>
      </c>
      <c r="T34" s="26" t="s">
        <v>192</v>
      </c>
      <c r="U34" s="26"/>
      <c r="V34" s="26" t="s">
        <v>30</v>
      </c>
      <c r="X34" s="26">
        <v>4</v>
      </c>
      <c r="Y34" s="32">
        <f t="shared" si="3"/>
        <v>1.33</v>
      </c>
      <c r="AA34" s="2" t="str">
        <f t="shared" si="0"/>
        <v>GrocDisp-FixtDrGaskAnyAny</v>
      </c>
      <c r="AB34" s="10">
        <f>MATCH(AA34,'Orig 2014 EUL table'!$W$6:$W$544,0)</f>
        <v>58</v>
      </c>
      <c r="AC34" t="b">
        <f t="shared" si="1"/>
        <v>1</v>
      </c>
    </row>
    <row r="35" spans="1:29" x14ac:dyDescent="0.3">
      <c r="A35" s="24">
        <f t="shared" si="2"/>
        <v>29</v>
      </c>
      <c r="B35" s="26" t="s">
        <v>176</v>
      </c>
      <c r="C35" s="26" t="s">
        <v>177</v>
      </c>
      <c r="D35">
        <f>IF($AC35,INDEX('Orig 2014 EUL table'!$D$6:$D$544,$AB35),X35)</f>
        <v>12</v>
      </c>
      <c r="E35">
        <f>IF($AC35,INDEX('Orig 2014 EUL table'!$E$6:$E$544,$AB35),Y35)</f>
        <v>4</v>
      </c>
      <c r="F35" s="26" t="s">
        <v>88</v>
      </c>
      <c r="G35" s="26" t="s">
        <v>23</v>
      </c>
      <c r="H35" s="26" t="s">
        <v>23</v>
      </c>
      <c r="I35" s="26" t="s">
        <v>24</v>
      </c>
      <c r="J35" s="26"/>
      <c r="K35" s="26"/>
      <c r="L35" s="26"/>
      <c r="M35" s="26"/>
      <c r="N35" s="26" t="s">
        <v>715</v>
      </c>
      <c r="O35" s="26" t="s">
        <v>26</v>
      </c>
      <c r="P35" s="30">
        <v>41674</v>
      </c>
      <c r="Q35" s="26" t="s">
        <v>149</v>
      </c>
      <c r="R35" s="26" t="s">
        <v>178</v>
      </c>
      <c r="S35" s="26" t="s">
        <v>77</v>
      </c>
      <c r="T35" s="26"/>
      <c r="U35" s="26"/>
      <c r="V35" s="26" t="s">
        <v>30</v>
      </c>
      <c r="X35" s="26">
        <v>12</v>
      </c>
      <c r="Y35" s="32">
        <f t="shared" si="3"/>
        <v>4</v>
      </c>
      <c r="AA35" s="2" t="str">
        <f t="shared" si="0"/>
        <v>GrocDisp-ASHAnyAny</v>
      </c>
      <c r="AB35" s="10">
        <f>MATCH(AA35,'Orig 2014 EUL table'!$W$6:$W$544,0)</f>
        <v>53</v>
      </c>
      <c r="AC35" t="b">
        <f t="shared" si="1"/>
        <v>1</v>
      </c>
    </row>
    <row r="36" spans="1:29" x14ac:dyDescent="0.3">
      <c r="A36" s="24">
        <f t="shared" si="2"/>
        <v>30</v>
      </c>
      <c r="B36" s="26" t="s">
        <v>179</v>
      </c>
      <c r="C36" s="26" t="s">
        <v>180</v>
      </c>
      <c r="D36">
        <f>IF($AC36,INDEX('Orig 2014 EUL table'!$D$6:$D$544,$AB36),X36)</f>
        <v>5</v>
      </c>
      <c r="E36">
        <f>IF($AC36,INDEX('Orig 2014 EUL table'!$E$6:$E$544,$AB36),Y36)</f>
        <v>1.7</v>
      </c>
      <c r="F36" s="26" t="s">
        <v>88</v>
      </c>
      <c r="G36" s="26" t="s">
        <v>23</v>
      </c>
      <c r="H36" s="26" t="s">
        <v>23</v>
      </c>
      <c r="I36" s="26" t="s">
        <v>24</v>
      </c>
      <c r="J36" s="26"/>
      <c r="K36" s="26"/>
      <c r="L36" s="26"/>
      <c r="M36" s="26"/>
      <c r="N36" s="26" t="s">
        <v>715</v>
      </c>
      <c r="O36" s="26" t="s">
        <v>26</v>
      </c>
      <c r="P36" s="30">
        <v>41674</v>
      </c>
      <c r="Q36" s="26" t="s">
        <v>149</v>
      </c>
      <c r="R36" s="26" t="s">
        <v>178</v>
      </c>
      <c r="S36" s="26" t="s">
        <v>77</v>
      </c>
      <c r="T36" s="26"/>
      <c r="U36" s="26"/>
      <c r="V36" s="26" t="s">
        <v>30</v>
      </c>
      <c r="X36" s="26">
        <v>5</v>
      </c>
      <c r="Y36" s="32">
        <f t="shared" si="3"/>
        <v>1.67</v>
      </c>
      <c r="AA36" s="2" t="str">
        <f t="shared" si="0"/>
        <v>GrocDisp-DispCvrsAnyAny</v>
      </c>
      <c r="AB36" s="10">
        <f>MATCH(AA36,'Orig 2014 EUL table'!$W$6:$W$544,0)</f>
        <v>54</v>
      </c>
      <c r="AC36" t="b">
        <f t="shared" si="1"/>
        <v>1</v>
      </c>
    </row>
    <row r="37" spans="1:29" x14ac:dyDescent="0.3">
      <c r="A37" s="24">
        <f t="shared" si="2"/>
        <v>31</v>
      </c>
      <c r="B37" s="26" t="s">
        <v>188</v>
      </c>
      <c r="C37" s="26" t="s">
        <v>189</v>
      </c>
      <c r="D37">
        <f>IF($AC37,INDEX('Orig 2014 EUL table'!$D$6:$D$544,$AB37),X37)</f>
        <v>12</v>
      </c>
      <c r="E37">
        <f>IF($AC37,INDEX('Orig 2014 EUL table'!$E$6:$E$544,$AB37),Y37)</f>
        <v>4</v>
      </c>
      <c r="F37" s="26" t="s">
        <v>88</v>
      </c>
      <c r="G37" s="26" t="s">
        <v>23</v>
      </c>
      <c r="H37" s="26" t="s">
        <v>23</v>
      </c>
      <c r="I37" s="26" t="s">
        <v>24</v>
      </c>
      <c r="J37" s="26"/>
      <c r="K37" s="26"/>
      <c r="L37" s="26"/>
      <c r="M37" s="26"/>
      <c r="N37" s="26" t="s">
        <v>715</v>
      </c>
      <c r="O37" s="26" t="s">
        <v>26</v>
      </c>
      <c r="P37" s="30">
        <v>41674</v>
      </c>
      <c r="Q37" s="26" t="s">
        <v>149</v>
      </c>
      <c r="R37" s="26" t="s">
        <v>178</v>
      </c>
      <c r="S37" s="26" t="s">
        <v>77</v>
      </c>
      <c r="T37" s="26"/>
      <c r="U37" s="26"/>
      <c r="V37" s="26" t="s">
        <v>30</v>
      </c>
      <c r="X37" s="26">
        <v>12</v>
      </c>
      <c r="Y37" s="32">
        <f t="shared" si="3"/>
        <v>4</v>
      </c>
      <c r="AA37" s="2" t="str">
        <f t="shared" si="0"/>
        <v>GrocDisp-FixtDoorsAnyAny</v>
      </c>
      <c r="AB37" s="10">
        <f>MATCH(AA37,'Orig 2014 EUL table'!$W$6:$W$544,0)</f>
        <v>57</v>
      </c>
      <c r="AC37" t="b">
        <f t="shared" si="1"/>
        <v>1</v>
      </c>
    </row>
    <row r="38" spans="1:29" x14ac:dyDescent="0.3">
      <c r="A38" s="24">
        <f t="shared" si="2"/>
        <v>32</v>
      </c>
      <c r="B38" s="26" t="s">
        <v>195</v>
      </c>
      <c r="C38" s="26" t="s">
        <v>196</v>
      </c>
      <c r="D38">
        <f>IF($AC38,INDEX('Orig 2014 EUL table'!$D$6:$D$544,$AB38),X38)</f>
        <v>12</v>
      </c>
      <c r="E38">
        <f>IF($AC38,INDEX('Orig 2014 EUL table'!$E$6:$E$544,$AB38),Y38)</f>
        <v>4</v>
      </c>
      <c r="F38" s="26" t="s">
        <v>88</v>
      </c>
      <c r="G38" s="26" t="s">
        <v>23</v>
      </c>
      <c r="H38" s="26" t="s">
        <v>23</v>
      </c>
      <c r="I38" s="26" t="s">
        <v>24</v>
      </c>
      <c r="J38" s="26"/>
      <c r="K38" s="26"/>
      <c r="L38" s="26"/>
      <c r="M38" s="26"/>
      <c r="N38" s="26" t="s">
        <v>715</v>
      </c>
      <c r="O38" s="26" t="s">
        <v>26</v>
      </c>
      <c r="P38" s="30">
        <v>41674</v>
      </c>
      <c r="Q38" s="26" t="s">
        <v>149</v>
      </c>
      <c r="R38" s="26" t="s">
        <v>178</v>
      </c>
      <c r="S38" s="26" t="s">
        <v>77</v>
      </c>
      <c r="T38" s="26"/>
      <c r="U38" s="26"/>
      <c r="V38" s="26" t="s">
        <v>30</v>
      </c>
      <c r="X38" s="26">
        <v>12</v>
      </c>
      <c r="Y38" s="32">
        <f t="shared" si="3"/>
        <v>4</v>
      </c>
      <c r="AA38" s="2" t="str">
        <f t="shared" si="0"/>
        <v>GrocDisp-ZeroHtDrsAnyAny</v>
      </c>
      <c r="AB38" s="10">
        <f>MATCH(AA38,'Orig 2014 EUL table'!$W$6:$W$544,0)</f>
        <v>60</v>
      </c>
      <c r="AC38" t="b">
        <f t="shared" si="1"/>
        <v>1</v>
      </c>
    </row>
    <row r="39" spans="1:29" x14ac:dyDescent="0.3">
      <c r="A39" s="24">
        <f t="shared" si="2"/>
        <v>33</v>
      </c>
      <c r="B39" s="26" t="s">
        <v>156</v>
      </c>
      <c r="C39" s="26" t="s">
        <v>157</v>
      </c>
      <c r="D39">
        <f>IF($AC39,INDEX('Orig 2014 EUL table'!$D$6:$D$544,$AB39),X39)</f>
        <v>10</v>
      </c>
      <c r="E39">
        <f>IF($AC39,INDEX('Orig 2014 EUL table'!$E$6:$E$544,$AB39),Y39)</f>
        <v>3.3</v>
      </c>
      <c r="F39" s="26" t="s">
        <v>88</v>
      </c>
      <c r="G39" s="26" t="s">
        <v>23</v>
      </c>
      <c r="H39" s="26" t="s">
        <v>23</v>
      </c>
      <c r="I39" s="26" t="s">
        <v>24</v>
      </c>
      <c r="J39" s="26"/>
      <c r="K39" s="26"/>
      <c r="L39" s="26"/>
      <c r="M39" s="26"/>
      <c r="N39" s="26" t="s">
        <v>715</v>
      </c>
      <c r="O39" s="26" t="s">
        <v>26</v>
      </c>
      <c r="P39" s="30">
        <v>41674</v>
      </c>
      <c r="Q39" s="26" t="s">
        <v>149</v>
      </c>
      <c r="R39" s="26" t="s">
        <v>158</v>
      </c>
      <c r="S39" s="26" t="s">
        <v>159</v>
      </c>
      <c r="T39" s="26" t="s">
        <v>160</v>
      </c>
      <c r="U39" s="26"/>
      <c r="V39" s="26" t="s">
        <v>30</v>
      </c>
      <c r="X39" s="26">
        <v>10</v>
      </c>
      <c r="Y39" s="32">
        <f t="shared" si="3"/>
        <v>3.33</v>
      </c>
      <c r="AA39" s="2" t="str">
        <f t="shared" si="0"/>
        <v>Cook-IceMachAnyAny</v>
      </c>
      <c r="AB39" s="10">
        <f>MATCH(AA39,'Orig 2014 EUL table'!$W$6:$W$544,0)</f>
        <v>45</v>
      </c>
      <c r="AC39" t="b">
        <f t="shared" si="1"/>
        <v>1</v>
      </c>
    </row>
    <row r="40" spans="1:29" x14ac:dyDescent="0.3">
      <c r="A40" s="24">
        <f t="shared" si="2"/>
        <v>34</v>
      </c>
      <c r="B40" s="26" t="s">
        <v>185</v>
      </c>
      <c r="C40" s="26" t="s">
        <v>186</v>
      </c>
      <c r="D40">
        <f>IF($AC40,INDEX('Orig 2014 EUL table'!$D$6:$D$544,$AB40),X40)</f>
        <v>15</v>
      </c>
      <c r="E40">
        <f>IF($AC40,INDEX('Orig 2014 EUL table'!$E$6:$E$544,$AB40),Y40)</f>
        <v>5</v>
      </c>
      <c r="F40" s="26" t="s">
        <v>88</v>
      </c>
      <c r="G40" s="26" t="s">
        <v>23</v>
      </c>
      <c r="H40" s="26" t="s">
        <v>23</v>
      </c>
      <c r="I40" s="26" t="s">
        <v>24</v>
      </c>
      <c r="J40" s="26"/>
      <c r="K40" s="26"/>
      <c r="L40" s="26"/>
      <c r="M40" s="26"/>
      <c r="N40" s="26" t="s">
        <v>715</v>
      </c>
      <c r="O40" s="26" t="s">
        <v>26</v>
      </c>
      <c r="P40" s="30">
        <v>41674</v>
      </c>
      <c r="Q40" s="26" t="s">
        <v>149</v>
      </c>
      <c r="R40" s="26" t="s">
        <v>158</v>
      </c>
      <c r="S40" s="26" t="s">
        <v>77</v>
      </c>
      <c r="T40" s="26" t="s">
        <v>187</v>
      </c>
      <c r="U40" s="26"/>
      <c r="V40" s="26" t="s">
        <v>30</v>
      </c>
      <c r="X40" s="26">
        <v>15</v>
      </c>
      <c r="Y40" s="32">
        <f t="shared" si="3"/>
        <v>5</v>
      </c>
      <c r="AA40" s="2" t="str">
        <f t="shared" si="0"/>
        <v>GrocDisp-FEvapFanMtrAnyAny</v>
      </c>
      <c r="AB40" s="10">
        <f>MATCH(AA40,'Orig 2014 EUL table'!$W$6:$W$544,0)</f>
        <v>56</v>
      </c>
      <c r="AC40" t="b">
        <f t="shared" si="1"/>
        <v>1</v>
      </c>
    </row>
    <row r="41" spans="1:29" x14ac:dyDescent="0.3">
      <c r="A41" s="24">
        <f t="shared" si="2"/>
        <v>35</v>
      </c>
      <c r="B41" s="27" t="s">
        <v>161</v>
      </c>
      <c r="C41" s="26" t="s">
        <v>148</v>
      </c>
      <c r="D41">
        <f>IF($AC41,INDEX('Orig 2014 EUL table'!$D$6:$D$544,$AB41),X41)</f>
        <v>12</v>
      </c>
      <c r="E41">
        <f>IF($AC41,INDEX('Orig 2014 EUL table'!$E$6:$E$544,$AB41),Y41)</f>
        <v>4</v>
      </c>
      <c r="F41" s="26" t="s">
        <v>88</v>
      </c>
      <c r="G41" s="26" t="s">
        <v>23</v>
      </c>
      <c r="H41" s="26" t="s">
        <v>23</v>
      </c>
      <c r="I41" s="26" t="s">
        <v>24</v>
      </c>
      <c r="J41" s="26"/>
      <c r="K41" s="26"/>
      <c r="L41" s="26"/>
      <c r="M41" s="26"/>
      <c r="N41" s="26" t="s">
        <v>715</v>
      </c>
      <c r="O41" s="26" t="s">
        <v>26</v>
      </c>
      <c r="P41" s="30">
        <v>41674</v>
      </c>
      <c r="Q41" s="26" t="s">
        <v>149</v>
      </c>
      <c r="R41" s="26" t="s">
        <v>158</v>
      </c>
      <c r="S41" s="26" t="s">
        <v>77</v>
      </c>
      <c r="T41" s="26" t="s">
        <v>151</v>
      </c>
      <c r="U41" s="26"/>
      <c r="V41" s="26" t="s">
        <v>30</v>
      </c>
      <c r="X41" s="26">
        <v>12</v>
      </c>
      <c r="Y41" s="32">
        <f t="shared" si="3"/>
        <v>4</v>
      </c>
      <c r="AA41" s="2" t="str">
        <f t="shared" si="0"/>
        <v>Cook-SDFreezAnyAny</v>
      </c>
      <c r="AB41" s="10">
        <f>MATCH(AA41,'Orig 2014 EUL table'!$W$6:$W$544,0)</f>
        <v>46</v>
      </c>
      <c r="AC41" t="b">
        <f t="shared" si="1"/>
        <v>1</v>
      </c>
    </row>
    <row r="42" spans="1:29" x14ac:dyDescent="0.3">
      <c r="A42" s="24">
        <f t="shared" si="2"/>
        <v>36</v>
      </c>
      <c r="B42" s="27" t="s">
        <v>162</v>
      </c>
      <c r="C42" s="26" t="s">
        <v>148</v>
      </c>
      <c r="D42">
        <f>IF($AC42,INDEX('Orig 2014 EUL table'!$D$6:$D$544,$AB42),X42)</f>
        <v>12</v>
      </c>
      <c r="E42">
        <f>IF($AC42,INDEX('Orig 2014 EUL table'!$E$6:$E$544,$AB42),Y42)</f>
        <v>4</v>
      </c>
      <c r="F42" s="26" t="s">
        <v>88</v>
      </c>
      <c r="G42" s="26" t="s">
        <v>23</v>
      </c>
      <c r="H42" s="26" t="s">
        <v>23</v>
      </c>
      <c r="I42" s="26" t="s">
        <v>24</v>
      </c>
      <c r="J42" s="26"/>
      <c r="K42" s="26"/>
      <c r="L42" s="26"/>
      <c r="M42" s="26"/>
      <c r="N42" s="26" t="s">
        <v>715</v>
      </c>
      <c r="O42" s="26" t="s">
        <v>26</v>
      </c>
      <c r="P42" s="30">
        <v>41674</v>
      </c>
      <c r="Q42" s="26" t="s">
        <v>149</v>
      </c>
      <c r="R42" s="26" t="s">
        <v>158</v>
      </c>
      <c r="S42" s="26" t="s">
        <v>77</v>
      </c>
      <c r="T42" s="26" t="s">
        <v>151</v>
      </c>
      <c r="U42" s="26"/>
      <c r="V42" s="26" t="s">
        <v>30</v>
      </c>
      <c r="X42" s="26">
        <v>12</v>
      </c>
      <c r="Y42" s="32">
        <f t="shared" si="3"/>
        <v>4</v>
      </c>
      <c r="AA42" s="2" t="str">
        <f t="shared" si="0"/>
        <v>Cook-SDRefAnyAny</v>
      </c>
      <c r="AB42" s="10">
        <f>MATCH(AA42,'Orig 2014 EUL table'!$W$6:$W$544,0)</f>
        <v>47</v>
      </c>
      <c r="AC42" t="b">
        <f t="shared" si="1"/>
        <v>1</v>
      </c>
    </row>
    <row r="43" spans="1:29" x14ac:dyDescent="0.3">
      <c r="A43" s="24">
        <f t="shared" si="2"/>
        <v>37</v>
      </c>
      <c r="B43" s="26" t="s">
        <v>197</v>
      </c>
      <c r="C43" s="26" t="s">
        <v>681</v>
      </c>
      <c r="D43">
        <f>IF($AC43,INDEX('Orig 2014 EUL table'!$D$6:$D$544,$AB43),X43)</f>
        <v>15</v>
      </c>
      <c r="E43">
        <f>IF($AC43,INDEX('Orig 2014 EUL table'!$E$6:$E$544,$AB43),Y43)</f>
        <v>5</v>
      </c>
      <c r="F43" s="26" t="s">
        <v>88</v>
      </c>
      <c r="G43" s="26" t="s">
        <v>23</v>
      </c>
      <c r="H43" s="26" t="s">
        <v>23</v>
      </c>
      <c r="I43" s="26" t="s">
        <v>24</v>
      </c>
      <c r="J43" s="26"/>
      <c r="K43" s="26"/>
      <c r="L43" s="26"/>
      <c r="M43" s="26"/>
      <c r="N43" s="26" t="s">
        <v>715</v>
      </c>
      <c r="O43" s="26" t="s">
        <v>26</v>
      </c>
      <c r="P43" s="30">
        <v>41674</v>
      </c>
      <c r="Q43" s="26" t="s">
        <v>149</v>
      </c>
      <c r="R43" s="26" t="s">
        <v>158</v>
      </c>
      <c r="S43" s="26" t="s">
        <v>77</v>
      </c>
      <c r="T43" s="26" t="s">
        <v>199</v>
      </c>
      <c r="U43" s="26"/>
      <c r="V43" s="26" t="s">
        <v>30</v>
      </c>
      <c r="X43" s="26">
        <v>15</v>
      </c>
      <c r="Y43" s="32">
        <f t="shared" si="3"/>
        <v>5</v>
      </c>
      <c r="AA43" s="2" t="str">
        <f t="shared" si="0"/>
        <v>GrocSys-CndsrAnyAny</v>
      </c>
      <c r="AB43" s="10">
        <f>MATCH(AA43,'Orig 2014 EUL table'!$W$6:$W$544,0)</f>
        <v>61</v>
      </c>
      <c r="AC43" t="b">
        <f t="shared" si="1"/>
        <v>1</v>
      </c>
    </row>
    <row r="44" spans="1:29" x14ac:dyDescent="0.3">
      <c r="A44" s="24">
        <f t="shared" si="2"/>
        <v>38</v>
      </c>
      <c r="B44" s="26" t="s">
        <v>200</v>
      </c>
      <c r="C44" s="26" t="s">
        <v>682</v>
      </c>
      <c r="D44">
        <f>IF($AC44,INDEX('Orig 2014 EUL table'!$D$6:$D$544,$AB44),X44)</f>
        <v>15</v>
      </c>
      <c r="E44">
        <f>IF($AC44,INDEX('Orig 2014 EUL table'!$E$6:$E$544,$AB44),Y44)</f>
        <v>5</v>
      </c>
      <c r="F44" s="26" t="s">
        <v>88</v>
      </c>
      <c r="G44" s="26" t="s">
        <v>23</v>
      </c>
      <c r="H44" s="26" t="s">
        <v>23</v>
      </c>
      <c r="I44" s="26" t="s">
        <v>24</v>
      </c>
      <c r="J44" s="26"/>
      <c r="K44" s="26"/>
      <c r="L44" s="26"/>
      <c r="M44" s="26"/>
      <c r="N44" s="26" t="s">
        <v>715</v>
      </c>
      <c r="O44" s="26" t="s">
        <v>26</v>
      </c>
      <c r="P44" s="30">
        <v>41674</v>
      </c>
      <c r="Q44" s="26" t="s">
        <v>149</v>
      </c>
      <c r="R44" s="26" t="s">
        <v>158</v>
      </c>
      <c r="S44" s="26" t="s">
        <v>77</v>
      </c>
      <c r="T44" s="26" t="s">
        <v>199</v>
      </c>
      <c r="U44" s="26"/>
      <c r="V44" s="26" t="s">
        <v>30</v>
      </c>
      <c r="X44" s="26">
        <v>15</v>
      </c>
      <c r="Y44" s="32">
        <f t="shared" si="3"/>
        <v>5</v>
      </c>
      <c r="AA44" s="2" t="str">
        <f t="shared" si="0"/>
        <v>GrocSys-FltHdPresAnyAny</v>
      </c>
      <c r="AB44" s="10">
        <f>MATCH(AA44,'Orig 2014 EUL table'!$W$6:$W$544,0)</f>
        <v>62</v>
      </c>
      <c r="AC44" t="b">
        <f t="shared" si="1"/>
        <v>1</v>
      </c>
    </row>
    <row r="45" spans="1:29" x14ac:dyDescent="0.3">
      <c r="A45" s="24">
        <f t="shared" si="2"/>
        <v>39</v>
      </c>
      <c r="B45" s="26" t="s">
        <v>202</v>
      </c>
      <c r="C45" s="26" t="s">
        <v>684</v>
      </c>
      <c r="D45">
        <f>IF($AC45,INDEX('Orig 2014 EUL table'!$D$6:$D$544,$AB45),X45)</f>
        <v>15</v>
      </c>
      <c r="E45">
        <f>IF($AC45,INDEX('Orig 2014 EUL table'!$E$6:$E$544,$AB45),Y45)</f>
        <v>5</v>
      </c>
      <c r="F45" s="26" t="s">
        <v>88</v>
      </c>
      <c r="G45" s="26" t="s">
        <v>23</v>
      </c>
      <c r="H45" s="26" t="s">
        <v>23</v>
      </c>
      <c r="I45" s="26" t="s">
        <v>24</v>
      </c>
      <c r="J45" s="26"/>
      <c r="K45" s="26"/>
      <c r="L45" s="26"/>
      <c r="M45" s="26"/>
      <c r="N45" s="26" t="s">
        <v>715</v>
      </c>
      <c r="O45" s="26" t="s">
        <v>26</v>
      </c>
      <c r="P45" s="30">
        <v>41674</v>
      </c>
      <c r="Q45" s="26" t="s">
        <v>149</v>
      </c>
      <c r="R45" s="26" t="s">
        <v>158</v>
      </c>
      <c r="S45" s="26" t="s">
        <v>77</v>
      </c>
      <c r="T45" s="26" t="s">
        <v>199</v>
      </c>
      <c r="U45" s="26"/>
      <c r="V45" s="26" t="s">
        <v>30</v>
      </c>
      <c r="X45" s="26">
        <v>15</v>
      </c>
      <c r="Y45" s="32">
        <f t="shared" si="3"/>
        <v>5</v>
      </c>
      <c r="AA45" s="2" t="str">
        <f t="shared" si="0"/>
        <v>GrocSys-FltSucPresAnyAny</v>
      </c>
      <c r="AB45" s="10">
        <f>MATCH(AA45,'Orig 2014 EUL table'!$W$6:$W$544,0)</f>
        <v>63</v>
      </c>
      <c r="AC45" t="b">
        <f t="shared" si="1"/>
        <v>1</v>
      </c>
    </row>
    <row r="46" spans="1:29" x14ac:dyDescent="0.3">
      <c r="A46" s="24">
        <f t="shared" si="2"/>
        <v>40</v>
      </c>
      <c r="B46" s="26" t="s">
        <v>204</v>
      </c>
      <c r="C46" s="26" t="s">
        <v>205</v>
      </c>
      <c r="D46">
        <f>IF($AC46,INDEX('Orig 2014 EUL table'!$D$6:$D$544,$AB46),X46)</f>
        <v>10</v>
      </c>
      <c r="E46">
        <f>IF($AC46,INDEX('Orig 2014 EUL table'!$E$6:$E$544,$AB46),Y46)</f>
        <v>3.3</v>
      </c>
      <c r="F46" s="26" t="s">
        <v>88</v>
      </c>
      <c r="G46" s="26" t="s">
        <v>23</v>
      </c>
      <c r="H46" s="26" t="s">
        <v>23</v>
      </c>
      <c r="I46" s="26" t="s">
        <v>24</v>
      </c>
      <c r="J46" s="26"/>
      <c r="K46" s="26"/>
      <c r="L46" s="26"/>
      <c r="M46" s="26"/>
      <c r="N46" s="26" t="s">
        <v>715</v>
      </c>
      <c r="O46" s="26" t="s">
        <v>26</v>
      </c>
      <c r="P46" s="30">
        <v>41674</v>
      </c>
      <c r="Q46" s="26" t="s">
        <v>149</v>
      </c>
      <c r="R46" s="26" t="s">
        <v>158</v>
      </c>
      <c r="S46" s="26" t="s">
        <v>77</v>
      </c>
      <c r="T46" s="26" t="s">
        <v>199</v>
      </c>
      <c r="U46" s="26"/>
      <c r="V46" s="26" t="s">
        <v>30</v>
      </c>
      <c r="X46" s="26">
        <v>10</v>
      </c>
      <c r="Y46" s="32">
        <f t="shared" si="3"/>
        <v>3.33</v>
      </c>
      <c r="AA46" s="2" t="str">
        <f t="shared" si="0"/>
        <v>GrocSys-HtRecovAnyAny</v>
      </c>
      <c r="AB46" s="10">
        <f>MATCH(AA46,'Orig 2014 EUL table'!$W$6:$W$544,0)</f>
        <v>64</v>
      </c>
      <c r="AC46" t="b">
        <f t="shared" si="1"/>
        <v>1</v>
      </c>
    </row>
    <row r="47" spans="1:29" x14ac:dyDescent="0.3">
      <c r="A47" s="24">
        <f t="shared" si="2"/>
        <v>41</v>
      </c>
      <c r="B47" s="26" t="s">
        <v>206</v>
      </c>
      <c r="C47" s="28" t="s">
        <v>683</v>
      </c>
      <c r="D47">
        <f>IF($AC47,INDEX('Orig 2014 EUL table'!$D$6:$D$544,$AB47),X47)</f>
        <v>15</v>
      </c>
      <c r="E47">
        <f>IF($AC47,INDEX('Orig 2014 EUL table'!$E$6:$E$544,$AB47),Y47)</f>
        <v>5</v>
      </c>
      <c r="F47" s="26" t="s">
        <v>88</v>
      </c>
      <c r="G47" s="26" t="s">
        <v>23</v>
      </c>
      <c r="H47" s="26" t="s">
        <v>23</v>
      </c>
      <c r="I47" s="26" t="s">
        <v>24</v>
      </c>
      <c r="J47" s="26"/>
      <c r="K47" s="26"/>
      <c r="L47" s="26"/>
      <c r="M47" s="26"/>
      <c r="N47" s="26" t="s">
        <v>715</v>
      </c>
      <c r="O47" s="26" t="s">
        <v>26</v>
      </c>
      <c r="P47" s="30">
        <v>41674</v>
      </c>
      <c r="Q47" s="26" t="s">
        <v>149</v>
      </c>
      <c r="R47" s="26" t="s">
        <v>158</v>
      </c>
      <c r="S47" s="26" t="s">
        <v>77</v>
      </c>
      <c r="T47" s="26" t="s">
        <v>199</v>
      </c>
      <c r="U47" s="26"/>
      <c r="V47" s="26" t="s">
        <v>30</v>
      </c>
      <c r="X47" s="26">
        <v>15</v>
      </c>
      <c r="Y47" s="32">
        <f t="shared" si="3"/>
        <v>5</v>
      </c>
      <c r="AA47" s="2" t="str">
        <f t="shared" si="0"/>
        <v>GrocSys-MechSubclAnyAny</v>
      </c>
      <c r="AB47" s="10">
        <f>MATCH(AA47,'Orig 2014 EUL table'!$W$6:$W$544,0)</f>
        <v>65</v>
      </c>
      <c r="AC47" t="b">
        <f t="shared" si="1"/>
        <v>1</v>
      </c>
    </row>
    <row r="48" spans="1:29" x14ac:dyDescent="0.3">
      <c r="A48" s="24">
        <f t="shared" si="2"/>
        <v>42</v>
      </c>
      <c r="B48" s="26" t="s">
        <v>215</v>
      </c>
      <c r="C48" s="26" t="s">
        <v>191</v>
      </c>
      <c r="D48">
        <f>IF($AC48,INDEX('Orig 2014 EUL table'!$D$6:$D$544,$AB48),X48)</f>
        <v>4</v>
      </c>
      <c r="E48">
        <f>IF($AC48,INDEX('Orig 2014 EUL table'!$E$6:$E$544,$AB48),Y48)</f>
        <v>1.3</v>
      </c>
      <c r="F48" s="26" t="s">
        <v>88</v>
      </c>
      <c r="G48" s="26" t="s">
        <v>23</v>
      </c>
      <c r="H48" s="26" t="s">
        <v>23</v>
      </c>
      <c r="I48" s="26" t="s">
        <v>24</v>
      </c>
      <c r="J48" s="26"/>
      <c r="K48" s="26"/>
      <c r="L48" s="26"/>
      <c r="M48" s="26"/>
      <c r="N48" s="26" t="s">
        <v>715</v>
      </c>
      <c r="O48" s="26" t="s">
        <v>26</v>
      </c>
      <c r="P48" s="30">
        <v>41674</v>
      </c>
      <c r="Q48" s="26" t="s">
        <v>149</v>
      </c>
      <c r="R48" s="26" t="s">
        <v>150</v>
      </c>
      <c r="S48" s="26" t="s">
        <v>77</v>
      </c>
      <c r="T48" s="26" t="s">
        <v>192</v>
      </c>
      <c r="U48" s="26"/>
      <c r="V48" s="26" t="s">
        <v>30</v>
      </c>
      <c r="X48" s="26">
        <v>4</v>
      </c>
      <c r="Y48" s="32">
        <f t="shared" si="3"/>
        <v>1.33</v>
      </c>
      <c r="AA48" s="2" t="str">
        <f t="shared" si="0"/>
        <v>GrocWlkIn-WDrGaskAnyAny</v>
      </c>
      <c r="AB48" s="10">
        <f>MATCH(AA48,'Orig 2014 EUL table'!$W$6:$W$544,0)</f>
        <v>69</v>
      </c>
      <c r="AC48" t="b">
        <f t="shared" si="1"/>
        <v>1</v>
      </c>
    </row>
    <row r="49" spans="1:29" x14ac:dyDescent="0.3">
      <c r="A49" s="24">
        <f t="shared" si="2"/>
        <v>43</v>
      </c>
      <c r="B49" s="26" t="s">
        <v>147</v>
      </c>
      <c r="C49" s="26" t="s">
        <v>148</v>
      </c>
      <c r="D49">
        <f>IF($AC49,INDEX('Orig 2014 EUL table'!$D$6:$D$544,$AB49),X49)</f>
        <v>12</v>
      </c>
      <c r="E49">
        <f>IF($AC49,INDEX('Orig 2014 EUL table'!$E$6:$E$544,$AB49),Y49)</f>
        <v>4</v>
      </c>
      <c r="F49" s="26" t="s">
        <v>88</v>
      </c>
      <c r="G49" s="26" t="s">
        <v>23</v>
      </c>
      <c r="H49" s="26" t="s">
        <v>23</v>
      </c>
      <c r="I49" s="26" t="s">
        <v>24</v>
      </c>
      <c r="J49" s="26"/>
      <c r="K49" s="26"/>
      <c r="L49" s="26"/>
      <c r="M49" s="26"/>
      <c r="N49" s="26" t="s">
        <v>715</v>
      </c>
      <c r="O49" s="26" t="s">
        <v>26</v>
      </c>
      <c r="P49" s="30">
        <v>41674</v>
      </c>
      <c r="Q49" s="26" t="s">
        <v>149</v>
      </c>
      <c r="R49" s="26" t="s">
        <v>150</v>
      </c>
      <c r="S49" s="26" t="s">
        <v>77</v>
      </c>
      <c r="T49" s="26" t="s">
        <v>151</v>
      </c>
      <c r="U49" s="26"/>
      <c r="V49" s="26" t="s">
        <v>30</v>
      </c>
      <c r="X49" s="26">
        <v>12</v>
      </c>
      <c r="Y49" s="32">
        <f t="shared" si="3"/>
        <v>4</v>
      </c>
      <c r="AA49" s="2" t="str">
        <f t="shared" si="0"/>
        <v>Cook-GDRefAnyAny</v>
      </c>
      <c r="AB49" s="10">
        <f>MATCH(AA49,'Orig 2014 EUL table'!$W$6:$W$544,0)</f>
        <v>43</v>
      </c>
      <c r="AC49" t="b">
        <f t="shared" si="1"/>
        <v>1</v>
      </c>
    </row>
    <row r="50" spans="1:29" x14ac:dyDescent="0.3">
      <c r="A50" s="24">
        <f t="shared" si="2"/>
        <v>44</v>
      </c>
      <c r="B50" s="26" t="s">
        <v>212</v>
      </c>
      <c r="C50" s="26" t="s">
        <v>213</v>
      </c>
      <c r="D50">
        <f>IF($AC50,INDEX('Orig 2014 EUL table'!$D$6:$D$544,$AB50),X50)</f>
        <v>4</v>
      </c>
      <c r="E50">
        <f>IF($AC50,INDEX('Orig 2014 EUL table'!$E$6:$E$544,$AB50),Y50)</f>
        <v>1.3</v>
      </c>
      <c r="F50" s="26" t="s">
        <v>88</v>
      </c>
      <c r="G50" s="26" t="s">
        <v>23</v>
      </c>
      <c r="H50" s="26" t="s">
        <v>23</v>
      </c>
      <c r="I50" s="26" t="s">
        <v>24</v>
      </c>
      <c r="J50" s="26"/>
      <c r="K50" s="26"/>
      <c r="L50" s="26"/>
      <c r="M50" s="26"/>
      <c r="N50" s="26" t="s">
        <v>715</v>
      </c>
      <c r="O50" s="26" t="s">
        <v>26</v>
      </c>
      <c r="P50" s="30">
        <v>41674</v>
      </c>
      <c r="Q50" s="26" t="s">
        <v>149</v>
      </c>
      <c r="R50" s="26" t="s">
        <v>150</v>
      </c>
      <c r="S50" s="26" t="s">
        <v>77</v>
      </c>
      <c r="T50" s="26" t="s">
        <v>214</v>
      </c>
      <c r="U50" s="26"/>
      <c r="V50" s="26" t="s">
        <v>30</v>
      </c>
      <c r="X50" s="26">
        <v>4</v>
      </c>
      <c r="Y50" s="32">
        <f t="shared" si="3"/>
        <v>1.33</v>
      </c>
      <c r="AA50" s="2" t="str">
        <f t="shared" si="0"/>
        <v>GrocWlkIn-StripCrtnAnyAny</v>
      </c>
      <c r="AB50" s="10">
        <f>MATCH(AA50,'Orig 2014 EUL table'!$W$6:$W$544,0)</f>
        <v>68</v>
      </c>
      <c r="AC50" t="b">
        <f t="shared" si="1"/>
        <v>1</v>
      </c>
    </row>
    <row r="51" spans="1:29" x14ac:dyDescent="0.3">
      <c r="A51" s="24">
        <f t="shared" si="2"/>
        <v>45</v>
      </c>
      <c r="B51" s="26" t="s">
        <v>210</v>
      </c>
      <c r="C51" s="26" t="s">
        <v>211</v>
      </c>
      <c r="D51">
        <f>IF($AC51,INDEX('Orig 2014 EUL table'!$D$6:$D$544,$AB51),X51)</f>
        <v>8</v>
      </c>
      <c r="E51">
        <f>IF($AC51,INDEX('Orig 2014 EUL table'!$E$6:$E$544,$AB51),Y51)</f>
        <v>2.7</v>
      </c>
      <c r="F51" s="26" t="s">
        <v>88</v>
      </c>
      <c r="G51" s="26" t="s">
        <v>23</v>
      </c>
      <c r="H51" s="26" t="s">
        <v>23</v>
      </c>
      <c r="I51" s="26" t="s">
        <v>24</v>
      </c>
      <c r="J51" s="26"/>
      <c r="K51" s="26"/>
      <c r="L51" s="26"/>
      <c r="M51" s="26"/>
      <c r="N51" s="26" t="s">
        <v>715</v>
      </c>
      <c r="O51" s="26" t="s">
        <v>26</v>
      </c>
      <c r="P51" s="30">
        <v>41674</v>
      </c>
      <c r="Q51" s="26" t="s">
        <v>149</v>
      </c>
      <c r="R51" s="26" t="s">
        <v>150</v>
      </c>
      <c r="S51" s="26" t="s">
        <v>77</v>
      </c>
      <c r="T51" s="26"/>
      <c r="U51" s="26"/>
      <c r="V51" s="26" t="s">
        <v>30</v>
      </c>
      <c r="X51" s="26">
        <v>8</v>
      </c>
      <c r="Y51" s="32">
        <f t="shared" si="3"/>
        <v>2.67</v>
      </c>
      <c r="AA51" s="2" t="str">
        <f t="shared" si="0"/>
        <v>GrocWlkIn-DrClsrAnyAny</v>
      </c>
      <c r="AB51" s="10">
        <f>MATCH(AA51,'Orig 2014 EUL table'!$W$6:$W$544,0)</f>
        <v>67</v>
      </c>
      <c r="AC51" t="b">
        <f t="shared" si="1"/>
        <v>1</v>
      </c>
    </row>
    <row r="52" spans="1:29" x14ac:dyDescent="0.3">
      <c r="A52" s="24">
        <f t="shared" si="2"/>
        <v>46</v>
      </c>
      <c r="B52" s="26" t="s">
        <v>216</v>
      </c>
      <c r="C52" s="26" t="s">
        <v>186</v>
      </c>
      <c r="D52">
        <f>IF($AC52,INDEX('Orig 2014 EUL table'!$D$6:$D$544,$AB52),X52)</f>
        <v>15</v>
      </c>
      <c r="E52">
        <f>IF($AC52,INDEX('Orig 2014 EUL table'!$E$6:$E$544,$AB52),Y52)</f>
        <v>5</v>
      </c>
      <c r="F52" s="26" t="s">
        <v>88</v>
      </c>
      <c r="G52" s="26" t="s">
        <v>23</v>
      </c>
      <c r="H52" s="26" t="s">
        <v>23</v>
      </c>
      <c r="I52" s="26" t="s">
        <v>24</v>
      </c>
      <c r="J52" s="26"/>
      <c r="K52" s="26"/>
      <c r="L52" s="26"/>
      <c r="M52" s="26"/>
      <c r="N52" s="26" t="s">
        <v>715</v>
      </c>
      <c r="O52" s="26" t="s">
        <v>26</v>
      </c>
      <c r="P52" s="30">
        <v>41674</v>
      </c>
      <c r="Q52" s="26" t="s">
        <v>149</v>
      </c>
      <c r="R52" s="26" t="s">
        <v>150</v>
      </c>
      <c r="S52" s="26" t="s">
        <v>77</v>
      </c>
      <c r="T52" s="26"/>
      <c r="U52" s="26"/>
      <c r="V52" s="26" t="s">
        <v>30</v>
      </c>
      <c r="X52" s="26">
        <v>15</v>
      </c>
      <c r="Y52" s="32">
        <f t="shared" si="3"/>
        <v>5</v>
      </c>
      <c r="AA52" s="2" t="str">
        <f t="shared" si="0"/>
        <v>GrocWlkIn-WEvapFanMtrAnyAny</v>
      </c>
      <c r="AB52" s="10">
        <f>MATCH(AA52,'Orig 2014 EUL table'!$W$6:$W$544,0)</f>
        <v>70</v>
      </c>
      <c r="AC52" t="b">
        <f t="shared" si="1"/>
        <v>1</v>
      </c>
    </row>
    <row r="53" spans="1:29" x14ac:dyDescent="0.3">
      <c r="A53" s="24">
        <f t="shared" si="2"/>
        <v>47</v>
      </c>
      <c r="B53" s="26" t="s">
        <v>217</v>
      </c>
      <c r="C53" s="26" t="s">
        <v>218</v>
      </c>
      <c r="D53">
        <f>IF($AC53,INDEX('Orig 2014 EUL table'!$D$6:$D$544,$AB53),X53)</f>
        <v>16</v>
      </c>
      <c r="E53">
        <f>IF($AC53,INDEX('Orig 2014 EUL table'!$E$6:$E$544,$AB53),Y53)</f>
        <v>5.3</v>
      </c>
      <c r="F53" s="26" t="s">
        <v>88</v>
      </c>
      <c r="G53" s="26" t="s">
        <v>23</v>
      </c>
      <c r="H53" s="26" t="s">
        <v>23</v>
      </c>
      <c r="I53" s="26" t="s">
        <v>24</v>
      </c>
      <c r="J53" s="26"/>
      <c r="K53" s="26"/>
      <c r="L53" s="26"/>
      <c r="M53" s="26"/>
      <c r="N53" s="26" t="s">
        <v>715</v>
      </c>
      <c r="O53" s="26" t="s">
        <v>26</v>
      </c>
      <c r="P53" s="30">
        <v>41674</v>
      </c>
      <c r="Q53" s="26" t="s">
        <v>149</v>
      </c>
      <c r="R53" s="26" t="s">
        <v>150</v>
      </c>
      <c r="S53" s="26" t="s">
        <v>77</v>
      </c>
      <c r="T53" s="26"/>
      <c r="U53" s="26"/>
      <c r="V53" s="26" t="s">
        <v>30</v>
      </c>
      <c r="X53" s="26">
        <v>16</v>
      </c>
      <c r="Y53" s="32">
        <f t="shared" si="3"/>
        <v>5.33</v>
      </c>
      <c r="AA53" s="2" t="str">
        <f t="shared" si="0"/>
        <v>GrocWlkIn-WEvapFMtrCtrlAnyAny</v>
      </c>
      <c r="AB53" s="10">
        <f>MATCH(AA53,'Orig 2014 EUL table'!$W$6:$W$544,0)</f>
        <v>71</v>
      </c>
      <c r="AC53" t="b">
        <f t="shared" si="1"/>
        <v>1</v>
      </c>
    </row>
    <row r="54" spans="1:29" x14ac:dyDescent="0.3">
      <c r="A54" s="24">
        <f t="shared" si="2"/>
        <v>48</v>
      </c>
      <c r="B54" s="26" t="s">
        <v>130</v>
      </c>
      <c r="C54" s="26" t="s">
        <v>131</v>
      </c>
      <c r="D54">
        <f>IF($AC54,INDEX('Orig 2014 EUL table'!$D$6:$D$544,$AB54),X54)</f>
        <v>12</v>
      </c>
      <c r="E54">
        <f>IF($AC54,INDEX('Orig 2014 EUL table'!$E$6:$E$544,$AB54),Y54)</f>
        <v>4</v>
      </c>
      <c r="F54" s="26" t="s">
        <v>88</v>
      </c>
      <c r="G54" s="26" t="s">
        <v>23</v>
      </c>
      <c r="H54" s="26" t="s">
        <v>23</v>
      </c>
      <c r="I54" s="26" t="s">
        <v>24</v>
      </c>
      <c r="J54" s="26"/>
      <c r="K54" s="26"/>
      <c r="L54" s="26"/>
      <c r="M54" s="26"/>
      <c r="N54" s="26" t="s">
        <v>715</v>
      </c>
      <c r="O54" s="26" t="s">
        <v>26</v>
      </c>
      <c r="P54" s="30">
        <v>41674</v>
      </c>
      <c r="Q54" s="26" t="s">
        <v>123</v>
      </c>
      <c r="R54" s="26" t="s">
        <v>124</v>
      </c>
      <c r="S54" s="26" t="s">
        <v>125</v>
      </c>
      <c r="T54" s="26" t="s">
        <v>132</v>
      </c>
      <c r="U54" s="26"/>
      <c r="V54" s="26" t="s">
        <v>30</v>
      </c>
      <c r="X54" s="26">
        <v>12</v>
      </c>
      <c r="Y54" s="32">
        <f t="shared" si="3"/>
        <v>4</v>
      </c>
      <c r="AA54" s="2" t="str">
        <f t="shared" si="0"/>
        <v>Cook-ElecFryerAnyAny</v>
      </c>
      <c r="AB54" s="10">
        <f>MATCH(AA54,'Orig 2014 EUL table'!$W$6:$W$544,0)</f>
        <v>34</v>
      </c>
      <c r="AC54" t="b">
        <f t="shared" si="1"/>
        <v>1</v>
      </c>
    </row>
    <row r="55" spans="1:29" x14ac:dyDescent="0.3">
      <c r="A55" s="24">
        <f t="shared" si="2"/>
        <v>49</v>
      </c>
      <c r="B55" s="26" t="s">
        <v>140</v>
      </c>
      <c r="C55" s="26" t="s">
        <v>141</v>
      </c>
      <c r="D55">
        <f>IF($AC55,INDEX('Orig 2014 EUL table'!$D$6:$D$544,$AB55),X55)</f>
        <v>12</v>
      </c>
      <c r="E55">
        <f>IF($AC55,INDEX('Orig 2014 EUL table'!$E$6:$E$544,$AB55),Y55)</f>
        <v>4</v>
      </c>
      <c r="F55" s="29" t="s">
        <v>88</v>
      </c>
      <c r="G55" s="26" t="s">
        <v>23</v>
      </c>
      <c r="H55" s="26" t="s">
        <v>23</v>
      </c>
      <c r="I55" s="26" t="s">
        <v>24</v>
      </c>
      <c r="J55" s="26"/>
      <c r="K55" s="26"/>
      <c r="L55" s="26"/>
      <c r="M55" s="26"/>
      <c r="N55" s="26" t="s">
        <v>715</v>
      </c>
      <c r="O55" s="26" t="s">
        <v>26</v>
      </c>
      <c r="P55" s="30">
        <v>41674</v>
      </c>
      <c r="Q55" s="26" t="s">
        <v>123</v>
      </c>
      <c r="R55" s="26" t="s">
        <v>124</v>
      </c>
      <c r="S55" s="26" t="s">
        <v>125</v>
      </c>
      <c r="T55" s="26" t="s">
        <v>132</v>
      </c>
      <c r="U55" s="26"/>
      <c r="V55" s="26" t="s">
        <v>30</v>
      </c>
      <c r="X55" s="26">
        <v>12</v>
      </c>
      <c r="Y55" s="32">
        <f t="shared" si="3"/>
        <v>4</v>
      </c>
      <c r="AA55" s="2" t="str">
        <f t="shared" si="0"/>
        <v>Cook-GasFryerAnyAny</v>
      </c>
      <c r="AB55" s="10">
        <f>MATCH(AA55,'Orig 2014 EUL table'!$W$6:$W$544,0)</f>
        <v>39</v>
      </c>
      <c r="AC55" t="b">
        <f t="shared" si="1"/>
        <v>1</v>
      </c>
    </row>
    <row r="56" spans="1:29" x14ac:dyDescent="0.3">
      <c r="A56" s="24">
        <f t="shared" si="2"/>
        <v>50</v>
      </c>
      <c r="B56" s="26" t="s">
        <v>163</v>
      </c>
      <c r="C56" s="26" t="s">
        <v>164</v>
      </c>
      <c r="D56">
        <f>IF($AC56,INDEX('Orig 2014 EUL table'!$D$6:$D$544,$AB56),X56)</f>
        <v>12</v>
      </c>
      <c r="E56">
        <f>IF($AC56,INDEX('Orig 2014 EUL table'!$E$6:$E$544,$AB56),Y56)</f>
        <v>4</v>
      </c>
      <c r="F56" s="26" t="s">
        <v>88</v>
      </c>
      <c r="G56" s="26" t="s">
        <v>23</v>
      </c>
      <c r="H56" s="26" t="s">
        <v>23</v>
      </c>
      <c r="I56" s="26" t="s">
        <v>24</v>
      </c>
      <c r="J56" s="26"/>
      <c r="K56" s="26"/>
      <c r="L56" s="26"/>
      <c r="M56" s="26"/>
      <c r="N56" s="26" t="s">
        <v>715</v>
      </c>
      <c r="O56" s="26" t="s">
        <v>26</v>
      </c>
      <c r="P56" s="30">
        <v>41674</v>
      </c>
      <c r="Q56" s="26" t="s">
        <v>123</v>
      </c>
      <c r="R56" s="26" t="s">
        <v>124</v>
      </c>
      <c r="S56" s="26" t="s">
        <v>125</v>
      </c>
      <c r="T56" s="26" t="s">
        <v>132</v>
      </c>
      <c r="U56" s="26"/>
      <c r="V56" s="26" t="s">
        <v>30</v>
      </c>
      <c r="X56" s="26">
        <v>12</v>
      </c>
      <c r="Y56" s="32">
        <f t="shared" si="3"/>
        <v>4</v>
      </c>
      <c r="AA56" s="2" t="str">
        <f t="shared" si="0"/>
        <v>Cook-VatFryerAnyAny</v>
      </c>
      <c r="AB56" s="10">
        <f>MATCH(AA56,'Orig 2014 EUL table'!$W$6:$W$544,0)</f>
        <v>48</v>
      </c>
      <c r="AC56" t="b">
        <f t="shared" si="1"/>
        <v>1</v>
      </c>
    </row>
    <row r="57" spans="1:29" x14ac:dyDescent="0.3">
      <c r="A57" s="24">
        <f t="shared" si="2"/>
        <v>51</v>
      </c>
      <c r="B57" s="26" t="s">
        <v>133</v>
      </c>
      <c r="C57" s="26" t="s">
        <v>670</v>
      </c>
      <c r="D57">
        <f>IF($AC57,INDEX('Orig 2014 EUL table'!$D$6:$D$544,$AB57),X57)</f>
        <v>12</v>
      </c>
      <c r="E57">
        <f>IF($AC57,INDEX('Orig 2014 EUL table'!$E$6:$E$544,$AB57),Y57)</f>
        <v>4</v>
      </c>
      <c r="F57" s="26" t="s">
        <v>88</v>
      </c>
      <c r="G57" s="26" t="s">
        <v>23</v>
      </c>
      <c r="H57" s="26" t="s">
        <v>23</v>
      </c>
      <c r="I57" s="26" t="s">
        <v>24</v>
      </c>
      <c r="J57" s="26"/>
      <c r="K57" s="26"/>
      <c r="L57" s="26"/>
      <c r="M57" s="26"/>
      <c r="N57" s="26" t="s">
        <v>715</v>
      </c>
      <c r="O57" s="26" t="s">
        <v>26</v>
      </c>
      <c r="P57" s="30">
        <v>41674</v>
      </c>
      <c r="Q57" s="26" t="s">
        <v>123</v>
      </c>
      <c r="R57" s="26" t="s">
        <v>124</v>
      </c>
      <c r="S57" s="26" t="s">
        <v>125</v>
      </c>
      <c r="T57" s="26" t="s">
        <v>134</v>
      </c>
      <c r="U57" s="26"/>
      <c r="V57" s="26" t="s">
        <v>30</v>
      </c>
      <c r="X57" s="26">
        <v>12</v>
      </c>
      <c r="Y57" s="32">
        <f t="shared" si="3"/>
        <v>4</v>
      </c>
      <c r="AA57" s="2" t="str">
        <f t="shared" si="0"/>
        <v>Cook-ElecGriddleAnyAny</v>
      </c>
      <c r="AB57" s="10">
        <f>MATCH(AA57,'Orig 2014 EUL table'!$W$6:$W$544,0)</f>
        <v>35</v>
      </c>
      <c r="AC57" t="b">
        <f t="shared" si="1"/>
        <v>1</v>
      </c>
    </row>
    <row r="58" spans="1:29" x14ac:dyDescent="0.3">
      <c r="A58" s="24">
        <f t="shared" si="2"/>
        <v>52</v>
      </c>
      <c r="B58" s="26" t="s">
        <v>142</v>
      </c>
      <c r="C58" s="26" t="s">
        <v>671</v>
      </c>
      <c r="D58">
        <f>IF($AC58,INDEX('Orig 2014 EUL table'!$D$6:$D$544,$AB58),X58)</f>
        <v>12</v>
      </c>
      <c r="E58">
        <f>IF($AC58,INDEX('Orig 2014 EUL table'!$E$6:$E$544,$AB58),Y58)</f>
        <v>4</v>
      </c>
      <c r="F58" s="26" t="s">
        <v>88</v>
      </c>
      <c r="G58" s="26" t="s">
        <v>23</v>
      </c>
      <c r="H58" s="26" t="s">
        <v>23</v>
      </c>
      <c r="I58" s="26" t="s">
        <v>24</v>
      </c>
      <c r="J58" s="26"/>
      <c r="K58" s="26"/>
      <c r="L58" s="26"/>
      <c r="M58" s="26"/>
      <c r="N58" s="26" t="s">
        <v>715</v>
      </c>
      <c r="O58" s="26" t="s">
        <v>26</v>
      </c>
      <c r="P58" s="30">
        <v>41674</v>
      </c>
      <c r="Q58" s="26" t="s">
        <v>123</v>
      </c>
      <c r="R58" s="26" t="s">
        <v>124</v>
      </c>
      <c r="S58" s="26" t="s">
        <v>125</v>
      </c>
      <c r="T58" s="26" t="s">
        <v>134</v>
      </c>
      <c r="U58" s="26"/>
      <c r="V58" s="26" t="s">
        <v>30</v>
      </c>
      <c r="X58" s="26">
        <v>12</v>
      </c>
      <c r="Y58" s="32">
        <f t="shared" si="3"/>
        <v>4</v>
      </c>
      <c r="AA58" s="2" t="str">
        <f t="shared" si="0"/>
        <v>Cook-GasGriddleAnyAny</v>
      </c>
      <c r="AB58" s="10">
        <f>MATCH(AA58,'Orig 2014 EUL table'!$W$6:$W$544,0)</f>
        <v>40</v>
      </c>
      <c r="AC58" t="b">
        <f t="shared" si="1"/>
        <v>1</v>
      </c>
    </row>
    <row r="59" spans="1:29" x14ac:dyDescent="0.3">
      <c r="A59" s="24">
        <f t="shared" si="2"/>
        <v>53</v>
      </c>
      <c r="B59" s="26" t="s">
        <v>121</v>
      </c>
      <c r="C59" s="26" t="s">
        <v>678</v>
      </c>
      <c r="D59">
        <f>IF($AC59,INDEX('Orig 2014 EUL table'!$D$6:$D$544,$AB59),X59)</f>
        <v>12</v>
      </c>
      <c r="E59">
        <f>IF($AC59,INDEX('Orig 2014 EUL table'!$E$6:$E$544,$AB59),Y59)</f>
        <v>4</v>
      </c>
      <c r="F59" s="26" t="s">
        <v>88</v>
      </c>
      <c r="G59" s="26" t="s">
        <v>23</v>
      </c>
      <c r="H59" s="26" t="s">
        <v>23</v>
      </c>
      <c r="I59" s="26" t="s">
        <v>24</v>
      </c>
      <c r="J59" s="26"/>
      <c r="K59" s="26"/>
      <c r="L59" s="26"/>
      <c r="M59" s="26"/>
      <c r="N59" s="26" t="s">
        <v>715</v>
      </c>
      <c r="O59" s="26" t="s">
        <v>26</v>
      </c>
      <c r="P59" s="30">
        <v>41674</v>
      </c>
      <c r="Q59" s="26" t="s">
        <v>123</v>
      </c>
      <c r="R59" s="26" t="s">
        <v>124</v>
      </c>
      <c r="S59" s="26" t="s">
        <v>125</v>
      </c>
      <c r="T59" s="26" t="s">
        <v>126</v>
      </c>
      <c r="U59" s="26"/>
      <c r="V59" s="26" t="s">
        <v>30</v>
      </c>
      <c r="X59" s="26">
        <v>12</v>
      </c>
      <c r="Y59" s="32">
        <f t="shared" si="3"/>
        <v>4</v>
      </c>
      <c r="AA59" s="2" t="str">
        <f t="shared" si="0"/>
        <v>Cook-ElecCombOvenAnyAny</v>
      </c>
      <c r="AB59" s="10">
        <f>MATCH(AA59,'Orig 2014 EUL table'!$W$6:$W$544,0)</f>
        <v>32</v>
      </c>
      <c r="AC59" t="b">
        <f t="shared" si="1"/>
        <v>1</v>
      </c>
    </row>
    <row r="60" spans="1:29" x14ac:dyDescent="0.3">
      <c r="A60" s="24">
        <f t="shared" si="2"/>
        <v>54</v>
      </c>
      <c r="B60" s="26" t="s">
        <v>138</v>
      </c>
      <c r="C60" s="26" t="s">
        <v>680</v>
      </c>
      <c r="D60">
        <f>IF($AC60,INDEX('Orig 2014 EUL table'!$D$6:$D$544,$AB60),X60)</f>
        <v>12</v>
      </c>
      <c r="E60">
        <f>IF($AC60,INDEX('Orig 2014 EUL table'!$E$6:$E$544,$AB60),Y60)</f>
        <v>4</v>
      </c>
      <c r="F60" s="26" t="s">
        <v>88</v>
      </c>
      <c r="G60" s="26" t="s">
        <v>23</v>
      </c>
      <c r="H60" s="26" t="s">
        <v>23</v>
      </c>
      <c r="I60" s="26" t="s">
        <v>24</v>
      </c>
      <c r="J60" s="26"/>
      <c r="K60" s="26"/>
      <c r="L60" s="26"/>
      <c r="M60" s="26"/>
      <c r="N60" s="26" t="s">
        <v>715</v>
      </c>
      <c r="O60" s="26" t="s">
        <v>26</v>
      </c>
      <c r="P60" s="30">
        <v>41674</v>
      </c>
      <c r="Q60" s="26" t="s">
        <v>123</v>
      </c>
      <c r="R60" s="26" t="s">
        <v>124</v>
      </c>
      <c r="S60" s="26" t="s">
        <v>125</v>
      </c>
      <c r="T60" s="26" t="s">
        <v>126</v>
      </c>
      <c r="U60" s="26"/>
      <c r="V60" s="26" t="s">
        <v>30</v>
      </c>
      <c r="X60" s="26">
        <v>12</v>
      </c>
      <c r="Y60" s="32">
        <f t="shared" si="3"/>
        <v>4</v>
      </c>
      <c r="AA60" s="2" t="str">
        <f t="shared" si="0"/>
        <v>Cook-GasCombOVenAnyAny</v>
      </c>
      <c r="AB60" s="10">
        <f>MATCH(AA60,'Orig 2014 EUL table'!$W$6:$W$544,0)</f>
        <v>37</v>
      </c>
      <c r="AC60" t="b">
        <f t="shared" si="1"/>
        <v>1</v>
      </c>
    </row>
    <row r="61" spans="1:29" x14ac:dyDescent="0.3">
      <c r="A61" s="24">
        <f t="shared" si="2"/>
        <v>55</v>
      </c>
      <c r="B61" s="26" t="s">
        <v>127</v>
      </c>
      <c r="C61" s="26" t="s">
        <v>679</v>
      </c>
      <c r="D61">
        <f>IF($AC61,INDEX('Orig 2014 EUL table'!$D$6:$D$544,$AB61),X61)</f>
        <v>12</v>
      </c>
      <c r="E61">
        <f>IF($AC61,INDEX('Orig 2014 EUL table'!$E$6:$E$544,$AB61),Y61)</f>
        <v>4</v>
      </c>
      <c r="F61" s="26" t="s">
        <v>88</v>
      </c>
      <c r="G61" s="26" t="s">
        <v>23</v>
      </c>
      <c r="H61" s="26" t="s">
        <v>23</v>
      </c>
      <c r="I61" s="26" t="s">
        <v>24</v>
      </c>
      <c r="J61" s="26"/>
      <c r="K61" s="26"/>
      <c r="L61" s="26"/>
      <c r="M61" s="26"/>
      <c r="N61" s="26" t="s">
        <v>715</v>
      </c>
      <c r="O61" s="26" t="s">
        <v>26</v>
      </c>
      <c r="P61" s="30">
        <v>41674</v>
      </c>
      <c r="Q61" s="26" t="s">
        <v>123</v>
      </c>
      <c r="R61" s="26" t="s">
        <v>124</v>
      </c>
      <c r="S61" s="26" t="s">
        <v>125</v>
      </c>
      <c r="T61" s="26" t="s">
        <v>129</v>
      </c>
      <c r="U61" s="26"/>
      <c r="V61" s="26" t="s">
        <v>30</v>
      </c>
      <c r="X61" s="26">
        <v>12</v>
      </c>
      <c r="Y61" s="32">
        <f t="shared" si="3"/>
        <v>4</v>
      </c>
      <c r="AA61" s="2" t="str">
        <f t="shared" si="0"/>
        <v>Cook-ElecConvOvenAnyAny</v>
      </c>
      <c r="AB61" s="10">
        <f>MATCH(AA61,'Orig 2014 EUL table'!$W$6:$W$544,0)</f>
        <v>33</v>
      </c>
      <c r="AC61" t="b">
        <f t="shared" si="1"/>
        <v>1</v>
      </c>
    </row>
    <row r="62" spans="1:29" x14ac:dyDescent="0.3">
      <c r="A62" s="24">
        <f t="shared" si="2"/>
        <v>56</v>
      </c>
      <c r="B62" s="26" t="s">
        <v>139</v>
      </c>
      <c r="C62" s="26" t="s">
        <v>659</v>
      </c>
      <c r="D62">
        <f>IF($AC62,INDEX('Orig 2014 EUL table'!$D$6:$D$544,$AB62),X62)</f>
        <v>12</v>
      </c>
      <c r="E62">
        <f>IF($AC62,INDEX('Orig 2014 EUL table'!$E$6:$E$544,$AB62),Y62)</f>
        <v>4</v>
      </c>
      <c r="F62" s="26" t="s">
        <v>88</v>
      </c>
      <c r="G62" s="26" t="s">
        <v>23</v>
      </c>
      <c r="H62" s="26" t="s">
        <v>23</v>
      </c>
      <c r="I62" s="26" t="s">
        <v>24</v>
      </c>
      <c r="J62" s="26"/>
      <c r="K62" s="26"/>
      <c r="L62" s="26"/>
      <c r="M62" s="26"/>
      <c r="N62" s="26" t="s">
        <v>715</v>
      </c>
      <c r="O62" s="26" t="s">
        <v>26</v>
      </c>
      <c r="P62" s="30">
        <v>41674</v>
      </c>
      <c r="Q62" s="26" t="s">
        <v>123</v>
      </c>
      <c r="R62" s="26" t="s">
        <v>124</v>
      </c>
      <c r="S62" s="26" t="s">
        <v>125</v>
      </c>
      <c r="T62" s="26" t="s">
        <v>129</v>
      </c>
      <c r="U62" s="26"/>
      <c r="V62" s="26" t="s">
        <v>30</v>
      </c>
      <c r="X62" s="26">
        <v>12</v>
      </c>
      <c r="Y62" s="32">
        <f t="shared" si="3"/>
        <v>4</v>
      </c>
      <c r="AA62" s="2" t="str">
        <f t="shared" si="0"/>
        <v>Cook-GasConvOvenAnyAny</v>
      </c>
      <c r="AB62" s="10">
        <f>MATCH(AA62,'Orig 2014 EUL table'!$W$6:$W$544,0)</f>
        <v>38</v>
      </c>
      <c r="AC62" t="b">
        <f t="shared" si="1"/>
        <v>1</v>
      </c>
    </row>
    <row r="63" spans="1:29" x14ac:dyDescent="0.3">
      <c r="A63" s="24">
        <f t="shared" si="2"/>
        <v>57</v>
      </c>
      <c r="B63" s="26" t="s">
        <v>143</v>
      </c>
      <c r="C63" s="26" t="s">
        <v>144</v>
      </c>
      <c r="D63">
        <f>IF($AC63,INDEX('Orig 2014 EUL table'!$D$6:$D$544,$AB63),X63)</f>
        <v>12</v>
      </c>
      <c r="E63">
        <f>IF($AC63,INDEX('Orig 2014 EUL table'!$E$6:$E$544,$AB63),Y63)</f>
        <v>4</v>
      </c>
      <c r="F63" s="26" t="s">
        <v>88</v>
      </c>
      <c r="G63" s="26" t="s">
        <v>23</v>
      </c>
      <c r="H63" s="26" t="s">
        <v>23</v>
      </c>
      <c r="I63" s="26" t="s">
        <v>24</v>
      </c>
      <c r="J63" s="26"/>
      <c r="K63" s="26"/>
      <c r="L63" s="26"/>
      <c r="M63" s="26"/>
      <c r="N63" s="26" t="s">
        <v>715</v>
      </c>
      <c r="O63" s="26" t="s">
        <v>26</v>
      </c>
      <c r="P63" s="30">
        <v>41674</v>
      </c>
      <c r="Q63" s="26" t="s">
        <v>123</v>
      </c>
      <c r="R63" s="26" t="s">
        <v>124</v>
      </c>
      <c r="S63" s="26" t="s">
        <v>125</v>
      </c>
      <c r="T63" s="26" t="s">
        <v>129</v>
      </c>
      <c r="U63" s="26"/>
      <c r="V63" s="26" t="s">
        <v>30</v>
      </c>
      <c r="X63" s="26">
        <v>12</v>
      </c>
      <c r="Y63" s="32">
        <f t="shared" si="3"/>
        <v>4</v>
      </c>
      <c r="AA63" s="2" t="str">
        <f t="shared" si="0"/>
        <v>Cook-GasRackOvenAnyAny</v>
      </c>
      <c r="AB63" s="10">
        <f>MATCH(AA63,'Orig 2014 EUL table'!$W$6:$W$544,0)</f>
        <v>41</v>
      </c>
      <c r="AC63" t="b">
        <f t="shared" si="1"/>
        <v>1</v>
      </c>
    </row>
    <row r="64" spans="1:29" x14ac:dyDescent="0.3">
      <c r="A64" s="24">
        <f t="shared" si="2"/>
        <v>58</v>
      </c>
      <c r="B64" s="26" t="s">
        <v>135</v>
      </c>
      <c r="C64" s="26" t="s">
        <v>136</v>
      </c>
      <c r="D64">
        <f>IF($AC64,INDEX('Orig 2014 EUL table'!$D$6:$D$544,$AB64),X64)</f>
        <v>12</v>
      </c>
      <c r="E64">
        <f>IF($AC64,INDEX('Orig 2014 EUL table'!$E$6:$E$544,$AB64),Y64)</f>
        <v>4</v>
      </c>
      <c r="F64" s="26" t="s">
        <v>88</v>
      </c>
      <c r="G64" s="26" t="s">
        <v>23</v>
      </c>
      <c r="H64" s="26" t="s">
        <v>23</v>
      </c>
      <c r="I64" s="26" t="s">
        <v>24</v>
      </c>
      <c r="J64" s="26"/>
      <c r="K64" s="26"/>
      <c r="L64" s="26"/>
      <c r="M64" s="26"/>
      <c r="N64" s="26" t="s">
        <v>715</v>
      </c>
      <c r="O64" s="26" t="s">
        <v>26</v>
      </c>
      <c r="P64" s="30">
        <v>41674</v>
      </c>
      <c r="Q64" s="26" t="s">
        <v>123</v>
      </c>
      <c r="R64" s="26" t="s">
        <v>124</v>
      </c>
      <c r="S64" s="26" t="s">
        <v>125</v>
      </c>
      <c r="T64" s="26" t="s">
        <v>137</v>
      </c>
      <c r="U64" s="26"/>
      <c r="V64" s="26" t="s">
        <v>30</v>
      </c>
      <c r="X64" s="26">
        <v>12</v>
      </c>
      <c r="Y64" s="32">
        <f t="shared" si="3"/>
        <v>4</v>
      </c>
      <c r="AA64" s="2" t="str">
        <f t="shared" si="0"/>
        <v>Cook-ElecStmCookerAnyAny</v>
      </c>
      <c r="AB64" s="10">
        <f>MATCH(AA64,'Orig 2014 EUL table'!$W$6:$W$544,0)</f>
        <v>36</v>
      </c>
      <c r="AC64" t="b">
        <f t="shared" si="1"/>
        <v>1</v>
      </c>
    </row>
    <row r="65" spans="1:29" x14ac:dyDescent="0.3">
      <c r="A65" s="24">
        <f t="shared" si="2"/>
        <v>59</v>
      </c>
      <c r="B65" s="26" t="s">
        <v>145</v>
      </c>
      <c r="C65" s="26" t="s">
        <v>146</v>
      </c>
      <c r="D65">
        <f>IF($AC65,INDEX('Orig 2014 EUL table'!$D$6:$D$544,$AB65),X65)</f>
        <v>12</v>
      </c>
      <c r="E65">
        <f>IF($AC65,INDEX('Orig 2014 EUL table'!$E$6:$E$544,$AB65),Y65)</f>
        <v>4</v>
      </c>
      <c r="F65" s="26" t="s">
        <v>88</v>
      </c>
      <c r="G65" s="26" t="s">
        <v>23</v>
      </c>
      <c r="H65" s="26" t="s">
        <v>23</v>
      </c>
      <c r="I65" s="26" t="s">
        <v>24</v>
      </c>
      <c r="J65" s="26"/>
      <c r="K65" s="26"/>
      <c r="L65" s="26"/>
      <c r="M65" s="26"/>
      <c r="N65" s="26" t="s">
        <v>715</v>
      </c>
      <c r="O65" s="26" t="s">
        <v>26</v>
      </c>
      <c r="P65" s="30">
        <v>41674</v>
      </c>
      <c r="Q65" s="26" t="s">
        <v>123</v>
      </c>
      <c r="R65" s="26" t="s">
        <v>124</v>
      </c>
      <c r="S65" s="26" t="s">
        <v>125</v>
      </c>
      <c r="T65" s="26" t="s">
        <v>137</v>
      </c>
      <c r="U65" s="26"/>
      <c r="V65" s="26" t="s">
        <v>30</v>
      </c>
      <c r="X65" s="26">
        <v>12</v>
      </c>
      <c r="Y65" s="32">
        <f t="shared" si="3"/>
        <v>4</v>
      </c>
      <c r="AA65" s="2" t="str">
        <f t="shared" si="0"/>
        <v>Cook-GasStmCookerAnyAny</v>
      </c>
      <c r="AB65" s="10">
        <f>MATCH(AA65,'Orig 2014 EUL table'!$W$6:$W$544,0)</f>
        <v>42</v>
      </c>
      <c r="AC65" t="b">
        <f t="shared" si="1"/>
        <v>1</v>
      </c>
    </row>
    <row r="66" spans="1:29" x14ac:dyDescent="0.3">
      <c r="A66" s="24">
        <f t="shared" si="2"/>
        <v>60</v>
      </c>
      <c r="B66" s="26" t="s">
        <v>602</v>
      </c>
      <c r="C66" s="26" t="s">
        <v>603</v>
      </c>
      <c r="D66">
        <f>IF($AC66,INDEX('Orig 2014 EUL table'!$D$6:$D$544,$AB66),X66)</f>
        <v>3</v>
      </c>
      <c r="E66">
        <f>IF($AC66,INDEX('Orig 2014 EUL table'!$E$6:$E$544,$AB66),Y66)</f>
        <v>1</v>
      </c>
      <c r="F66" s="26" t="s">
        <v>88</v>
      </c>
      <c r="G66" s="26" t="s">
        <v>23</v>
      </c>
      <c r="H66" s="26" t="s">
        <v>23</v>
      </c>
      <c r="I66" s="26" t="s">
        <v>24</v>
      </c>
      <c r="J66" s="26"/>
      <c r="K66" s="26"/>
      <c r="L66" s="26"/>
      <c r="M66" s="26"/>
      <c r="N66" s="26" t="s">
        <v>571</v>
      </c>
      <c r="O66" s="26" t="s">
        <v>560</v>
      </c>
      <c r="P66" s="30">
        <v>41674</v>
      </c>
      <c r="Q66" s="26" t="s">
        <v>123</v>
      </c>
      <c r="R66" s="26" t="s">
        <v>124</v>
      </c>
      <c r="S66" s="26" t="s">
        <v>604</v>
      </c>
      <c r="T66" s="26"/>
      <c r="U66" s="26" t="s">
        <v>605</v>
      </c>
      <c r="V66" s="26" t="s">
        <v>30</v>
      </c>
      <c r="X66" s="26">
        <v>3</v>
      </c>
      <c r="Y66" s="32">
        <f t="shared" si="3"/>
        <v>1</v>
      </c>
      <c r="AA66" s="2" t="str">
        <f t="shared" si="0"/>
        <v>Cook-StockPotAnyAny</v>
      </c>
      <c r="AB66" s="10">
        <f>MATCH(AA66,'Orig 2014 EUL table'!$W$6:$W$544,0)</f>
        <v>517</v>
      </c>
      <c r="AC66" t="b">
        <f t="shared" si="1"/>
        <v>1</v>
      </c>
    </row>
    <row r="67" spans="1:29" x14ac:dyDescent="0.3">
      <c r="A67" s="24">
        <f t="shared" si="2"/>
        <v>61</v>
      </c>
      <c r="B67" s="26" t="s">
        <v>152</v>
      </c>
      <c r="C67" s="26" t="s">
        <v>153</v>
      </c>
      <c r="D67">
        <f>IF($AC67,INDEX('Orig 2014 EUL table'!$D$6:$D$544,$AB67),X67)</f>
        <v>12</v>
      </c>
      <c r="E67">
        <f>IF($AC67,INDEX('Orig 2014 EUL table'!$E$6:$E$544,$AB67),Y67)</f>
        <v>4</v>
      </c>
      <c r="F67" s="26" t="s">
        <v>88</v>
      </c>
      <c r="G67" s="26" t="s">
        <v>23</v>
      </c>
      <c r="H67" s="26" t="s">
        <v>23</v>
      </c>
      <c r="I67" s="26" t="s">
        <v>24</v>
      </c>
      <c r="J67" s="26"/>
      <c r="K67" s="26"/>
      <c r="L67" s="26"/>
      <c r="M67" s="26"/>
      <c r="N67" s="26" t="s">
        <v>715</v>
      </c>
      <c r="O67" s="26" t="s">
        <v>26</v>
      </c>
      <c r="P67" s="30">
        <v>41674</v>
      </c>
      <c r="Q67" s="26" t="s">
        <v>123</v>
      </c>
      <c r="R67" s="26" t="s">
        <v>124</v>
      </c>
      <c r="S67" s="26" t="s">
        <v>154</v>
      </c>
      <c r="T67" s="26" t="s">
        <v>155</v>
      </c>
      <c r="U67" s="26"/>
      <c r="V67" s="26" t="s">
        <v>30</v>
      </c>
      <c r="X67" s="26">
        <v>12</v>
      </c>
      <c r="Y67" s="32">
        <f t="shared" si="3"/>
        <v>4</v>
      </c>
      <c r="AA67" s="2" t="str">
        <f t="shared" si="0"/>
        <v>Cook-HoldCabAnyAny</v>
      </c>
      <c r="AB67" s="10">
        <f>MATCH(AA67,'Orig 2014 EUL table'!$W$6:$W$544,0)</f>
        <v>44</v>
      </c>
      <c r="AC67" t="b">
        <f t="shared" si="1"/>
        <v>1</v>
      </c>
    </row>
    <row r="68" spans="1:29" x14ac:dyDescent="0.3">
      <c r="A68" s="24">
        <f t="shared" si="2"/>
        <v>62</v>
      </c>
      <c r="B68" s="26" t="s">
        <v>260</v>
      </c>
      <c r="C68" s="26" t="s">
        <v>261</v>
      </c>
      <c r="D68">
        <f>IF($AC68,INDEX('Orig 2014 EUL table'!$D$6:$D$544,$AB68),X68)</f>
        <v>15</v>
      </c>
      <c r="E68">
        <f>IF($AC68,INDEX('Orig 2014 EUL table'!$E$6:$E$544,$AB68),Y68)</f>
        <v>5</v>
      </c>
      <c r="F68" s="26" t="s">
        <v>88</v>
      </c>
      <c r="G68" s="26" t="s">
        <v>23</v>
      </c>
      <c r="H68" s="26" t="s">
        <v>23</v>
      </c>
      <c r="I68" s="26" t="s">
        <v>24</v>
      </c>
      <c r="J68" s="26"/>
      <c r="K68" s="26"/>
      <c r="L68" s="26"/>
      <c r="M68" s="26"/>
      <c r="N68" s="26" t="s">
        <v>715</v>
      </c>
      <c r="O68" s="26" t="s">
        <v>26</v>
      </c>
      <c r="P68" s="30">
        <v>41674</v>
      </c>
      <c r="Q68" s="26" t="s">
        <v>221</v>
      </c>
      <c r="R68" s="26" t="s">
        <v>262</v>
      </c>
      <c r="S68" s="26" t="s">
        <v>263</v>
      </c>
      <c r="T68" s="26" t="s">
        <v>264</v>
      </c>
      <c r="U68" s="26"/>
      <c r="V68" s="26" t="s">
        <v>30</v>
      </c>
      <c r="X68" s="26">
        <v>15</v>
      </c>
      <c r="Y68" s="32">
        <f t="shared" si="3"/>
        <v>5</v>
      </c>
      <c r="AA68" s="2" t="str">
        <f t="shared" si="0"/>
        <v>HVAC-EMSAnyAny</v>
      </c>
      <c r="AB68" s="10">
        <f>MATCH(AA68,'Orig 2014 EUL table'!$W$6:$W$544,0)</f>
        <v>84</v>
      </c>
      <c r="AC68" t="b">
        <f t="shared" si="1"/>
        <v>1</v>
      </c>
    </row>
    <row r="69" spans="1:29" x14ac:dyDescent="0.3">
      <c r="A69" s="24">
        <f t="shared" si="2"/>
        <v>63</v>
      </c>
      <c r="B69" s="26" t="s">
        <v>299</v>
      </c>
      <c r="C69" s="26" t="s">
        <v>300</v>
      </c>
      <c r="D69">
        <f>IF($AC69,INDEX('Orig 2014 EUL table'!$D$6:$D$544,$AB69),X69)</f>
        <v>11</v>
      </c>
      <c r="E69">
        <f>IF($AC69,INDEX('Orig 2014 EUL table'!$E$6:$E$544,$AB69),Y69)</f>
        <v>3.7</v>
      </c>
      <c r="F69" s="26" t="s">
        <v>88</v>
      </c>
      <c r="G69" s="26" t="s">
        <v>23</v>
      </c>
      <c r="H69" s="26" t="s">
        <v>23</v>
      </c>
      <c r="I69" s="26" t="s">
        <v>24</v>
      </c>
      <c r="J69" s="26"/>
      <c r="K69" s="26"/>
      <c r="L69" s="26"/>
      <c r="M69" s="26"/>
      <c r="N69" s="26" t="s">
        <v>715</v>
      </c>
      <c r="O69" s="26" t="s">
        <v>26</v>
      </c>
      <c r="P69" s="30">
        <v>41674</v>
      </c>
      <c r="Q69" s="26" t="s">
        <v>221</v>
      </c>
      <c r="R69" s="26" t="s">
        <v>262</v>
      </c>
      <c r="S69" s="26" t="s">
        <v>263</v>
      </c>
      <c r="T69" s="26" t="s">
        <v>301</v>
      </c>
      <c r="U69" s="26"/>
      <c r="V69" s="26" t="s">
        <v>30</v>
      </c>
      <c r="X69" s="26">
        <v>11</v>
      </c>
      <c r="Y69" s="32">
        <f t="shared" si="3"/>
        <v>3.67</v>
      </c>
      <c r="AA69" s="2" t="str">
        <f t="shared" si="0"/>
        <v>HVAC-TimeclocksAnyAny</v>
      </c>
      <c r="AB69" s="10">
        <f>MATCH(AA69,'Orig 2014 EUL table'!$W$6:$W$544,0)</f>
        <v>99</v>
      </c>
      <c r="AC69" t="b">
        <f t="shared" si="1"/>
        <v>1</v>
      </c>
    </row>
    <row r="70" spans="1:29" x14ac:dyDescent="0.3">
      <c r="A70" s="24">
        <f t="shared" si="2"/>
        <v>64</v>
      </c>
      <c r="B70" s="26" t="s">
        <v>277</v>
      </c>
      <c r="C70" s="26" t="s">
        <v>278</v>
      </c>
      <c r="D70">
        <f>IF($AC70,INDEX('Orig 2014 EUL table'!$D$6:$D$544,$AB70),X70)</f>
        <v>11</v>
      </c>
      <c r="E70">
        <f>IF($AC70,INDEX('Orig 2014 EUL table'!$E$6:$E$544,$AB70),Y70)</f>
        <v>3.7</v>
      </c>
      <c r="F70" s="26" t="s">
        <v>88</v>
      </c>
      <c r="G70" s="26" t="s">
        <v>23</v>
      </c>
      <c r="H70" s="26" t="s">
        <v>23</v>
      </c>
      <c r="I70" s="26" t="s">
        <v>24</v>
      </c>
      <c r="J70" s="26"/>
      <c r="K70" s="26"/>
      <c r="L70" s="26"/>
      <c r="M70" s="26"/>
      <c r="N70" s="26" t="s">
        <v>715</v>
      </c>
      <c r="O70" s="26" t="s">
        <v>26</v>
      </c>
      <c r="P70" s="30">
        <v>41674</v>
      </c>
      <c r="Q70" s="26" t="s">
        <v>221</v>
      </c>
      <c r="R70" s="26" t="s">
        <v>262</v>
      </c>
      <c r="S70" s="26" t="s">
        <v>263</v>
      </c>
      <c r="T70" s="26" t="s">
        <v>279</v>
      </c>
      <c r="U70" s="26"/>
      <c r="V70" s="26" t="s">
        <v>30</v>
      </c>
      <c r="X70" s="26">
        <v>11</v>
      </c>
      <c r="Y70" s="32">
        <f t="shared" si="3"/>
        <v>3.67</v>
      </c>
      <c r="AA70" s="2" t="str">
        <f t="shared" si="0"/>
        <v>HVAC-ProgTStatsAnyAny</v>
      </c>
      <c r="AB70" s="10">
        <f>MATCH(AA70,'Orig 2014 EUL table'!$W$6:$W$544,0)</f>
        <v>90</v>
      </c>
      <c r="AC70" t="b">
        <f t="shared" si="1"/>
        <v>1</v>
      </c>
    </row>
    <row r="71" spans="1:29" x14ac:dyDescent="0.3">
      <c r="A71" s="24">
        <f t="shared" si="2"/>
        <v>65</v>
      </c>
      <c r="B71" s="26" t="s">
        <v>328</v>
      </c>
      <c r="C71" s="26" t="s">
        <v>329</v>
      </c>
      <c r="D71">
        <f>IF($AC71,INDEX('Orig 2014 EUL table'!$D$6:$D$544,$AB71),X71)</f>
        <v>11</v>
      </c>
      <c r="E71">
        <f>IF($AC71,INDEX('Orig 2014 EUL table'!$E$6:$E$544,$AB71),Y71)</f>
        <v>3.7</v>
      </c>
      <c r="F71" s="26" t="s">
        <v>66</v>
      </c>
      <c r="G71" s="26" t="s">
        <v>23</v>
      </c>
      <c r="H71" s="26" t="s">
        <v>23</v>
      </c>
      <c r="I71" s="26" t="s">
        <v>24</v>
      </c>
      <c r="J71" s="26"/>
      <c r="K71" s="26"/>
      <c r="L71" s="26"/>
      <c r="M71" s="26"/>
      <c r="N71" s="26" t="s">
        <v>715</v>
      </c>
      <c r="O71" s="26" t="s">
        <v>26</v>
      </c>
      <c r="P71" s="30">
        <v>41674</v>
      </c>
      <c r="Q71" s="26" t="s">
        <v>221</v>
      </c>
      <c r="R71" s="26" t="s">
        <v>262</v>
      </c>
      <c r="S71" s="26" t="s">
        <v>263</v>
      </c>
      <c r="T71" s="26" t="s">
        <v>279</v>
      </c>
      <c r="U71" s="26"/>
      <c r="V71" s="26" t="s">
        <v>30</v>
      </c>
      <c r="X71" s="26">
        <v>11</v>
      </c>
      <c r="Y71" s="32">
        <f t="shared" si="3"/>
        <v>3.67</v>
      </c>
      <c r="AA71" s="2" t="str">
        <f t="shared" ref="AA71:AA134" si="4">B71&amp;G71&amp;H71</f>
        <v>HV-ProgTstatAnyAny</v>
      </c>
      <c r="AB71" s="10">
        <f>MATCH(AA71,'Orig 2014 EUL table'!$W$6:$W$544,0)</f>
        <v>113</v>
      </c>
      <c r="AC71" t="b">
        <f t="shared" si="1"/>
        <v>1</v>
      </c>
    </row>
    <row r="72" spans="1:29" x14ac:dyDescent="0.3">
      <c r="A72" s="24">
        <f t="shared" si="2"/>
        <v>66</v>
      </c>
      <c r="B72" s="26" t="s">
        <v>289</v>
      </c>
      <c r="C72" s="26" t="s">
        <v>290</v>
      </c>
      <c r="D72">
        <f>IF($AC72,INDEX('Orig 2014 EUL table'!$D$6:$D$544,$AB72),X72)</f>
        <v>10</v>
      </c>
      <c r="E72">
        <f>IF($AC72,INDEX('Orig 2014 EUL table'!$E$6:$E$544,$AB72),Y72)</f>
        <v>3.3</v>
      </c>
      <c r="F72" s="26" t="s">
        <v>88</v>
      </c>
      <c r="G72" s="26" t="s">
        <v>23</v>
      </c>
      <c r="H72" s="26" t="s">
        <v>23</v>
      </c>
      <c r="I72" s="26" t="s">
        <v>24</v>
      </c>
      <c r="J72" s="26"/>
      <c r="K72" s="26"/>
      <c r="L72" s="26"/>
      <c r="M72" s="26"/>
      <c r="N72" s="26" t="s">
        <v>715</v>
      </c>
      <c r="O72" s="26" t="s">
        <v>26</v>
      </c>
      <c r="P72" s="30">
        <v>41674</v>
      </c>
      <c r="Q72" s="26" t="s">
        <v>221</v>
      </c>
      <c r="R72" s="26" t="s">
        <v>262</v>
      </c>
      <c r="S72" s="26" t="s">
        <v>291</v>
      </c>
      <c r="T72" s="26" t="s">
        <v>292</v>
      </c>
      <c r="U72" s="26"/>
      <c r="V72" s="26" t="s">
        <v>30</v>
      </c>
      <c r="X72" s="26">
        <v>10</v>
      </c>
      <c r="Y72" s="32">
        <f t="shared" si="3"/>
        <v>3.33</v>
      </c>
      <c r="AA72" s="2" t="str">
        <f t="shared" si="4"/>
        <v>HVAC-ResetAnyAny</v>
      </c>
      <c r="AB72" s="10">
        <f>MATCH(AA72,'Orig 2014 EUL table'!$W$6:$W$544,0)</f>
        <v>96</v>
      </c>
      <c r="AC72" t="b">
        <f t="shared" ref="AC72:AC135" si="5">NOT(ISNA(AB72))</f>
        <v>1</v>
      </c>
    </row>
    <row r="73" spans="1:29" x14ac:dyDescent="0.3">
      <c r="A73" s="24">
        <f t="shared" ref="A73:A136" si="6">+A72+1</f>
        <v>67</v>
      </c>
      <c r="B73" s="26" t="s">
        <v>284</v>
      </c>
      <c r="C73" s="26" t="s">
        <v>695</v>
      </c>
      <c r="D73">
        <f>IF($AC73,INDEX('Orig 2014 EUL table'!$D$6:$D$544,$AB73),X73)</f>
        <v>10</v>
      </c>
      <c r="E73">
        <f>IF($AC73,INDEX('Orig 2014 EUL table'!$E$6:$E$544,$AB73),Y73)</f>
        <v>3.3</v>
      </c>
      <c r="F73" s="26" t="s">
        <v>88</v>
      </c>
      <c r="G73" s="26" t="s">
        <v>23</v>
      </c>
      <c r="H73" s="26" t="s">
        <v>23</v>
      </c>
      <c r="I73" s="26" t="s">
        <v>24</v>
      </c>
      <c r="J73" s="26"/>
      <c r="K73" s="26"/>
      <c r="L73" s="26"/>
      <c r="M73" s="26"/>
      <c r="N73" s="26" t="s">
        <v>715</v>
      </c>
      <c r="O73" s="26" t="s">
        <v>26</v>
      </c>
      <c r="P73" s="30">
        <v>41674</v>
      </c>
      <c r="Q73" s="26" t="s">
        <v>221</v>
      </c>
      <c r="R73" s="26" t="s">
        <v>233</v>
      </c>
      <c r="S73" s="26" t="s">
        <v>230</v>
      </c>
      <c r="T73" s="26" t="s">
        <v>286</v>
      </c>
      <c r="U73" s="26"/>
      <c r="V73" s="26" t="s">
        <v>30</v>
      </c>
      <c r="X73" s="26">
        <v>10</v>
      </c>
      <c r="Y73" s="32">
        <f t="shared" si="3"/>
        <v>3.33</v>
      </c>
      <c r="AA73" s="2" t="str">
        <f t="shared" si="4"/>
        <v>HVAC-RefChgAnyAny</v>
      </c>
      <c r="AB73" s="10">
        <f>MATCH(AA73,'Orig 2014 EUL table'!$W$6:$W$544,0)</f>
        <v>94</v>
      </c>
      <c r="AC73" t="b">
        <f t="shared" si="5"/>
        <v>1</v>
      </c>
    </row>
    <row r="74" spans="1:29" x14ac:dyDescent="0.3">
      <c r="A74" s="24">
        <f t="shared" si="6"/>
        <v>68</v>
      </c>
      <c r="B74" s="26" t="s">
        <v>334</v>
      </c>
      <c r="C74" s="26" t="s">
        <v>694</v>
      </c>
      <c r="D74">
        <f>IF($AC74,INDEX('Orig 2014 EUL table'!$D$6:$D$544,$AB74),X74)</f>
        <v>10</v>
      </c>
      <c r="E74">
        <f>IF($AC74,INDEX('Orig 2014 EUL table'!$E$6:$E$544,$AB74),Y74)</f>
        <v>3.3</v>
      </c>
      <c r="F74" s="26" t="s">
        <v>66</v>
      </c>
      <c r="G74" s="26" t="s">
        <v>23</v>
      </c>
      <c r="H74" s="26" t="s">
        <v>23</v>
      </c>
      <c r="I74" s="26" t="s">
        <v>24</v>
      </c>
      <c r="J74" s="26"/>
      <c r="K74" s="26"/>
      <c r="L74" s="26"/>
      <c r="M74" s="26"/>
      <c r="N74" s="26" t="s">
        <v>715</v>
      </c>
      <c r="O74" s="26" t="s">
        <v>26</v>
      </c>
      <c r="P74" s="30">
        <v>41674</v>
      </c>
      <c r="Q74" s="26" t="s">
        <v>221</v>
      </c>
      <c r="R74" s="26" t="s">
        <v>233</v>
      </c>
      <c r="S74" s="26" t="s">
        <v>230</v>
      </c>
      <c r="T74" s="26" t="s">
        <v>286</v>
      </c>
      <c r="U74" s="26"/>
      <c r="V74" s="26" t="s">
        <v>30</v>
      </c>
      <c r="X74" s="26">
        <v>10</v>
      </c>
      <c r="Y74" s="32">
        <f t="shared" si="3"/>
        <v>3.33</v>
      </c>
      <c r="AA74" s="2" t="str">
        <f t="shared" si="4"/>
        <v>HV-RefChrgAnyAny</v>
      </c>
      <c r="AB74" s="10">
        <f>MATCH(AA74,'Orig 2014 EUL table'!$W$6:$W$544,0)</f>
        <v>116</v>
      </c>
      <c r="AC74" t="b">
        <f t="shared" si="5"/>
        <v>1</v>
      </c>
    </row>
    <row r="75" spans="1:29" x14ac:dyDescent="0.3">
      <c r="A75" s="24">
        <f t="shared" si="6"/>
        <v>69</v>
      </c>
      <c r="B75" s="26" t="s">
        <v>231</v>
      </c>
      <c r="C75" s="26" t="s">
        <v>672</v>
      </c>
      <c r="D75">
        <f>IF($AC75,INDEX('Orig 2014 EUL table'!$D$6:$D$544,$AB75),X75)</f>
        <v>15</v>
      </c>
      <c r="E75">
        <f>IF($AC75,INDEX('Orig 2014 EUL table'!$E$6:$E$544,$AB75),Y75)</f>
        <v>5</v>
      </c>
      <c r="F75" s="26" t="s">
        <v>88</v>
      </c>
      <c r="G75" s="26" t="s">
        <v>23</v>
      </c>
      <c r="H75" s="26" t="s">
        <v>23</v>
      </c>
      <c r="I75" s="26" t="s">
        <v>24</v>
      </c>
      <c r="J75" s="26"/>
      <c r="K75" s="26"/>
      <c r="L75" s="26"/>
      <c r="M75" s="26"/>
      <c r="N75" s="26" t="s">
        <v>715</v>
      </c>
      <c r="O75" s="26" t="s">
        <v>26</v>
      </c>
      <c r="P75" s="30">
        <v>41674</v>
      </c>
      <c r="Q75" s="26" t="s">
        <v>221</v>
      </c>
      <c r="R75" s="26" t="s">
        <v>233</v>
      </c>
      <c r="S75" s="26" t="s">
        <v>234</v>
      </c>
      <c r="T75" s="26"/>
      <c r="U75" s="26"/>
      <c r="V75" s="26" t="s">
        <v>30</v>
      </c>
      <c r="X75" s="26">
        <v>15</v>
      </c>
      <c r="Y75" s="32">
        <f t="shared" si="3"/>
        <v>5</v>
      </c>
      <c r="AA75" s="2" t="str">
        <f t="shared" si="4"/>
        <v>HVAC-airHPAnyAny</v>
      </c>
      <c r="AB75" s="10">
        <f>MATCH(AA75,'Orig 2014 EUL table'!$W$6:$W$544,0)</f>
        <v>75</v>
      </c>
      <c r="AC75" t="b">
        <f t="shared" si="5"/>
        <v>1</v>
      </c>
    </row>
    <row r="76" spans="1:29" x14ac:dyDescent="0.3">
      <c r="A76" s="24">
        <f t="shared" si="6"/>
        <v>70</v>
      </c>
      <c r="B76" s="26" t="s">
        <v>281</v>
      </c>
      <c r="C76" s="26" t="s">
        <v>673</v>
      </c>
      <c r="D76">
        <f>IF($AC76,INDEX('Orig 2014 EUL table'!$D$6:$D$544,$AB76),X76)</f>
        <v>15</v>
      </c>
      <c r="E76">
        <f>IF($AC76,INDEX('Orig 2014 EUL table'!$E$6:$E$544,$AB76),Y76)</f>
        <v>5</v>
      </c>
      <c r="F76" s="26" t="s">
        <v>88</v>
      </c>
      <c r="G76" s="26" t="s">
        <v>23</v>
      </c>
      <c r="H76" s="26" t="s">
        <v>23</v>
      </c>
      <c r="I76" s="26" t="s">
        <v>24</v>
      </c>
      <c r="J76" s="26"/>
      <c r="K76" s="26"/>
      <c r="L76" s="26"/>
      <c r="M76" s="26"/>
      <c r="N76" s="26" t="s">
        <v>715</v>
      </c>
      <c r="O76" s="26" t="s">
        <v>26</v>
      </c>
      <c r="P76" s="30">
        <v>41674</v>
      </c>
      <c r="Q76" s="26" t="s">
        <v>221</v>
      </c>
      <c r="R76" s="26" t="s">
        <v>233</v>
      </c>
      <c r="S76" s="26" t="s">
        <v>234</v>
      </c>
      <c r="T76" s="26"/>
      <c r="U76" s="26"/>
      <c r="V76" s="26" t="s">
        <v>30</v>
      </c>
      <c r="X76" s="26">
        <v>15</v>
      </c>
      <c r="Y76" s="32">
        <f t="shared" si="3"/>
        <v>5</v>
      </c>
      <c r="AA76" s="2" t="str">
        <f t="shared" si="4"/>
        <v>HVAC-PTHPAnyAny</v>
      </c>
      <c r="AB76" s="10">
        <f>MATCH(AA76,'Orig 2014 EUL table'!$W$6:$W$544,0)</f>
        <v>92</v>
      </c>
      <c r="AC76" t="b">
        <f t="shared" si="5"/>
        <v>1</v>
      </c>
    </row>
    <row r="77" spans="1:29" x14ac:dyDescent="0.3">
      <c r="A77" s="24">
        <f t="shared" si="6"/>
        <v>71</v>
      </c>
      <c r="B77" s="26" t="s">
        <v>311</v>
      </c>
      <c r="C77" s="26" t="s">
        <v>312</v>
      </c>
      <c r="D77">
        <f>IF($AC77,INDEX('Orig 2014 EUL table'!$D$6:$D$544,$AB77),X77)</f>
        <v>15</v>
      </c>
      <c r="E77">
        <f>IF($AC77,INDEX('Orig 2014 EUL table'!$E$6:$E$544,$AB77),Y77)</f>
        <v>5</v>
      </c>
      <c r="F77" s="26" t="s">
        <v>88</v>
      </c>
      <c r="G77" s="26" t="s">
        <v>23</v>
      </c>
      <c r="H77" s="26" t="s">
        <v>23</v>
      </c>
      <c r="I77" s="26" t="s">
        <v>24</v>
      </c>
      <c r="J77" s="26"/>
      <c r="K77" s="26"/>
      <c r="L77" s="26"/>
      <c r="M77" s="26"/>
      <c r="N77" s="26" t="s">
        <v>715</v>
      </c>
      <c r="O77" s="26" t="s">
        <v>26</v>
      </c>
      <c r="P77" s="30">
        <v>41674</v>
      </c>
      <c r="Q77" s="26" t="s">
        <v>221</v>
      </c>
      <c r="R77" s="26" t="s">
        <v>233</v>
      </c>
      <c r="S77" s="26" t="s">
        <v>234</v>
      </c>
      <c r="T77" s="26"/>
      <c r="U77" s="26"/>
      <c r="V77" s="26" t="s">
        <v>30</v>
      </c>
      <c r="X77" s="26">
        <v>15</v>
      </c>
      <c r="Y77" s="32">
        <f t="shared" ref="Y77:Y140" si="7">ROUND(X77/3,3-LOG(ABS(X77/3)))</f>
        <v>5</v>
      </c>
      <c r="AA77" s="2" t="str">
        <f t="shared" si="4"/>
        <v>HVAC-WSHPAnyAny</v>
      </c>
      <c r="AB77" s="10">
        <f>MATCH(AA77,'Orig 2014 EUL table'!$W$6:$W$544,0)</f>
        <v>105</v>
      </c>
      <c r="AC77" t="b">
        <f t="shared" si="5"/>
        <v>1</v>
      </c>
    </row>
    <row r="78" spans="1:29" x14ac:dyDescent="0.3">
      <c r="A78" s="24">
        <f t="shared" si="6"/>
        <v>72</v>
      </c>
      <c r="B78" s="26" t="s">
        <v>341</v>
      </c>
      <c r="C78" s="26" t="s">
        <v>342</v>
      </c>
      <c r="D78">
        <f>IF($AC78,INDEX('Orig 2014 EUL table'!$D$6:$D$544,$AB78),X78)</f>
        <v>15</v>
      </c>
      <c r="E78">
        <f>IF($AC78,INDEX('Orig 2014 EUL table'!$E$6:$E$544,$AB78),Y78)</f>
        <v>5</v>
      </c>
      <c r="F78" s="26" t="s">
        <v>66</v>
      </c>
      <c r="G78" s="26" t="s">
        <v>23</v>
      </c>
      <c r="H78" s="26" t="s">
        <v>23</v>
      </c>
      <c r="I78" s="26" t="s">
        <v>24</v>
      </c>
      <c r="J78" s="26"/>
      <c r="K78" s="26"/>
      <c r="L78" s="26"/>
      <c r="M78" s="26"/>
      <c r="N78" s="26" t="s">
        <v>715</v>
      </c>
      <c r="O78" s="26" t="s">
        <v>26</v>
      </c>
      <c r="P78" s="30">
        <v>41674</v>
      </c>
      <c r="Q78" s="26" t="s">
        <v>221</v>
      </c>
      <c r="R78" s="26" t="s">
        <v>233</v>
      </c>
      <c r="S78" s="26" t="s">
        <v>234</v>
      </c>
      <c r="T78" s="26"/>
      <c r="U78" s="26"/>
      <c r="V78" s="26" t="s">
        <v>30</v>
      </c>
      <c r="X78" s="26">
        <v>15</v>
      </c>
      <c r="Y78" s="32">
        <f t="shared" si="7"/>
        <v>5</v>
      </c>
      <c r="AA78" s="2" t="str">
        <f t="shared" si="4"/>
        <v>HV-ResHPAnyAny</v>
      </c>
      <c r="AB78" s="10">
        <f>MATCH(AA78,'Orig 2014 EUL table'!$W$6:$W$544,0)</f>
        <v>120</v>
      </c>
      <c r="AC78" t="b">
        <f t="shared" si="5"/>
        <v>1</v>
      </c>
    </row>
    <row r="79" spans="1:29" x14ac:dyDescent="0.3">
      <c r="A79" s="24">
        <f t="shared" si="6"/>
        <v>73</v>
      </c>
      <c r="B79" s="26" t="s">
        <v>235</v>
      </c>
      <c r="C79" s="26" t="s">
        <v>236</v>
      </c>
      <c r="D79">
        <f>IF($AC79,INDEX('Orig 2014 EUL table'!$D$6:$D$544,$AB79),X79)</f>
        <v>14</v>
      </c>
      <c r="E79">
        <f>IF($AC79,INDEX('Orig 2014 EUL table'!$E$6:$E$544,$AB79),Y79)</f>
        <v>4.7</v>
      </c>
      <c r="F79" s="26" t="s">
        <v>88</v>
      </c>
      <c r="G79" s="26" t="s">
        <v>23</v>
      </c>
      <c r="H79" s="26" t="s">
        <v>23</v>
      </c>
      <c r="I79" s="26" t="s">
        <v>24</v>
      </c>
      <c r="J79" s="26"/>
      <c r="K79" s="26"/>
      <c r="L79" s="26"/>
      <c r="M79" s="26"/>
      <c r="N79" s="26" t="s">
        <v>715</v>
      </c>
      <c r="O79" s="26" t="s">
        <v>26</v>
      </c>
      <c r="P79" s="30">
        <v>41674</v>
      </c>
      <c r="Q79" s="26" t="s">
        <v>221</v>
      </c>
      <c r="R79" s="26" t="s">
        <v>233</v>
      </c>
      <c r="S79" s="26" t="s">
        <v>223</v>
      </c>
      <c r="T79" s="26" t="s">
        <v>237</v>
      </c>
      <c r="U79" s="26"/>
      <c r="V79" s="26" t="s">
        <v>30</v>
      </c>
      <c r="X79" s="26">
        <v>14</v>
      </c>
      <c r="Y79" s="32">
        <f t="shared" si="7"/>
        <v>4.67</v>
      </c>
      <c r="AA79" s="2" t="str">
        <f t="shared" si="4"/>
        <v>HVAC-AtoAHtExchngAnyAny</v>
      </c>
      <c r="AB79" s="10">
        <f>MATCH(AA79,'Orig 2014 EUL table'!$W$6:$W$544,0)</f>
        <v>76</v>
      </c>
      <c r="AC79" t="b">
        <f t="shared" si="5"/>
        <v>1</v>
      </c>
    </row>
    <row r="80" spans="1:29" x14ac:dyDescent="0.3">
      <c r="A80" s="24">
        <f t="shared" si="6"/>
        <v>74</v>
      </c>
      <c r="B80" s="26" t="s">
        <v>293</v>
      </c>
      <c r="C80" s="26" t="s">
        <v>294</v>
      </c>
      <c r="D80">
        <f>IF($AC80,INDEX('Orig 2014 EUL table'!$D$6:$D$544,$AB80),X80)</f>
        <v>14</v>
      </c>
      <c r="E80">
        <f>IF($AC80,INDEX('Orig 2014 EUL table'!$E$6:$E$544,$AB80),Y80)</f>
        <v>4.7</v>
      </c>
      <c r="F80" s="26" t="s">
        <v>88</v>
      </c>
      <c r="G80" s="26" t="s">
        <v>23</v>
      </c>
      <c r="H80" s="26" t="s">
        <v>23</v>
      </c>
      <c r="I80" s="26" t="s">
        <v>24</v>
      </c>
      <c r="J80" s="26"/>
      <c r="K80" s="26"/>
      <c r="L80" s="26"/>
      <c r="M80" s="26"/>
      <c r="N80" s="26" t="s">
        <v>715</v>
      </c>
      <c r="O80" s="26" t="s">
        <v>26</v>
      </c>
      <c r="P80" s="30">
        <v>41674</v>
      </c>
      <c r="Q80" s="26" t="s">
        <v>221</v>
      </c>
      <c r="R80" s="26" t="s">
        <v>233</v>
      </c>
      <c r="S80" s="26" t="s">
        <v>223</v>
      </c>
      <c r="T80" s="26" t="s">
        <v>237</v>
      </c>
      <c r="U80" s="26"/>
      <c r="V80" s="26" t="s">
        <v>30</v>
      </c>
      <c r="X80" s="26">
        <v>14</v>
      </c>
      <c r="Y80" s="32">
        <f t="shared" si="7"/>
        <v>4.67</v>
      </c>
      <c r="AA80" s="2" t="str">
        <f t="shared" si="4"/>
        <v>HVAC-RotHtRecovAnyAny</v>
      </c>
      <c r="AB80" s="10">
        <f>MATCH(AA80,'Orig 2014 EUL table'!$W$6:$W$544,0)</f>
        <v>97</v>
      </c>
      <c r="AC80" t="b">
        <f t="shared" si="5"/>
        <v>1</v>
      </c>
    </row>
    <row r="81" spans="1:29" x14ac:dyDescent="0.3">
      <c r="A81" s="24">
        <f t="shared" si="6"/>
        <v>75</v>
      </c>
      <c r="B81" s="26" t="s">
        <v>633</v>
      </c>
      <c r="C81" s="26" t="s">
        <v>634</v>
      </c>
      <c r="D81">
        <f>IF($AC81,INDEX('Orig 2014 EUL table'!$D$6:$D$544,$AB81),X81)</f>
        <v>15</v>
      </c>
      <c r="E81">
        <f>IF($AC81,INDEX('Orig 2014 EUL table'!$E$6:$E$544,$AB81),Y81)</f>
        <v>5</v>
      </c>
      <c r="F81" s="26" t="s">
        <v>88</v>
      </c>
      <c r="G81" s="26" t="s">
        <v>23</v>
      </c>
      <c r="H81" s="26" t="s">
        <v>23</v>
      </c>
      <c r="I81" s="26" t="s">
        <v>24</v>
      </c>
      <c r="J81" s="26"/>
      <c r="K81" s="26"/>
      <c r="L81" s="26"/>
      <c r="M81" s="26"/>
      <c r="N81" s="26" t="s">
        <v>571</v>
      </c>
      <c r="O81" s="26" t="s">
        <v>560</v>
      </c>
      <c r="P81" s="30">
        <v>41674</v>
      </c>
      <c r="Q81" s="26" t="s">
        <v>221</v>
      </c>
      <c r="R81" s="26" t="s">
        <v>233</v>
      </c>
      <c r="S81" s="26" t="s">
        <v>263</v>
      </c>
      <c r="T81" s="26" t="s">
        <v>635</v>
      </c>
      <c r="U81" s="26" t="s">
        <v>636</v>
      </c>
      <c r="V81" s="26" t="s">
        <v>30</v>
      </c>
      <c r="X81" s="26">
        <v>15</v>
      </c>
      <c r="Y81" s="32">
        <f t="shared" si="7"/>
        <v>5</v>
      </c>
      <c r="AA81" s="2" t="str">
        <f t="shared" si="4"/>
        <v>HVAC-VSD-DCVAnyAny</v>
      </c>
      <c r="AB81" s="10">
        <f>MATCH(AA81,'Orig 2014 EUL table'!$W$6:$W$544,0)</f>
        <v>538</v>
      </c>
      <c r="AC81" t="b">
        <f t="shared" si="5"/>
        <v>1</v>
      </c>
    </row>
    <row r="82" spans="1:29" x14ac:dyDescent="0.3">
      <c r="A82" s="24">
        <f t="shared" si="6"/>
        <v>76</v>
      </c>
      <c r="B82" s="26" t="s">
        <v>302</v>
      </c>
      <c r="C82" s="26" t="s">
        <v>276</v>
      </c>
      <c r="D82">
        <f>IF($AC82,INDEX('Orig 2014 EUL table'!$D$6:$D$544,$AB82),X82)</f>
        <v>10</v>
      </c>
      <c r="E82">
        <f>IF($AC82,INDEX('Orig 2014 EUL table'!$E$6:$E$544,$AB82),Y82)</f>
        <v>3.3</v>
      </c>
      <c r="F82" s="26" t="s">
        <v>88</v>
      </c>
      <c r="G82" s="26" t="s">
        <v>23</v>
      </c>
      <c r="H82" s="26" t="s">
        <v>23</v>
      </c>
      <c r="I82" s="26" t="s">
        <v>24</v>
      </c>
      <c r="J82" s="26"/>
      <c r="K82" s="26"/>
      <c r="L82" s="26"/>
      <c r="M82" s="26"/>
      <c r="N82" s="26" t="s">
        <v>715</v>
      </c>
      <c r="O82" s="26" t="s">
        <v>26</v>
      </c>
      <c r="P82" s="30">
        <v>41674</v>
      </c>
      <c r="Q82" s="26" t="s">
        <v>221</v>
      </c>
      <c r="R82" s="26" t="s">
        <v>233</v>
      </c>
      <c r="S82" s="26" t="s">
        <v>291</v>
      </c>
      <c r="T82" s="26" t="s">
        <v>303</v>
      </c>
      <c r="U82" s="26"/>
      <c r="V82" s="26" t="s">
        <v>30</v>
      </c>
      <c r="X82" s="26">
        <v>10</v>
      </c>
      <c r="Y82" s="32">
        <f t="shared" si="7"/>
        <v>3.33</v>
      </c>
      <c r="AA82" s="2" t="str">
        <f t="shared" si="4"/>
        <v>HVAC-VarFlowAnyAny</v>
      </c>
      <c r="AB82" s="10">
        <f>MATCH(AA82,'Orig 2014 EUL table'!$W$6:$W$544,0)</f>
        <v>100</v>
      </c>
      <c r="AC82" t="b">
        <f t="shared" si="5"/>
        <v>1</v>
      </c>
    </row>
    <row r="83" spans="1:29" x14ac:dyDescent="0.3">
      <c r="A83" s="24">
        <f t="shared" si="6"/>
        <v>77</v>
      </c>
      <c r="B83" s="26" t="s">
        <v>307</v>
      </c>
      <c r="C83" s="26" t="s">
        <v>308</v>
      </c>
      <c r="D83">
        <f>IF($AC83,INDEX('Orig 2014 EUL table'!$D$6:$D$544,$AB83),X83)</f>
        <v>15</v>
      </c>
      <c r="E83">
        <f>IF($AC83,INDEX('Orig 2014 EUL table'!$E$6:$E$544,$AB83),Y83)</f>
        <v>5</v>
      </c>
      <c r="F83" s="26" t="s">
        <v>88</v>
      </c>
      <c r="G83" s="26" t="s">
        <v>23</v>
      </c>
      <c r="H83" s="26" t="s">
        <v>23</v>
      </c>
      <c r="I83" s="26" t="s">
        <v>24</v>
      </c>
      <c r="J83" s="26"/>
      <c r="K83" s="26"/>
      <c r="L83" s="26"/>
      <c r="M83" s="26"/>
      <c r="N83" s="26" t="s">
        <v>715</v>
      </c>
      <c r="O83" s="26" t="s">
        <v>26</v>
      </c>
      <c r="P83" s="30">
        <v>41674</v>
      </c>
      <c r="Q83" s="26" t="s">
        <v>221</v>
      </c>
      <c r="R83" s="26" t="s">
        <v>233</v>
      </c>
      <c r="S83" s="26" t="s">
        <v>54</v>
      </c>
      <c r="T83" s="26" t="s">
        <v>55</v>
      </c>
      <c r="U83" s="26"/>
      <c r="V83" s="26" t="s">
        <v>30</v>
      </c>
      <c r="X83" s="26">
        <v>15</v>
      </c>
      <c r="Y83" s="32">
        <f t="shared" si="7"/>
        <v>5</v>
      </c>
      <c r="AA83" s="2" t="str">
        <f t="shared" si="4"/>
        <v>HVAC-VSD-pumpAnyAny</v>
      </c>
      <c r="AB83" s="10">
        <f>MATCH(AA83,'Orig 2014 EUL table'!$W$6:$W$544,0)</f>
        <v>103</v>
      </c>
      <c r="AC83" t="b">
        <f t="shared" si="5"/>
        <v>1</v>
      </c>
    </row>
    <row r="84" spans="1:29" x14ac:dyDescent="0.3">
      <c r="A84" s="24">
        <f t="shared" si="6"/>
        <v>78</v>
      </c>
      <c r="B84" s="26" t="s">
        <v>251</v>
      </c>
      <c r="C84" s="26" t="s">
        <v>252</v>
      </c>
      <c r="D84">
        <f>IF($AC84,INDEX('Orig 2014 EUL table'!$D$6:$D$544,$AB84),X84)</f>
        <v>15</v>
      </c>
      <c r="E84">
        <f>IF($AC84,INDEX('Orig 2014 EUL table'!$E$6:$E$544,$AB84),Y84)</f>
        <v>5</v>
      </c>
      <c r="F84" s="26" t="s">
        <v>88</v>
      </c>
      <c r="G84" s="26" t="s">
        <v>23</v>
      </c>
      <c r="H84" s="26" t="s">
        <v>23</v>
      </c>
      <c r="I84" s="26" t="s">
        <v>24</v>
      </c>
      <c r="J84" s="26"/>
      <c r="K84" s="26"/>
      <c r="L84" s="26"/>
      <c r="M84" s="26"/>
      <c r="N84" s="26" t="s">
        <v>715</v>
      </c>
      <c r="O84" s="26" t="s">
        <v>26</v>
      </c>
      <c r="P84" s="30">
        <v>41674</v>
      </c>
      <c r="Q84" s="26" t="s">
        <v>221</v>
      </c>
      <c r="R84" s="26" t="s">
        <v>253</v>
      </c>
      <c r="S84" s="26" t="s">
        <v>250</v>
      </c>
      <c r="T84" s="26"/>
      <c r="U84" s="26"/>
      <c r="V84" s="26" t="s">
        <v>30</v>
      </c>
      <c r="X84" s="26">
        <v>15</v>
      </c>
      <c r="Y84" s="32">
        <f t="shared" si="7"/>
        <v>5</v>
      </c>
      <c r="AA84" s="2" t="str">
        <f t="shared" si="4"/>
        <v>HVAC-ClTwrPkgSysAnyAny</v>
      </c>
      <c r="AB84" s="10">
        <f>MATCH(AA84,'Orig 2014 EUL table'!$W$6:$W$544,0)</f>
        <v>81</v>
      </c>
      <c r="AC84" t="b">
        <f t="shared" si="5"/>
        <v>1</v>
      </c>
    </row>
    <row r="85" spans="1:29" x14ac:dyDescent="0.3">
      <c r="A85" s="24">
        <f t="shared" si="6"/>
        <v>79</v>
      </c>
      <c r="B85" s="26" t="s">
        <v>241</v>
      </c>
      <c r="C85" s="26" t="s">
        <v>242</v>
      </c>
      <c r="D85">
        <f>IF($AC85,INDEX('Orig 2014 EUL table'!$D$6:$D$544,$AB85),X85)</f>
        <v>20</v>
      </c>
      <c r="E85">
        <f>IF($AC85,INDEX('Orig 2014 EUL table'!$E$6:$E$544,$AB85),Y85)</f>
        <v>6.7</v>
      </c>
      <c r="F85" s="26" t="s">
        <v>88</v>
      </c>
      <c r="G85" s="26" t="s">
        <v>23</v>
      </c>
      <c r="H85" s="26" t="s">
        <v>23</v>
      </c>
      <c r="I85" s="26" t="s">
        <v>24</v>
      </c>
      <c r="J85" s="26"/>
      <c r="K85" s="26"/>
      <c r="L85" s="26"/>
      <c r="M85" s="26"/>
      <c r="N85" s="26" t="s">
        <v>715</v>
      </c>
      <c r="O85" s="26" t="s">
        <v>26</v>
      </c>
      <c r="P85" s="30">
        <v>41674</v>
      </c>
      <c r="Q85" s="26" t="s">
        <v>221</v>
      </c>
      <c r="R85" s="26" t="s">
        <v>226</v>
      </c>
      <c r="S85" s="26" t="s">
        <v>62</v>
      </c>
      <c r="T85" s="26"/>
      <c r="U85" s="26"/>
      <c r="V85" s="26" t="s">
        <v>30</v>
      </c>
      <c r="X85" s="26">
        <v>20</v>
      </c>
      <c r="Y85" s="32">
        <f t="shared" si="7"/>
        <v>6.67</v>
      </c>
      <c r="AA85" s="2" t="str">
        <f t="shared" si="4"/>
        <v>HVAC-ChlrAnyAny</v>
      </c>
      <c r="AB85" s="10">
        <f>MATCH(AA85,'Orig 2014 EUL table'!$W$6:$W$544,0)</f>
        <v>78</v>
      </c>
      <c r="AC85" t="b">
        <f t="shared" si="5"/>
        <v>1</v>
      </c>
    </row>
    <row r="86" spans="1:29" x14ac:dyDescent="0.3">
      <c r="A86" s="24">
        <f t="shared" si="6"/>
        <v>80</v>
      </c>
      <c r="B86" s="26" t="s">
        <v>228</v>
      </c>
      <c r="C86" s="26" t="s">
        <v>660</v>
      </c>
      <c r="D86">
        <f>IF($AC86,INDEX('Orig 2014 EUL table'!$D$6:$D$544,$AB86),X86)</f>
        <v>15</v>
      </c>
      <c r="E86">
        <f>IF($AC86,INDEX('Orig 2014 EUL table'!$E$6:$E$544,$AB86),Y86)</f>
        <v>5</v>
      </c>
      <c r="F86" s="26" t="s">
        <v>88</v>
      </c>
      <c r="G86" s="26" t="s">
        <v>23</v>
      </c>
      <c r="H86" s="26" t="s">
        <v>23</v>
      </c>
      <c r="I86" s="26" t="s">
        <v>24</v>
      </c>
      <c r="J86" s="26"/>
      <c r="K86" s="26"/>
      <c r="L86" s="26"/>
      <c r="M86" s="26"/>
      <c r="N86" s="26" t="s">
        <v>715</v>
      </c>
      <c r="O86" s="26" t="s">
        <v>26</v>
      </c>
      <c r="P86" s="30">
        <v>41674</v>
      </c>
      <c r="Q86" s="26" t="s">
        <v>221</v>
      </c>
      <c r="R86" s="26" t="s">
        <v>226</v>
      </c>
      <c r="S86" s="26" t="s">
        <v>230</v>
      </c>
      <c r="T86" s="26"/>
      <c r="U86" s="26"/>
      <c r="V86" s="26" t="s">
        <v>30</v>
      </c>
      <c r="X86" s="26">
        <v>15</v>
      </c>
      <c r="Y86" s="32">
        <f t="shared" si="7"/>
        <v>5</v>
      </c>
      <c r="AA86" s="2" t="str">
        <f t="shared" si="4"/>
        <v>HVAC-airACAnyAny</v>
      </c>
      <c r="AB86" s="10">
        <f>MATCH(AA86,'Orig 2014 EUL table'!$W$6:$W$544,0)</f>
        <v>74</v>
      </c>
      <c r="AC86" t="b">
        <f t="shared" si="5"/>
        <v>1</v>
      </c>
    </row>
    <row r="87" spans="1:29" x14ac:dyDescent="0.3">
      <c r="A87" s="24">
        <f t="shared" si="6"/>
        <v>81</v>
      </c>
      <c r="B87" s="26" t="s">
        <v>265</v>
      </c>
      <c r="C87" s="26" t="s">
        <v>661</v>
      </c>
      <c r="D87">
        <f>IF($AC87,INDEX('Orig 2014 EUL table'!$D$6:$D$544,$AB87),X87)</f>
        <v>15</v>
      </c>
      <c r="E87">
        <f>IF($AC87,INDEX('Orig 2014 EUL table'!$E$6:$E$544,$AB87),Y87)</f>
        <v>5</v>
      </c>
      <c r="F87" s="26" t="s">
        <v>88</v>
      </c>
      <c r="G87" s="26" t="s">
        <v>23</v>
      </c>
      <c r="H87" s="26" t="s">
        <v>23</v>
      </c>
      <c r="I87" s="26" t="s">
        <v>24</v>
      </c>
      <c r="J87" s="26"/>
      <c r="K87" s="26"/>
      <c r="L87" s="26"/>
      <c r="M87" s="26"/>
      <c r="N87" s="26" t="s">
        <v>715</v>
      </c>
      <c r="O87" s="26" t="s">
        <v>26</v>
      </c>
      <c r="P87" s="30">
        <v>41674</v>
      </c>
      <c r="Q87" s="26" t="s">
        <v>221</v>
      </c>
      <c r="R87" s="26" t="s">
        <v>226</v>
      </c>
      <c r="S87" s="26" t="s">
        <v>230</v>
      </c>
      <c r="T87" s="26"/>
      <c r="U87" s="26"/>
      <c r="V87" s="26" t="s">
        <v>30</v>
      </c>
      <c r="X87" s="26">
        <v>15</v>
      </c>
      <c r="Y87" s="32">
        <f t="shared" si="7"/>
        <v>5</v>
      </c>
      <c r="AA87" s="2" t="str">
        <f t="shared" si="4"/>
        <v>HVAC-evapACAnyAny</v>
      </c>
      <c r="AB87" s="10">
        <f>MATCH(AA87,'Orig 2014 EUL table'!$W$6:$W$544,0)</f>
        <v>85</v>
      </c>
      <c r="AC87" t="b">
        <f t="shared" si="5"/>
        <v>1</v>
      </c>
    </row>
    <row r="88" spans="1:29" x14ac:dyDescent="0.3">
      <c r="A88" s="24">
        <f t="shared" si="6"/>
        <v>82</v>
      </c>
      <c r="B88" s="26" t="s">
        <v>280</v>
      </c>
      <c r="C88" s="26" t="s">
        <v>662</v>
      </c>
      <c r="D88">
        <f>IF($AC88,INDEX('Orig 2014 EUL table'!$D$6:$D$544,$AB88),X88)</f>
        <v>15</v>
      </c>
      <c r="E88">
        <f>IF($AC88,INDEX('Orig 2014 EUL table'!$E$6:$E$544,$AB88),Y88)</f>
        <v>5</v>
      </c>
      <c r="F88" s="26" t="s">
        <v>88</v>
      </c>
      <c r="G88" s="26" t="s">
        <v>23</v>
      </c>
      <c r="H88" s="26" t="s">
        <v>23</v>
      </c>
      <c r="I88" s="26" t="s">
        <v>24</v>
      </c>
      <c r="J88" s="26"/>
      <c r="K88" s="26"/>
      <c r="L88" s="26"/>
      <c r="M88" s="26"/>
      <c r="N88" s="26" t="s">
        <v>715</v>
      </c>
      <c r="O88" s="26" t="s">
        <v>26</v>
      </c>
      <c r="P88" s="30">
        <v>41674</v>
      </c>
      <c r="Q88" s="26" t="s">
        <v>221</v>
      </c>
      <c r="R88" s="26" t="s">
        <v>226</v>
      </c>
      <c r="S88" s="26" t="s">
        <v>230</v>
      </c>
      <c r="T88" s="26"/>
      <c r="U88" s="26"/>
      <c r="V88" s="26" t="s">
        <v>30</v>
      </c>
      <c r="X88" s="26">
        <v>15</v>
      </c>
      <c r="Y88" s="32">
        <f t="shared" si="7"/>
        <v>5</v>
      </c>
      <c r="AA88" s="2" t="str">
        <f t="shared" si="4"/>
        <v>HVAC-PTACAnyAny</v>
      </c>
      <c r="AB88" s="10">
        <f>MATCH(AA88,'Orig 2014 EUL table'!$W$6:$W$544,0)</f>
        <v>91</v>
      </c>
      <c r="AC88" t="b">
        <f t="shared" si="5"/>
        <v>1</v>
      </c>
    </row>
    <row r="89" spans="1:29" x14ac:dyDescent="0.3">
      <c r="A89" s="24">
        <f t="shared" si="6"/>
        <v>83</v>
      </c>
      <c r="B89" s="26" t="s">
        <v>313</v>
      </c>
      <c r="C89" s="26" t="s">
        <v>663</v>
      </c>
      <c r="D89">
        <f>IF($AC89,INDEX('Orig 2014 EUL table'!$D$6:$D$544,$AB89),X89)</f>
        <v>15</v>
      </c>
      <c r="E89">
        <f>IF($AC89,INDEX('Orig 2014 EUL table'!$E$6:$E$544,$AB89),Y89)</f>
        <v>5</v>
      </c>
      <c r="F89" s="26" t="s">
        <v>88</v>
      </c>
      <c r="G89" s="26" t="s">
        <v>23</v>
      </c>
      <c r="H89" s="26" t="s">
        <v>23</v>
      </c>
      <c r="I89" s="26" t="s">
        <v>24</v>
      </c>
      <c r="J89" s="26"/>
      <c r="K89" s="26"/>
      <c r="L89" s="26"/>
      <c r="M89" s="26"/>
      <c r="N89" s="26" t="s">
        <v>715</v>
      </c>
      <c r="O89" s="26" t="s">
        <v>26</v>
      </c>
      <c r="P89" s="30">
        <v>41674</v>
      </c>
      <c r="Q89" s="26" t="s">
        <v>221</v>
      </c>
      <c r="R89" s="26" t="s">
        <v>226</v>
      </c>
      <c r="S89" s="26" t="s">
        <v>230</v>
      </c>
      <c r="T89" s="26"/>
      <c r="U89" s="26"/>
      <c r="V89" s="26" t="s">
        <v>30</v>
      </c>
      <c r="X89" s="26">
        <v>15</v>
      </c>
      <c r="Y89" s="32">
        <f t="shared" si="7"/>
        <v>5</v>
      </c>
      <c r="AA89" s="2" t="str">
        <f t="shared" si="4"/>
        <v>HVAC-wtrACAnyAny</v>
      </c>
      <c r="AB89" s="10">
        <f>MATCH(AA89,'Orig 2014 EUL table'!$W$6:$W$544,0)</f>
        <v>106</v>
      </c>
      <c r="AC89" t="b">
        <f t="shared" si="5"/>
        <v>1</v>
      </c>
    </row>
    <row r="90" spans="1:29" x14ac:dyDescent="0.3">
      <c r="A90" s="24">
        <f t="shared" si="6"/>
        <v>84</v>
      </c>
      <c r="B90" s="26" t="s">
        <v>330</v>
      </c>
      <c r="C90" s="26" t="s">
        <v>331</v>
      </c>
      <c r="D90">
        <f>IF($AC90,INDEX('Orig 2014 EUL table'!$D$6:$D$544,$AB90),X90)</f>
        <v>9</v>
      </c>
      <c r="E90">
        <f>IF($AC90,INDEX('Orig 2014 EUL table'!$E$6:$E$544,$AB90),Y90)</f>
        <v>3</v>
      </c>
      <c r="F90" s="26" t="s">
        <v>66</v>
      </c>
      <c r="G90" s="26" t="s">
        <v>23</v>
      </c>
      <c r="H90" s="26" t="s">
        <v>23</v>
      </c>
      <c r="I90" s="26" t="s">
        <v>24</v>
      </c>
      <c r="J90" s="26"/>
      <c r="K90" s="26"/>
      <c r="L90" s="26"/>
      <c r="M90" s="26"/>
      <c r="N90" s="26" t="s">
        <v>715</v>
      </c>
      <c r="O90" s="26" t="s">
        <v>26</v>
      </c>
      <c r="P90" s="30">
        <v>41674</v>
      </c>
      <c r="Q90" s="26" t="s">
        <v>221</v>
      </c>
      <c r="R90" s="26" t="s">
        <v>226</v>
      </c>
      <c r="S90" s="26" t="s">
        <v>230</v>
      </c>
      <c r="T90" s="26"/>
      <c r="U90" s="26"/>
      <c r="V90" s="26" t="s">
        <v>30</v>
      </c>
      <c r="X90" s="26">
        <v>9</v>
      </c>
      <c r="Y90" s="32">
        <f t="shared" si="7"/>
        <v>3</v>
      </c>
      <c r="AA90" s="2" t="str">
        <f t="shared" si="4"/>
        <v>HV-RAC-ESAnyAny</v>
      </c>
      <c r="AB90" s="10">
        <f>MATCH(AA90,'Orig 2014 EUL table'!$W$6:$W$544,0)</f>
        <v>114</v>
      </c>
      <c r="AC90" t="b">
        <f t="shared" si="5"/>
        <v>1</v>
      </c>
    </row>
    <row r="91" spans="1:29" x14ac:dyDescent="0.3">
      <c r="A91" s="24">
        <f t="shared" si="6"/>
        <v>85</v>
      </c>
      <c r="B91" s="26" t="s">
        <v>332</v>
      </c>
      <c r="C91" s="26" t="s">
        <v>333</v>
      </c>
      <c r="D91"/>
      <c r="E91">
        <f>IF($AC91,INDEX('Orig 2014 EUL table'!$E$6:$E$544,$AB91),Y91)</f>
        <v>3</v>
      </c>
      <c r="F91" s="26" t="s">
        <v>66</v>
      </c>
      <c r="G91" s="26" t="s">
        <v>23</v>
      </c>
      <c r="H91" s="26" t="s">
        <v>23</v>
      </c>
      <c r="I91" s="26" t="s">
        <v>24</v>
      </c>
      <c r="J91" s="26"/>
      <c r="K91" s="26"/>
      <c r="L91" s="26"/>
      <c r="M91" s="26"/>
      <c r="N91" s="26" t="s">
        <v>715</v>
      </c>
      <c r="O91" s="26" t="s">
        <v>26</v>
      </c>
      <c r="P91" s="30">
        <v>41674</v>
      </c>
      <c r="Q91" s="26" t="s">
        <v>221</v>
      </c>
      <c r="R91" s="26" t="s">
        <v>226</v>
      </c>
      <c r="S91" s="26" t="s">
        <v>230</v>
      </c>
      <c r="T91" s="26"/>
      <c r="U91" s="26"/>
      <c r="V91" s="26" t="s">
        <v>30</v>
      </c>
      <c r="X91" s="26"/>
      <c r="Y91" s="32">
        <f>+Y90</f>
        <v>3</v>
      </c>
      <c r="AA91" s="2" t="str">
        <f t="shared" si="4"/>
        <v>HV-RAC-RULAnyAny</v>
      </c>
      <c r="AB91" s="10">
        <f>MATCH(AA91,'Orig 2014 EUL table'!$W$6:$W$544,0)</f>
        <v>115</v>
      </c>
      <c r="AC91" t="b">
        <f t="shared" si="5"/>
        <v>1</v>
      </c>
    </row>
    <row r="92" spans="1:29" x14ac:dyDescent="0.3">
      <c r="A92" s="24">
        <f t="shared" si="6"/>
        <v>86</v>
      </c>
      <c r="B92" s="26" t="s">
        <v>336</v>
      </c>
      <c r="C92" s="26" t="s">
        <v>337</v>
      </c>
      <c r="D92">
        <f>IF($AC92,INDEX('Orig 2014 EUL table'!$D$6:$D$544,$AB92),X92)</f>
        <v>15</v>
      </c>
      <c r="E92">
        <f>IF($AC92,INDEX('Orig 2014 EUL table'!$E$6:$E$544,$AB92),Y92)</f>
        <v>5</v>
      </c>
      <c r="F92" s="26" t="s">
        <v>66</v>
      </c>
      <c r="G92" s="26" t="s">
        <v>23</v>
      </c>
      <c r="H92" s="26" t="s">
        <v>23</v>
      </c>
      <c r="I92" s="26" t="s">
        <v>24</v>
      </c>
      <c r="J92" s="26"/>
      <c r="K92" s="26"/>
      <c r="L92" s="26"/>
      <c r="M92" s="26"/>
      <c r="N92" s="26" t="s">
        <v>715</v>
      </c>
      <c r="O92" s="26" t="s">
        <v>26</v>
      </c>
      <c r="P92" s="30">
        <v>41674</v>
      </c>
      <c r="Q92" s="26" t="s">
        <v>221</v>
      </c>
      <c r="R92" s="26" t="s">
        <v>226</v>
      </c>
      <c r="S92" s="26" t="s">
        <v>230</v>
      </c>
      <c r="T92" s="26"/>
      <c r="U92" s="26"/>
      <c r="V92" s="26" t="s">
        <v>30</v>
      </c>
      <c r="X92" s="26">
        <v>15</v>
      </c>
      <c r="Y92" s="32">
        <f t="shared" si="7"/>
        <v>5</v>
      </c>
      <c r="AA92" s="2" t="str">
        <f t="shared" si="4"/>
        <v>HV-ResACAnyAny</v>
      </c>
      <c r="AB92" s="10">
        <f>MATCH(AA92,'Orig 2014 EUL table'!$W$6:$W$544,0)</f>
        <v>117</v>
      </c>
      <c r="AC92" t="b">
        <f t="shared" si="5"/>
        <v>1</v>
      </c>
    </row>
    <row r="93" spans="1:29" x14ac:dyDescent="0.3">
      <c r="A93" s="24">
        <f t="shared" si="6"/>
        <v>87</v>
      </c>
      <c r="B93" s="26" t="s">
        <v>275</v>
      </c>
      <c r="C93" s="26" t="s">
        <v>276</v>
      </c>
      <c r="D93">
        <f>IF($AC93,INDEX('Orig 2014 EUL table'!$D$6:$D$544,$AB93),X93)</f>
        <v>10</v>
      </c>
      <c r="E93">
        <f>IF($AC93,INDEX('Orig 2014 EUL table'!$E$6:$E$544,$AB93),Y93)</f>
        <v>3.3</v>
      </c>
      <c r="F93" s="26" t="s">
        <v>88</v>
      </c>
      <c r="G93" s="26" t="s">
        <v>23</v>
      </c>
      <c r="H93" s="26" t="s">
        <v>23</v>
      </c>
      <c r="I93" s="26" t="s">
        <v>24</v>
      </c>
      <c r="J93" s="26"/>
      <c r="K93" s="26"/>
      <c r="L93" s="26"/>
      <c r="M93" s="26"/>
      <c r="N93" s="26" t="s">
        <v>715</v>
      </c>
      <c r="O93" s="26" t="s">
        <v>26</v>
      </c>
      <c r="P93" s="30">
        <v>41674</v>
      </c>
      <c r="Q93" s="26" t="s">
        <v>221</v>
      </c>
      <c r="R93" s="26" t="s">
        <v>226</v>
      </c>
      <c r="S93" s="26" t="s">
        <v>234</v>
      </c>
      <c r="T93" s="26"/>
      <c r="U93" s="26"/>
      <c r="V93" s="26" t="s">
        <v>30</v>
      </c>
      <c r="X93" s="26">
        <v>10</v>
      </c>
      <c r="Y93" s="32">
        <f t="shared" si="7"/>
        <v>3.33</v>
      </c>
      <c r="AA93" s="2" t="str">
        <f t="shared" si="4"/>
        <v>HVAC-HydHPVarFlowAnyAny</v>
      </c>
      <c r="AB93" s="10">
        <f>MATCH(AA93,'Orig 2014 EUL table'!$W$6:$W$544,0)</f>
        <v>89</v>
      </c>
      <c r="AC93" t="b">
        <f t="shared" si="5"/>
        <v>1</v>
      </c>
    </row>
    <row r="94" spans="1:29" x14ac:dyDescent="0.3">
      <c r="A94" s="24">
        <f t="shared" si="6"/>
        <v>88</v>
      </c>
      <c r="B94" s="26" t="s">
        <v>266</v>
      </c>
      <c r="C94" s="26" t="s">
        <v>267</v>
      </c>
      <c r="D94">
        <f>IF($AC94,INDEX('Orig 2014 EUL table'!$D$6:$D$544,$AB94),X94)</f>
        <v>15</v>
      </c>
      <c r="E94">
        <f>IF($AC94,INDEX('Orig 2014 EUL table'!$E$6:$E$544,$AB94),Y94)</f>
        <v>5</v>
      </c>
      <c r="F94" s="26" t="s">
        <v>88</v>
      </c>
      <c r="G94" s="26" t="s">
        <v>23</v>
      </c>
      <c r="H94" s="26" t="s">
        <v>23</v>
      </c>
      <c r="I94" s="26" t="s">
        <v>24</v>
      </c>
      <c r="J94" s="26"/>
      <c r="K94" s="26"/>
      <c r="L94" s="26"/>
      <c r="M94" s="26"/>
      <c r="N94" s="26" t="s">
        <v>715</v>
      </c>
      <c r="O94" s="26" t="s">
        <v>26</v>
      </c>
      <c r="P94" s="30">
        <v>41674</v>
      </c>
      <c r="Q94" s="26" t="s">
        <v>221</v>
      </c>
      <c r="R94" s="26" t="s">
        <v>226</v>
      </c>
      <c r="S94" s="26" t="s">
        <v>268</v>
      </c>
      <c r="T94" s="26" t="s">
        <v>269</v>
      </c>
      <c r="U94" s="26"/>
      <c r="V94" s="26" t="s">
        <v>30</v>
      </c>
      <c r="X94" s="26">
        <v>15</v>
      </c>
      <c r="Y94" s="32">
        <f t="shared" si="7"/>
        <v>5</v>
      </c>
      <c r="AA94" s="2" t="str">
        <f t="shared" si="4"/>
        <v>HVAC-EvapCoolAnyAny</v>
      </c>
      <c r="AB94" s="10">
        <f>MATCH(AA94,'Orig 2014 EUL table'!$W$6:$W$544,0)</f>
        <v>86</v>
      </c>
      <c r="AC94" t="b">
        <f t="shared" si="5"/>
        <v>1</v>
      </c>
    </row>
    <row r="95" spans="1:29" x14ac:dyDescent="0.3">
      <c r="A95" s="24">
        <f t="shared" si="6"/>
        <v>89</v>
      </c>
      <c r="B95" s="26" t="s">
        <v>321</v>
      </c>
      <c r="C95" s="26" t="s">
        <v>322</v>
      </c>
      <c r="D95">
        <f>IF($AC95,INDEX('Orig 2014 EUL table'!$D$6:$D$544,$AB95),X95)</f>
        <v>15</v>
      </c>
      <c r="E95">
        <f>IF($AC95,INDEX('Orig 2014 EUL table'!$E$6:$E$544,$AB95),Y95)</f>
        <v>5</v>
      </c>
      <c r="F95" s="26" t="s">
        <v>66</v>
      </c>
      <c r="G95" s="26" t="s">
        <v>23</v>
      </c>
      <c r="H95" s="26" t="s">
        <v>23</v>
      </c>
      <c r="I95" s="26" t="s">
        <v>24</v>
      </c>
      <c r="J95" s="26"/>
      <c r="K95" s="26"/>
      <c r="L95" s="26"/>
      <c r="M95" s="26"/>
      <c r="N95" s="26" t="s">
        <v>715</v>
      </c>
      <c r="O95" s="26" t="s">
        <v>26</v>
      </c>
      <c r="P95" s="30">
        <v>41674</v>
      </c>
      <c r="Q95" s="26" t="s">
        <v>221</v>
      </c>
      <c r="R95" s="26" t="s">
        <v>226</v>
      </c>
      <c r="S95" s="26" t="s">
        <v>268</v>
      </c>
      <c r="T95" s="26" t="s">
        <v>323</v>
      </c>
      <c r="U95" s="26"/>
      <c r="V95" s="26" t="s">
        <v>30</v>
      </c>
      <c r="X95" s="26">
        <v>15</v>
      </c>
      <c r="Y95" s="32">
        <f t="shared" si="7"/>
        <v>5</v>
      </c>
      <c r="AA95" s="2" t="str">
        <f t="shared" si="4"/>
        <v>HV-EvapAnyAny</v>
      </c>
      <c r="AB95" s="10">
        <f>MATCH(AA95,'Orig 2014 EUL table'!$W$6:$W$544,0)</f>
        <v>110</v>
      </c>
      <c r="AC95" t="b">
        <f t="shared" si="5"/>
        <v>1</v>
      </c>
    </row>
    <row r="96" spans="1:29" x14ac:dyDescent="0.3">
      <c r="A96" s="24">
        <f t="shared" si="6"/>
        <v>90</v>
      </c>
      <c r="B96" s="26" t="s">
        <v>339</v>
      </c>
      <c r="C96" s="26" t="s">
        <v>340</v>
      </c>
      <c r="D96">
        <f>IF($AC96,INDEX('Orig 2014 EUL table'!$D$6:$D$544,$AB96),X96)</f>
        <v>15</v>
      </c>
      <c r="E96">
        <f>IF($AC96,INDEX('Orig 2014 EUL table'!$E$6:$E$544,$AB96),Y96)</f>
        <v>5</v>
      </c>
      <c r="F96" s="26" t="s">
        <v>66</v>
      </c>
      <c r="G96" s="26" t="s">
        <v>23</v>
      </c>
      <c r="H96" s="26" t="s">
        <v>23</v>
      </c>
      <c r="I96" s="26" t="s">
        <v>24</v>
      </c>
      <c r="J96" s="26"/>
      <c r="K96" s="26"/>
      <c r="L96" s="26"/>
      <c r="M96" s="26"/>
      <c r="N96" s="26" t="s">
        <v>715</v>
      </c>
      <c r="O96" s="26" t="s">
        <v>26</v>
      </c>
      <c r="P96" s="30">
        <v>41674</v>
      </c>
      <c r="Q96" s="26" t="s">
        <v>221</v>
      </c>
      <c r="R96" s="26" t="s">
        <v>226</v>
      </c>
      <c r="S96" s="26" t="s">
        <v>268</v>
      </c>
      <c r="T96" s="26" t="s">
        <v>323</v>
      </c>
      <c r="U96" s="26"/>
      <c r="V96" s="26" t="s">
        <v>30</v>
      </c>
      <c r="X96" s="26">
        <v>15</v>
      </c>
      <c r="Y96" s="32">
        <f t="shared" si="7"/>
        <v>5</v>
      </c>
      <c r="AA96" s="2" t="str">
        <f t="shared" si="4"/>
        <v>HV-ResEvapACAnyAny</v>
      </c>
      <c r="AB96" s="10">
        <f>MATCH(AA96,'Orig 2014 EUL table'!$W$6:$W$544,0)</f>
        <v>119</v>
      </c>
      <c r="AC96" t="b">
        <f t="shared" si="5"/>
        <v>1</v>
      </c>
    </row>
    <row r="97" spans="1:29" x14ac:dyDescent="0.3">
      <c r="A97" s="24">
        <f t="shared" si="6"/>
        <v>91</v>
      </c>
      <c r="B97" s="26" t="s">
        <v>314</v>
      </c>
      <c r="C97" s="26" t="s">
        <v>315</v>
      </c>
      <c r="D97">
        <f>IF($AC97,INDEX('Orig 2014 EUL table'!$D$6:$D$544,$AB97),X97)</f>
        <v>15</v>
      </c>
      <c r="E97">
        <f>IF($AC97,INDEX('Orig 2014 EUL table'!$E$6:$E$544,$AB97),Y97)</f>
        <v>5</v>
      </c>
      <c r="F97" s="26" t="s">
        <v>88</v>
      </c>
      <c r="G97" s="26" t="s">
        <v>23</v>
      </c>
      <c r="H97" s="26" t="s">
        <v>23</v>
      </c>
      <c r="I97" s="26" t="s">
        <v>24</v>
      </c>
      <c r="J97" s="26"/>
      <c r="K97" s="26"/>
      <c r="L97" s="26"/>
      <c r="M97" s="26"/>
      <c r="N97" s="26" t="s">
        <v>715</v>
      </c>
      <c r="O97" s="26" t="s">
        <v>26</v>
      </c>
      <c r="P97" s="30">
        <v>41674</v>
      </c>
      <c r="Q97" s="26" t="s">
        <v>221</v>
      </c>
      <c r="R97" s="26" t="s">
        <v>226</v>
      </c>
      <c r="S97" s="26" t="s">
        <v>250</v>
      </c>
      <c r="T97" s="26" t="s">
        <v>316</v>
      </c>
      <c r="U97" s="26"/>
      <c r="V97" s="26" t="s">
        <v>30</v>
      </c>
      <c r="X97" s="26">
        <v>15</v>
      </c>
      <c r="Y97" s="32">
        <f t="shared" si="7"/>
        <v>5</v>
      </c>
      <c r="AA97" s="2" t="str">
        <f t="shared" si="4"/>
        <v>HVAC-WtrEconAnyAny</v>
      </c>
      <c r="AB97" s="10">
        <f>MATCH(AA97,'Orig 2014 EUL table'!$W$6:$W$544,0)</f>
        <v>107</v>
      </c>
      <c r="AC97" t="b">
        <f t="shared" si="5"/>
        <v>1</v>
      </c>
    </row>
    <row r="98" spans="1:29" x14ac:dyDescent="0.3">
      <c r="A98" s="24">
        <f t="shared" si="6"/>
        <v>92</v>
      </c>
      <c r="B98" s="26" t="s">
        <v>224</v>
      </c>
      <c r="C98" s="26" t="s">
        <v>225</v>
      </c>
      <c r="D98">
        <f>IF($AC98,INDEX('Orig 2014 EUL table'!$D$6:$D$544,$AB98),X98)</f>
        <v>10</v>
      </c>
      <c r="E98">
        <f>IF($AC98,INDEX('Orig 2014 EUL table'!$E$6:$E$544,$AB98),Y98)</f>
        <v>3.3</v>
      </c>
      <c r="F98" s="26" t="s">
        <v>88</v>
      </c>
      <c r="G98" s="26" t="s">
        <v>23</v>
      </c>
      <c r="H98" s="26" t="s">
        <v>23</v>
      </c>
      <c r="I98" s="26" t="s">
        <v>24</v>
      </c>
      <c r="J98" s="26"/>
      <c r="K98" s="26"/>
      <c r="L98" s="26"/>
      <c r="M98" s="26"/>
      <c r="N98" s="26" t="s">
        <v>715</v>
      </c>
      <c r="O98" s="26" t="s">
        <v>26</v>
      </c>
      <c r="P98" s="30">
        <v>41674</v>
      </c>
      <c r="Q98" s="26" t="s">
        <v>221</v>
      </c>
      <c r="R98" s="26" t="s">
        <v>226</v>
      </c>
      <c r="S98" s="26" t="s">
        <v>223</v>
      </c>
      <c r="T98" s="26" t="s">
        <v>227</v>
      </c>
      <c r="U98" s="26"/>
      <c r="V98" s="26" t="s">
        <v>30</v>
      </c>
      <c r="X98" s="26">
        <v>10</v>
      </c>
      <c r="Y98" s="32">
        <f t="shared" si="7"/>
        <v>3.33</v>
      </c>
      <c r="AA98" s="2" t="str">
        <f t="shared" si="4"/>
        <v>HVAC-addEconoAnyAny</v>
      </c>
      <c r="AB98" s="10">
        <f>MATCH(AA98,'Orig 2014 EUL table'!$W$6:$W$544,0)</f>
        <v>73</v>
      </c>
      <c r="AC98" t="b">
        <f t="shared" si="5"/>
        <v>1</v>
      </c>
    </row>
    <row r="99" spans="1:29" x14ac:dyDescent="0.3">
      <c r="A99" s="24">
        <f t="shared" si="6"/>
        <v>93</v>
      </c>
      <c r="B99" s="26" t="s">
        <v>287</v>
      </c>
      <c r="C99" s="26" t="s">
        <v>288</v>
      </c>
      <c r="D99">
        <f>IF($AC99,INDEX('Orig 2014 EUL table'!$D$6:$D$544,$AB99),X99)</f>
        <v>5</v>
      </c>
      <c r="E99">
        <f>IF($AC99,INDEX('Orig 2014 EUL table'!$E$6:$E$544,$AB99),Y99)</f>
        <v>1.7</v>
      </c>
      <c r="F99" s="26" t="s">
        <v>88</v>
      </c>
      <c r="G99" s="26" t="s">
        <v>23</v>
      </c>
      <c r="H99" s="26" t="s">
        <v>23</v>
      </c>
      <c r="I99" s="26" t="s">
        <v>24</v>
      </c>
      <c r="J99" s="26"/>
      <c r="K99" s="26"/>
      <c r="L99" s="26"/>
      <c r="M99" s="26"/>
      <c r="N99" s="26" t="s">
        <v>715</v>
      </c>
      <c r="O99" s="26" t="s">
        <v>26</v>
      </c>
      <c r="P99" s="30">
        <v>41674</v>
      </c>
      <c r="Q99" s="26" t="s">
        <v>221</v>
      </c>
      <c r="R99" s="26" t="s">
        <v>226</v>
      </c>
      <c r="S99" s="26" t="s">
        <v>223</v>
      </c>
      <c r="T99" s="26" t="s">
        <v>227</v>
      </c>
      <c r="U99" s="26"/>
      <c r="V99" s="26" t="s">
        <v>30</v>
      </c>
      <c r="X99" s="26">
        <v>5</v>
      </c>
      <c r="Y99" s="32">
        <f t="shared" si="7"/>
        <v>1.67</v>
      </c>
      <c r="AA99" s="2" t="str">
        <f t="shared" si="4"/>
        <v>HVAC-RepEconoAnyAny</v>
      </c>
      <c r="AB99" s="10">
        <f>MATCH(AA99,'Orig 2014 EUL table'!$W$6:$W$544,0)</f>
        <v>95</v>
      </c>
      <c r="AC99" t="b">
        <f t="shared" si="5"/>
        <v>1</v>
      </c>
    </row>
    <row r="100" spans="1:29" x14ac:dyDescent="0.3">
      <c r="A100" s="24">
        <f t="shared" si="6"/>
        <v>94</v>
      </c>
      <c r="B100" s="26" t="s">
        <v>556</v>
      </c>
      <c r="C100" s="26" t="s">
        <v>557</v>
      </c>
      <c r="D100">
        <f>IF($AC100,INDEX('Orig 2014 EUL table'!$D$6:$D$544,$AB100),X100)</f>
        <v>15</v>
      </c>
      <c r="E100">
        <f>IF($AC100,INDEX('Orig 2014 EUL table'!$E$6:$E$544,$AB100),Y100)</f>
        <v>5</v>
      </c>
      <c r="F100" s="26" t="s">
        <v>88</v>
      </c>
      <c r="G100" s="26" t="s">
        <v>558</v>
      </c>
      <c r="H100" s="26" t="s">
        <v>23</v>
      </c>
      <c r="I100" s="26" t="s">
        <v>24</v>
      </c>
      <c r="J100" s="26"/>
      <c r="K100" s="26"/>
      <c r="L100" s="26"/>
      <c r="M100" s="26"/>
      <c r="N100" s="26" t="s">
        <v>559</v>
      </c>
      <c r="O100" s="26" t="s">
        <v>560</v>
      </c>
      <c r="P100" s="30">
        <v>41674</v>
      </c>
      <c r="Q100" s="26" t="s">
        <v>221</v>
      </c>
      <c r="R100" s="26" t="s">
        <v>226</v>
      </c>
      <c r="S100" s="26" t="s">
        <v>263</v>
      </c>
      <c r="T100" s="26" t="s">
        <v>561</v>
      </c>
      <c r="U100" s="26"/>
      <c r="V100" s="26" t="s">
        <v>562</v>
      </c>
      <c r="X100" s="26">
        <v>15</v>
      </c>
      <c r="Y100" s="32">
        <f t="shared" si="7"/>
        <v>5</v>
      </c>
      <c r="AA100" s="2" t="str">
        <f t="shared" si="4"/>
        <v>HVAC-PTACCtrlGstAny</v>
      </c>
      <c r="AB100" s="10">
        <f>MATCH(AA100,'Orig 2014 EUL table'!$W$6:$W$544,0)</f>
        <v>500</v>
      </c>
      <c r="AC100" t="b">
        <f t="shared" si="5"/>
        <v>1</v>
      </c>
    </row>
    <row r="101" spans="1:29" x14ac:dyDescent="0.3">
      <c r="A101" s="24">
        <f t="shared" si="6"/>
        <v>95</v>
      </c>
      <c r="B101" s="26" t="s">
        <v>556</v>
      </c>
      <c r="C101" s="26" t="s">
        <v>557</v>
      </c>
      <c r="D101">
        <f>IF($AC101,INDEX('Orig 2014 EUL table'!$D$6:$D$544,$AB101),X101)</f>
        <v>15</v>
      </c>
      <c r="E101">
        <f>IF($AC101,INDEX('Orig 2014 EUL table'!$E$6:$E$544,$AB101),Y101)</f>
        <v>5</v>
      </c>
      <c r="F101" s="26" t="s">
        <v>88</v>
      </c>
      <c r="G101" s="26" t="s">
        <v>361</v>
      </c>
      <c r="H101" s="26" t="s">
        <v>23</v>
      </c>
      <c r="I101" s="26" t="s">
        <v>24</v>
      </c>
      <c r="J101" s="26"/>
      <c r="K101" s="26"/>
      <c r="L101" s="26"/>
      <c r="M101" s="26"/>
      <c r="N101" s="26" t="s">
        <v>559</v>
      </c>
      <c r="O101" s="26" t="s">
        <v>560</v>
      </c>
      <c r="P101" s="30">
        <v>41674</v>
      </c>
      <c r="Q101" s="26" t="s">
        <v>221</v>
      </c>
      <c r="R101" s="26" t="s">
        <v>226</v>
      </c>
      <c r="S101" s="26" t="s">
        <v>263</v>
      </c>
      <c r="T101" s="26" t="s">
        <v>561</v>
      </c>
      <c r="U101" s="26"/>
      <c r="V101" s="26" t="s">
        <v>562</v>
      </c>
      <c r="X101" s="26">
        <v>15</v>
      </c>
      <c r="Y101" s="32">
        <f t="shared" si="7"/>
        <v>5</v>
      </c>
      <c r="AA101" s="2" t="str">
        <f t="shared" si="4"/>
        <v>HVAC-PTACCtrlHtlAny</v>
      </c>
      <c r="AB101" s="10">
        <f>MATCH(AA101,'Orig 2014 EUL table'!$W$6:$W$544,0)</f>
        <v>502</v>
      </c>
      <c r="AC101" t="b">
        <f t="shared" si="5"/>
        <v>1</v>
      </c>
    </row>
    <row r="102" spans="1:29" x14ac:dyDescent="0.3">
      <c r="A102" s="24">
        <f t="shared" si="6"/>
        <v>96</v>
      </c>
      <c r="B102" s="26" t="s">
        <v>556</v>
      </c>
      <c r="C102" s="26" t="s">
        <v>557</v>
      </c>
      <c r="D102">
        <f>IF($AC102,INDEX('Orig 2014 EUL table'!$D$6:$D$544,$AB102),X102)</f>
        <v>15</v>
      </c>
      <c r="E102">
        <f>IF($AC102,INDEX('Orig 2014 EUL table'!$E$6:$E$544,$AB102),Y102)</f>
        <v>0</v>
      </c>
      <c r="F102" s="26" t="s">
        <v>88</v>
      </c>
      <c r="G102" s="26" t="s">
        <v>558</v>
      </c>
      <c r="H102" s="26" t="s">
        <v>563</v>
      </c>
      <c r="I102" s="26" t="s">
        <v>24</v>
      </c>
      <c r="J102" s="26"/>
      <c r="K102" s="26"/>
      <c r="L102" s="26"/>
      <c r="M102" s="26"/>
      <c r="N102" s="26" t="s">
        <v>564</v>
      </c>
      <c r="O102" s="26" t="s">
        <v>560</v>
      </c>
      <c r="P102" s="30">
        <v>41674</v>
      </c>
      <c r="Q102" s="26" t="s">
        <v>221</v>
      </c>
      <c r="R102" s="26" t="s">
        <v>226</v>
      </c>
      <c r="S102" s="26" t="s">
        <v>263</v>
      </c>
      <c r="T102" s="26" t="s">
        <v>561</v>
      </c>
      <c r="U102" s="26"/>
      <c r="V102" s="26" t="s">
        <v>562</v>
      </c>
      <c r="X102" s="26">
        <v>15</v>
      </c>
      <c r="Y102" s="32">
        <f t="shared" si="7"/>
        <v>5</v>
      </c>
      <c r="AA102" s="2" t="str">
        <f t="shared" si="4"/>
        <v>HVAC-PTACCtrlGstPGE</v>
      </c>
      <c r="AB102" s="10">
        <f>MATCH(AA102,'Orig 2014 EUL table'!$W$6:$W$544,0)</f>
        <v>501</v>
      </c>
      <c r="AC102" t="b">
        <f t="shared" si="5"/>
        <v>1</v>
      </c>
    </row>
    <row r="103" spans="1:29" x14ac:dyDescent="0.3">
      <c r="A103" s="24">
        <f t="shared" si="6"/>
        <v>97</v>
      </c>
      <c r="B103" s="26" t="s">
        <v>556</v>
      </c>
      <c r="C103" s="26" t="s">
        <v>557</v>
      </c>
      <c r="D103">
        <f>IF($AC103,INDEX('Orig 2014 EUL table'!$D$6:$D$544,$AB103),X103)</f>
        <v>15</v>
      </c>
      <c r="E103">
        <f>IF($AC103,INDEX('Orig 2014 EUL table'!$E$6:$E$544,$AB103),Y103)</f>
        <v>0</v>
      </c>
      <c r="F103" s="26" t="s">
        <v>88</v>
      </c>
      <c r="G103" s="26" t="s">
        <v>361</v>
      </c>
      <c r="H103" s="26" t="s">
        <v>563</v>
      </c>
      <c r="I103" s="26" t="s">
        <v>24</v>
      </c>
      <c r="J103" s="26"/>
      <c r="K103" s="26"/>
      <c r="L103" s="26"/>
      <c r="M103" s="26"/>
      <c r="N103" s="26" t="s">
        <v>564</v>
      </c>
      <c r="O103" s="26" t="s">
        <v>560</v>
      </c>
      <c r="P103" s="30">
        <v>41674</v>
      </c>
      <c r="Q103" s="26" t="s">
        <v>221</v>
      </c>
      <c r="R103" s="26" t="s">
        <v>226</v>
      </c>
      <c r="S103" s="26" t="s">
        <v>263</v>
      </c>
      <c r="T103" s="26" t="s">
        <v>561</v>
      </c>
      <c r="U103" s="26"/>
      <c r="V103" s="26" t="s">
        <v>562</v>
      </c>
      <c r="X103" s="26">
        <v>15</v>
      </c>
      <c r="Y103" s="32">
        <f t="shared" si="7"/>
        <v>5</v>
      </c>
      <c r="AA103" s="2" t="str">
        <f t="shared" si="4"/>
        <v>HVAC-PTACCtrlHtlPGE</v>
      </c>
      <c r="AB103" s="10">
        <f>MATCH(AA103,'Orig 2014 EUL table'!$W$6:$W$544,0)</f>
        <v>503</v>
      </c>
      <c r="AC103" t="b">
        <f t="shared" si="5"/>
        <v>1</v>
      </c>
    </row>
    <row r="104" spans="1:29" x14ac:dyDescent="0.3">
      <c r="A104" s="24">
        <f t="shared" si="6"/>
        <v>98</v>
      </c>
      <c r="B104" s="26" t="s">
        <v>556</v>
      </c>
      <c r="C104" s="26" t="s">
        <v>557</v>
      </c>
      <c r="D104">
        <f>IF($AC104,INDEX('Orig 2014 EUL table'!$D$6:$D$544,$AB104),X104)</f>
        <v>15</v>
      </c>
      <c r="E104">
        <f>IF($AC104,INDEX('Orig 2014 EUL table'!$E$6:$E$544,$AB104),Y104)</f>
        <v>5</v>
      </c>
      <c r="F104" s="26" t="s">
        <v>88</v>
      </c>
      <c r="G104" s="26" t="s">
        <v>364</v>
      </c>
      <c r="H104" s="26" t="s">
        <v>23</v>
      </c>
      <c r="I104" s="26" t="s">
        <v>24</v>
      </c>
      <c r="J104" s="26"/>
      <c r="K104" s="26"/>
      <c r="L104" s="26"/>
      <c r="M104" s="26"/>
      <c r="N104" s="26" t="s">
        <v>559</v>
      </c>
      <c r="O104" s="26" t="s">
        <v>560</v>
      </c>
      <c r="P104" s="30">
        <v>41674</v>
      </c>
      <c r="Q104" s="26" t="s">
        <v>221</v>
      </c>
      <c r="R104" s="26" t="s">
        <v>226</v>
      </c>
      <c r="S104" s="26" t="s">
        <v>263</v>
      </c>
      <c r="T104" s="26" t="s">
        <v>561</v>
      </c>
      <c r="U104" s="26"/>
      <c r="V104" s="26" t="s">
        <v>562</v>
      </c>
      <c r="X104" s="26">
        <v>15</v>
      </c>
      <c r="Y104" s="32">
        <f t="shared" si="7"/>
        <v>5</v>
      </c>
      <c r="AA104" s="2" t="str">
        <f t="shared" si="4"/>
        <v>HVAC-PTACCtrlMtlAny</v>
      </c>
      <c r="AB104" s="10">
        <f>MATCH(AA104,'Orig 2014 EUL table'!$W$6:$W$544,0)</f>
        <v>504</v>
      </c>
      <c r="AC104" t="b">
        <f t="shared" si="5"/>
        <v>1</v>
      </c>
    </row>
    <row r="105" spans="1:29" x14ac:dyDescent="0.3">
      <c r="A105" s="24">
        <f t="shared" si="6"/>
        <v>99</v>
      </c>
      <c r="B105" s="26" t="s">
        <v>556</v>
      </c>
      <c r="C105" s="26" t="s">
        <v>557</v>
      </c>
      <c r="D105">
        <f>IF($AC105,INDEX('Orig 2014 EUL table'!$D$6:$D$544,$AB105),X105)</f>
        <v>15</v>
      </c>
      <c r="E105">
        <f>IF($AC105,INDEX('Orig 2014 EUL table'!$E$6:$E$544,$AB105),Y105)</f>
        <v>0</v>
      </c>
      <c r="F105" s="26" t="s">
        <v>88</v>
      </c>
      <c r="G105" s="26" t="s">
        <v>364</v>
      </c>
      <c r="H105" s="26" t="s">
        <v>563</v>
      </c>
      <c r="I105" s="26" t="s">
        <v>24</v>
      </c>
      <c r="J105" s="26"/>
      <c r="K105" s="26"/>
      <c r="L105" s="26"/>
      <c r="M105" s="26"/>
      <c r="N105" s="26" t="s">
        <v>564</v>
      </c>
      <c r="O105" s="26" t="s">
        <v>560</v>
      </c>
      <c r="P105" s="30">
        <v>41674</v>
      </c>
      <c r="Q105" s="26" t="s">
        <v>221</v>
      </c>
      <c r="R105" s="26" t="s">
        <v>226</v>
      </c>
      <c r="S105" s="26" t="s">
        <v>263</v>
      </c>
      <c r="T105" s="26" t="s">
        <v>561</v>
      </c>
      <c r="U105" s="26"/>
      <c r="V105" s="26" t="s">
        <v>562</v>
      </c>
      <c r="X105" s="26">
        <v>15</v>
      </c>
      <c r="Y105" s="32">
        <f t="shared" si="7"/>
        <v>5</v>
      </c>
      <c r="AA105" s="2" t="str">
        <f t="shared" si="4"/>
        <v>HVAC-PTACCtrlMtlPGE</v>
      </c>
      <c r="AB105" s="10">
        <f>MATCH(AA105,'Orig 2014 EUL table'!$W$6:$W$544,0)</f>
        <v>506</v>
      </c>
      <c r="AC105" t="b">
        <f t="shared" si="5"/>
        <v>1</v>
      </c>
    </row>
    <row r="106" spans="1:29" x14ac:dyDescent="0.3">
      <c r="A106" s="24">
        <f t="shared" si="6"/>
        <v>100</v>
      </c>
      <c r="B106" s="26" t="s">
        <v>272</v>
      </c>
      <c r="C106" s="26" t="s">
        <v>273</v>
      </c>
      <c r="D106">
        <f>IF($AC106,INDEX('Orig 2014 EUL table'!$D$6:$D$544,$AB106),X106)</f>
        <v>20</v>
      </c>
      <c r="E106">
        <f>IF($AC106,INDEX('Orig 2014 EUL table'!$E$6:$E$544,$AB106),Y106)</f>
        <v>6.7</v>
      </c>
      <c r="F106" s="26" t="s">
        <v>88</v>
      </c>
      <c r="G106" s="26" t="s">
        <v>23</v>
      </c>
      <c r="H106" s="26" t="s">
        <v>23</v>
      </c>
      <c r="I106" s="26" t="s">
        <v>24</v>
      </c>
      <c r="J106" s="26"/>
      <c r="K106" s="26"/>
      <c r="L106" s="26"/>
      <c r="M106" s="26"/>
      <c r="N106" s="26" t="s">
        <v>715</v>
      </c>
      <c r="O106" s="26" t="s">
        <v>26</v>
      </c>
      <c r="P106" s="30">
        <v>41674</v>
      </c>
      <c r="Q106" s="26" t="s">
        <v>221</v>
      </c>
      <c r="R106" s="26" t="s">
        <v>240</v>
      </c>
      <c r="S106" s="26" t="s">
        <v>35</v>
      </c>
      <c r="T106" s="26" t="s">
        <v>274</v>
      </c>
      <c r="U106" s="26"/>
      <c r="V106" s="26" t="s">
        <v>30</v>
      </c>
      <c r="X106" s="26">
        <v>20</v>
      </c>
      <c r="Y106" s="32">
        <f t="shared" si="7"/>
        <v>6.67</v>
      </c>
      <c r="AA106" s="2" t="str">
        <f t="shared" si="4"/>
        <v>HVAC-FrncAnyAny</v>
      </c>
      <c r="AB106" s="10">
        <f>MATCH(AA106,'Orig 2014 EUL table'!$W$6:$W$544,0)</f>
        <v>88</v>
      </c>
      <c r="AC106" t="b">
        <f t="shared" si="5"/>
        <v>1</v>
      </c>
    </row>
    <row r="107" spans="1:29" x14ac:dyDescent="0.3">
      <c r="A107" s="24">
        <f t="shared" si="6"/>
        <v>101</v>
      </c>
      <c r="B107" s="26" t="s">
        <v>320</v>
      </c>
      <c r="C107" s="26" t="s">
        <v>273</v>
      </c>
      <c r="D107">
        <f>IF($AC107,INDEX('Orig 2014 EUL table'!$D$6:$D$544,$AB107),X107)</f>
        <v>20</v>
      </c>
      <c r="E107">
        <f>IF($AC107,INDEX('Orig 2014 EUL table'!$E$6:$E$544,$AB107),Y107)</f>
        <v>6.7</v>
      </c>
      <c r="F107" s="26" t="s">
        <v>66</v>
      </c>
      <c r="G107" s="26" t="s">
        <v>23</v>
      </c>
      <c r="H107" s="26" t="s">
        <v>23</v>
      </c>
      <c r="I107" s="26" t="s">
        <v>24</v>
      </c>
      <c r="J107" s="26"/>
      <c r="K107" s="26"/>
      <c r="L107" s="26"/>
      <c r="M107" s="26"/>
      <c r="N107" s="26" t="s">
        <v>715</v>
      </c>
      <c r="O107" s="26" t="s">
        <v>26</v>
      </c>
      <c r="P107" s="30">
        <v>41674</v>
      </c>
      <c r="Q107" s="26" t="s">
        <v>221</v>
      </c>
      <c r="R107" s="26" t="s">
        <v>240</v>
      </c>
      <c r="S107" s="26" t="s">
        <v>35</v>
      </c>
      <c r="T107" s="26" t="s">
        <v>274</v>
      </c>
      <c r="U107" s="26"/>
      <c r="V107" s="26" t="s">
        <v>30</v>
      </c>
      <c r="X107" s="26">
        <v>20</v>
      </c>
      <c r="Y107" s="32">
        <f t="shared" si="7"/>
        <v>6.67</v>
      </c>
      <c r="AA107" s="2" t="str">
        <f t="shared" si="4"/>
        <v>HV-EffFurnAnyAny</v>
      </c>
      <c r="AB107" s="10">
        <f>MATCH(AA107,'Orig 2014 EUL table'!$W$6:$W$544,0)</f>
        <v>109</v>
      </c>
      <c r="AC107" t="b">
        <f t="shared" si="5"/>
        <v>1</v>
      </c>
    </row>
    <row r="108" spans="1:29" x14ac:dyDescent="0.3">
      <c r="A108" s="24">
        <f t="shared" si="6"/>
        <v>102</v>
      </c>
      <c r="B108" s="26" t="s">
        <v>238</v>
      </c>
      <c r="C108" s="26" t="s">
        <v>239</v>
      </c>
      <c r="D108">
        <f>IF($AC108,INDEX('Orig 2014 EUL table'!$D$6:$D$544,$AB108),X108)</f>
        <v>20</v>
      </c>
      <c r="E108">
        <f>IF($AC108,INDEX('Orig 2014 EUL table'!$E$6:$E$544,$AB108),Y108)</f>
        <v>6.7</v>
      </c>
      <c r="F108" s="26" t="s">
        <v>88</v>
      </c>
      <c r="G108" s="26" t="s">
        <v>23</v>
      </c>
      <c r="H108" s="26" t="s">
        <v>23</v>
      </c>
      <c r="I108" s="26" t="s">
        <v>24</v>
      </c>
      <c r="J108" s="26"/>
      <c r="K108" s="26"/>
      <c r="L108" s="26"/>
      <c r="M108" s="26"/>
      <c r="N108" s="26" t="s">
        <v>715</v>
      </c>
      <c r="O108" s="26" t="s">
        <v>26</v>
      </c>
      <c r="P108" s="30">
        <v>41674</v>
      </c>
      <c r="Q108" s="26" t="s">
        <v>221</v>
      </c>
      <c r="R108" s="26" t="s">
        <v>240</v>
      </c>
      <c r="S108" s="26" t="s">
        <v>35</v>
      </c>
      <c r="T108" s="26"/>
      <c r="U108" s="26"/>
      <c r="V108" s="26" t="s">
        <v>30</v>
      </c>
      <c r="X108" s="26">
        <v>20</v>
      </c>
      <c r="Y108" s="32">
        <f t="shared" si="7"/>
        <v>6.67</v>
      </c>
      <c r="AA108" s="2" t="str">
        <f t="shared" si="4"/>
        <v>HVAC-BlrAnyAny</v>
      </c>
      <c r="AB108" s="10">
        <f>MATCH(AA108,'Orig 2014 EUL table'!$W$6:$W$544,0)</f>
        <v>77</v>
      </c>
      <c r="AC108" t="b">
        <f t="shared" si="5"/>
        <v>1</v>
      </c>
    </row>
    <row r="109" spans="1:29" x14ac:dyDescent="0.3">
      <c r="A109" s="24">
        <f t="shared" si="6"/>
        <v>103</v>
      </c>
      <c r="B109" s="26" t="s">
        <v>295</v>
      </c>
      <c r="C109" s="26" t="s">
        <v>692</v>
      </c>
      <c r="D109">
        <f>IF($AC109,INDEX('Orig 2014 EUL table'!$D$6:$D$544,$AB109),X109)</f>
        <v>6</v>
      </c>
      <c r="E109">
        <f>IF($AC109,INDEX('Orig 2014 EUL table'!$E$6:$E$544,$AB109),Y109)</f>
        <v>2</v>
      </c>
      <c r="F109" s="26" t="s">
        <v>88</v>
      </c>
      <c r="G109" s="26" t="s">
        <v>23</v>
      </c>
      <c r="H109" s="26" t="s">
        <v>23</v>
      </c>
      <c r="I109" s="26" t="s">
        <v>24</v>
      </c>
      <c r="J109" s="26"/>
      <c r="K109" s="26"/>
      <c r="L109" s="26"/>
      <c r="M109" s="26"/>
      <c r="N109" s="26" t="s">
        <v>715</v>
      </c>
      <c r="O109" s="26" t="s">
        <v>26</v>
      </c>
      <c r="P109" s="30">
        <v>41674</v>
      </c>
      <c r="Q109" s="26" t="s">
        <v>221</v>
      </c>
      <c r="R109" s="26" t="s">
        <v>240</v>
      </c>
      <c r="S109" s="26" t="s">
        <v>297</v>
      </c>
      <c r="T109" s="26" t="s">
        <v>298</v>
      </c>
      <c r="U109" s="26"/>
      <c r="V109" s="26" t="s">
        <v>30</v>
      </c>
      <c r="X109" s="26">
        <v>6</v>
      </c>
      <c r="Y109" s="32">
        <f t="shared" si="7"/>
        <v>2</v>
      </c>
      <c r="AA109" s="2" t="str">
        <f t="shared" si="4"/>
        <v>HVAC-StmTrpAnyAny</v>
      </c>
      <c r="AB109" s="10">
        <f>MATCH(AA109,'Orig 2014 EUL table'!$W$6:$W$544,0)</f>
        <v>98</v>
      </c>
      <c r="AC109" t="b">
        <f t="shared" si="5"/>
        <v>1</v>
      </c>
    </row>
    <row r="110" spans="1:29" x14ac:dyDescent="0.3">
      <c r="A110" s="24">
        <f t="shared" si="6"/>
        <v>104</v>
      </c>
      <c r="B110" s="26" t="s">
        <v>599</v>
      </c>
      <c r="C110" s="26" t="s">
        <v>239</v>
      </c>
      <c r="D110">
        <f>IF($AC110,INDEX('Orig 2014 EUL table'!$D$6:$D$544,$AB110),X110)</f>
        <v>20</v>
      </c>
      <c r="E110">
        <f>IF($AC110,INDEX('Orig 2014 EUL table'!$E$6:$E$544,$AB110),Y110)</f>
        <v>6.7</v>
      </c>
      <c r="F110" s="26" t="s">
        <v>66</v>
      </c>
      <c r="G110" s="26" t="s">
        <v>23</v>
      </c>
      <c r="H110" s="26" t="s">
        <v>23</v>
      </c>
      <c r="I110" s="26" t="s">
        <v>24</v>
      </c>
      <c r="J110" s="26"/>
      <c r="K110" s="26"/>
      <c r="L110" s="26"/>
      <c r="M110" s="26"/>
      <c r="N110" s="26" t="s">
        <v>571</v>
      </c>
      <c r="O110" s="26" t="s">
        <v>560</v>
      </c>
      <c r="P110" s="30">
        <v>41674</v>
      </c>
      <c r="Q110" s="26" t="s">
        <v>221</v>
      </c>
      <c r="R110" s="26" t="s">
        <v>240</v>
      </c>
      <c r="S110" s="26" t="s">
        <v>246</v>
      </c>
      <c r="T110" s="26"/>
      <c r="U110" s="26" t="s">
        <v>600</v>
      </c>
      <c r="V110" s="26" t="s">
        <v>30</v>
      </c>
      <c r="X110" s="26">
        <v>20</v>
      </c>
      <c r="Y110" s="32">
        <f t="shared" si="7"/>
        <v>6.67</v>
      </c>
      <c r="AA110" s="2" t="str">
        <f t="shared" si="4"/>
        <v>HVAC-Blr-ResAnyAny</v>
      </c>
      <c r="AB110" s="10">
        <f>MATCH(AA110,'Orig 2014 EUL table'!$W$6:$W$544,0)</f>
        <v>515</v>
      </c>
      <c r="AC110" t="b">
        <f t="shared" si="5"/>
        <v>1</v>
      </c>
    </row>
    <row r="111" spans="1:29" x14ac:dyDescent="0.3">
      <c r="A111" s="24">
        <f t="shared" si="6"/>
        <v>105</v>
      </c>
      <c r="B111" s="26" t="s">
        <v>254</v>
      </c>
      <c r="C111" s="26" t="s">
        <v>255</v>
      </c>
      <c r="D111">
        <f>IF($AC111,INDEX('Orig 2014 EUL table'!$D$6:$D$544,$AB111),X111)</f>
        <v>20</v>
      </c>
      <c r="E111">
        <f>IF($AC111,INDEX('Orig 2014 EUL table'!$E$6:$E$544,$AB111),Y111)</f>
        <v>6.7</v>
      </c>
      <c r="F111" s="26" t="s">
        <v>88</v>
      </c>
      <c r="G111" s="26" t="s">
        <v>23</v>
      </c>
      <c r="H111" s="26" t="s">
        <v>23</v>
      </c>
      <c r="I111" s="26" t="s">
        <v>24</v>
      </c>
      <c r="J111" s="26"/>
      <c r="K111" s="26"/>
      <c r="L111" s="26"/>
      <c r="M111" s="26"/>
      <c r="N111" s="26" t="s">
        <v>715</v>
      </c>
      <c r="O111" s="26" t="s">
        <v>26</v>
      </c>
      <c r="P111" s="30">
        <v>41674</v>
      </c>
      <c r="Q111" s="26" t="s">
        <v>221</v>
      </c>
      <c r="R111" s="26" t="s">
        <v>222</v>
      </c>
      <c r="S111" s="26" t="s">
        <v>223</v>
      </c>
      <c r="T111" s="26" t="s">
        <v>256</v>
      </c>
      <c r="U111" s="26"/>
      <c r="V111" s="26" t="s">
        <v>30</v>
      </c>
      <c r="X111" s="26">
        <v>20</v>
      </c>
      <c r="Y111" s="32">
        <f t="shared" si="7"/>
        <v>6.67</v>
      </c>
      <c r="AA111" s="2" t="str">
        <f t="shared" si="4"/>
        <v>HVAC-DuctInsulAnyAny</v>
      </c>
      <c r="AB111" s="10">
        <f>MATCH(AA111,'Orig 2014 EUL table'!$W$6:$W$544,0)</f>
        <v>82</v>
      </c>
      <c r="AC111" t="b">
        <f t="shared" si="5"/>
        <v>1</v>
      </c>
    </row>
    <row r="112" spans="1:29" x14ac:dyDescent="0.3">
      <c r="A112" s="24">
        <f t="shared" si="6"/>
        <v>106</v>
      </c>
      <c r="B112" s="26" t="s">
        <v>317</v>
      </c>
      <c r="C112" s="26" t="s">
        <v>318</v>
      </c>
      <c r="D112">
        <f>IF($AC112,INDEX('Orig 2014 EUL table'!$D$6:$D$544,$AB112),X112)</f>
        <v>18</v>
      </c>
      <c r="E112">
        <f>IF($AC112,INDEX('Orig 2014 EUL table'!$E$6:$E$544,$AB112),Y112)</f>
        <v>6</v>
      </c>
      <c r="F112" s="26" t="s">
        <v>66</v>
      </c>
      <c r="G112" s="26" t="s">
        <v>23</v>
      </c>
      <c r="H112" s="26" t="s">
        <v>23</v>
      </c>
      <c r="I112" s="26" t="s">
        <v>24</v>
      </c>
      <c r="J112" s="26"/>
      <c r="K112" s="26"/>
      <c r="L112" s="26"/>
      <c r="M112" s="26"/>
      <c r="N112" s="26" t="s">
        <v>715</v>
      </c>
      <c r="O112" s="26" t="s">
        <v>26</v>
      </c>
      <c r="P112" s="30">
        <v>41674</v>
      </c>
      <c r="Q112" s="26" t="s">
        <v>221</v>
      </c>
      <c r="R112" s="26" t="s">
        <v>222</v>
      </c>
      <c r="S112" s="26" t="s">
        <v>223</v>
      </c>
      <c r="T112" s="26" t="s">
        <v>319</v>
      </c>
      <c r="U112" s="26"/>
      <c r="V112" s="26" t="s">
        <v>30</v>
      </c>
      <c r="X112" s="26">
        <v>18</v>
      </c>
      <c r="Y112" s="32">
        <f t="shared" si="7"/>
        <v>6</v>
      </c>
      <c r="AA112" s="2" t="str">
        <f t="shared" si="4"/>
        <v>HV-DuctSealAnyAny</v>
      </c>
      <c r="AB112" s="10">
        <f>MATCH(AA112,'Orig 2014 EUL table'!$W$6:$W$544,0)</f>
        <v>108</v>
      </c>
      <c r="AC112" t="b">
        <f t="shared" si="5"/>
        <v>1</v>
      </c>
    </row>
    <row r="113" spans="1:29" x14ac:dyDescent="0.3">
      <c r="A113" s="24">
        <f t="shared" si="6"/>
        <v>107</v>
      </c>
      <c r="B113" s="26" t="s">
        <v>257</v>
      </c>
      <c r="C113" s="26" t="s">
        <v>258</v>
      </c>
      <c r="D113">
        <f>IF($AC113,INDEX('Orig 2014 EUL table'!$D$6:$D$544,$AB113),X113)</f>
        <v>18</v>
      </c>
      <c r="E113">
        <f>IF($AC113,INDEX('Orig 2014 EUL table'!$E$6:$E$544,$AB113),Y113)</f>
        <v>6</v>
      </c>
      <c r="F113" s="26" t="s">
        <v>88</v>
      </c>
      <c r="G113" s="26" t="s">
        <v>23</v>
      </c>
      <c r="H113" s="26" t="s">
        <v>23</v>
      </c>
      <c r="I113" s="26" t="s">
        <v>24</v>
      </c>
      <c r="J113" s="26"/>
      <c r="K113" s="26"/>
      <c r="L113" s="26"/>
      <c r="M113" s="26"/>
      <c r="N113" s="26" t="s">
        <v>715</v>
      </c>
      <c r="O113" s="26" t="s">
        <v>26</v>
      </c>
      <c r="P113" s="30">
        <v>41674</v>
      </c>
      <c r="Q113" s="26" t="s">
        <v>221</v>
      </c>
      <c r="R113" s="26" t="s">
        <v>222</v>
      </c>
      <c r="S113" s="26" t="s">
        <v>223</v>
      </c>
      <c r="T113" s="26" t="s">
        <v>259</v>
      </c>
      <c r="U113" s="26"/>
      <c r="V113" s="26" t="s">
        <v>30</v>
      </c>
      <c r="X113" s="26">
        <v>18</v>
      </c>
      <c r="Y113" s="32">
        <f t="shared" si="7"/>
        <v>6</v>
      </c>
      <c r="AA113" s="2" t="str">
        <f t="shared" si="4"/>
        <v>HVAC-DuctSealAnyAny</v>
      </c>
      <c r="AB113" s="10">
        <f>MATCH(AA113,'Orig 2014 EUL table'!$W$6:$W$544,0)</f>
        <v>83</v>
      </c>
      <c r="AC113" t="b">
        <f t="shared" si="5"/>
        <v>1</v>
      </c>
    </row>
    <row r="114" spans="1:29" x14ac:dyDescent="0.3">
      <c r="A114" s="24">
        <f t="shared" si="6"/>
        <v>108</v>
      </c>
      <c r="B114" s="26" t="s">
        <v>627</v>
      </c>
      <c r="C114" s="26" t="s">
        <v>628</v>
      </c>
      <c r="D114">
        <f>IF($AC114,INDEX('Orig 2014 EUL table'!$D$6:$D$544,$AB114),X114)</f>
        <v>2.7</v>
      </c>
      <c r="E114">
        <f>IF($AC114,INDEX('Orig 2014 EUL table'!$E$6:$E$544,$AB114),Y114)</f>
        <v>0.9</v>
      </c>
      <c r="F114" s="26" t="s">
        <v>88</v>
      </c>
      <c r="G114" s="26" t="s">
        <v>365</v>
      </c>
      <c r="H114" s="26" t="s">
        <v>23</v>
      </c>
      <c r="I114" s="26" t="s">
        <v>629</v>
      </c>
      <c r="J114" s="26">
        <v>24000</v>
      </c>
      <c r="K114" s="26">
        <v>1</v>
      </c>
      <c r="L114" s="26">
        <v>8760</v>
      </c>
      <c r="M114" s="26">
        <v>5</v>
      </c>
      <c r="N114" s="26" t="s">
        <v>571</v>
      </c>
      <c r="O114" s="26" t="s">
        <v>560</v>
      </c>
      <c r="P114" s="30">
        <v>41674</v>
      </c>
      <c r="Q114" s="26" t="s">
        <v>221</v>
      </c>
      <c r="R114" s="26" t="s">
        <v>222</v>
      </c>
      <c r="S114" s="26" t="s">
        <v>223</v>
      </c>
      <c r="T114" s="26" t="s">
        <v>630</v>
      </c>
      <c r="U114" s="26" t="s">
        <v>631</v>
      </c>
      <c r="V114" s="26" t="s">
        <v>30</v>
      </c>
      <c r="X114" s="2">
        <f t="shared" ref="X114:X126" si="8">MIN(ROUND(J114*K114/L114,3-LOG(ABS(J114*K114/L114))),M114)</f>
        <v>2.74</v>
      </c>
      <c r="Y114" s="32">
        <f t="shared" si="7"/>
        <v>0.91300000000000003</v>
      </c>
      <c r="AA114" s="2" t="str">
        <f t="shared" si="4"/>
        <v>HV-CoggedBeltNrsAny</v>
      </c>
      <c r="AB114" s="10">
        <f>MATCH(AA114,'Orig 2014 EUL table'!$W$6:$W$544,0)</f>
        <v>529</v>
      </c>
      <c r="AC114" t="b">
        <f t="shared" si="5"/>
        <v>1</v>
      </c>
    </row>
    <row r="115" spans="1:29" x14ac:dyDescent="0.3">
      <c r="A115" s="24">
        <f t="shared" si="6"/>
        <v>109</v>
      </c>
      <c r="B115" s="26" t="s">
        <v>627</v>
      </c>
      <c r="C115" s="26" t="s">
        <v>628</v>
      </c>
      <c r="D115">
        <f>IF($AC115,INDEX('Orig 2014 EUL table'!$D$6:$D$544,$AB115),X115)</f>
        <v>3.5</v>
      </c>
      <c r="E115">
        <f>IF($AC115,INDEX('Orig 2014 EUL table'!$E$6:$E$544,$AB115),Y115)</f>
        <v>1.2</v>
      </c>
      <c r="F115" s="26" t="s">
        <v>88</v>
      </c>
      <c r="G115" s="26" t="s">
        <v>368</v>
      </c>
      <c r="H115" s="26" t="s">
        <v>23</v>
      </c>
      <c r="I115" s="26" t="s">
        <v>629</v>
      </c>
      <c r="J115" s="26">
        <v>24000</v>
      </c>
      <c r="K115" s="26">
        <v>1</v>
      </c>
      <c r="L115" s="26">
        <v>6935</v>
      </c>
      <c r="M115" s="26">
        <v>5</v>
      </c>
      <c r="N115" s="26" t="s">
        <v>571</v>
      </c>
      <c r="O115" s="26" t="s">
        <v>560</v>
      </c>
      <c r="P115" s="30">
        <v>41674</v>
      </c>
      <c r="Q115" s="26" t="s">
        <v>221</v>
      </c>
      <c r="R115" s="26" t="s">
        <v>222</v>
      </c>
      <c r="S115" s="26" t="s">
        <v>223</v>
      </c>
      <c r="T115" s="26" t="s">
        <v>630</v>
      </c>
      <c r="U115" s="26" t="s">
        <v>631</v>
      </c>
      <c r="V115" s="26" t="s">
        <v>30</v>
      </c>
      <c r="X115" s="2">
        <f t="shared" si="8"/>
        <v>3.46</v>
      </c>
      <c r="Y115" s="32">
        <f t="shared" si="7"/>
        <v>1.1499999999999999</v>
      </c>
      <c r="AA115" s="2" t="str">
        <f t="shared" si="4"/>
        <v>HV-CoggedBeltRFFAny</v>
      </c>
      <c r="AB115" s="10">
        <f>MATCH(AA115,'Orig 2014 EUL table'!$W$6:$W$544,0)</f>
        <v>534</v>
      </c>
      <c r="AC115" t="b">
        <f t="shared" si="5"/>
        <v>1</v>
      </c>
    </row>
    <row r="116" spans="1:29" x14ac:dyDescent="0.3">
      <c r="A116" s="24">
        <f t="shared" si="6"/>
        <v>110</v>
      </c>
      <c r="B116" s="26" t="s">
        <v>627</v>
      </c>
      <c r="C116" s="26" t="s">
        <v>628</v>
      </c>
      <c r="D116">
        <f>IF($AC116,INDEX('Orig 2014 EUL table'!$D$6:$D$544,$AB116),X116)</f>
        <v>4.4000000000000004</v>
      </c>
      <c r="E116">
        <f>IF($AC116,INDEX('Orig 2014 EUL table'!$E$6:$E$544,$AB116),Y116)</f>
        <v>1.5</v>
      </c>
      <c r="F116" s="26" t="s">
        <v>88</v>
      </c>
      <c r="G116" s="26" t="s">
        <v>371</v>
      </c>
      <c r="H116" s="26" t="s">
        <v>23</v>
      </c>
      <c r="I116" s="26" t="s">
        <v>629</v>
      </c>
      <c r="J116" s="26">
        <v>24000</v>
      </c>
      <c r="K116" s="26">
        <v>1</v>
      </c>
      <c r="L116" s="26">
        <v>5475</v>
      </c>
      <c r="M116" s="26">
        <v>5</v>
      </c>
      <c r="N116" s="26" t="s">
        <v>571</v>
      </c>
      <c r="O116" s="26" t="s">
        <v>560</v>
      </c>
      <c r="P116" s="30">
        <v>41674</v>
      </c>
      <c r="Q116" s="26" t="s">
        <v>221</v>
      </c>
      <c r="R116" s="26" t="s">
        <v>222</v>
      </c>
      <c r="S116" s="26" t="s">
        <v>223</v>
      </c>
      <c r="T116" s="26" t="s">
        <v>630</v>
      </c>
      <c r="U116" s="26" t="s">
        <v>631</v>
      </c>
      <c r="V116" s="26" t="s">
        <v>30</v>
      </c>
      <c r="X116" s="2">
        <f t="shared" si="8"/>
        <v>4.38</v>
      </c>
      <c r="Y116" s="32">
        <f t="shared" si="7"/>
        <v>1.46</v>
      </c>
      <c r="AA116" s="2" t="str">
        <f t="shared" si="4"/>
        <v>HV-CoggedBeltRtLAny</v>
      </c>
      <c r="AB116" s="10">
        <f>MATCH(AA116,'Orig 2014 EUL table'!$W$6:$W$544,0)</f>
        <v>536</v>
      </c>
      <c r="AC116" t="b">
        <f t="shared" si="5"/>
        <v>1</v>
      </c>
    </row>
    <row r="117" spans="1:29" x14ac:dyDescent="0.3">
      <c r="A117" s="24">
        <f t="shared" si="6"/>
        <v>111</v>
      </c>
      <c r="B117" s="26" t="s">
        <v>627</v>
      </c>
      <c r="C117" s="26" t="s">
        <v>628</v>
      </c>
      <c r="D117">
        <f>IF($AC117,INDEX('Orig 2014 EUL table'!$D$6:$D$544,$AB117),X117)</f>
        <v>4.7</v>
      </c>
      <c r="E117">
        <f>IF($AC117,INDEX('Orig 2014 EUL table'!$E$6:$E$544,$AB117),Y117)</f>
        <v>1.6</v>
      </c>
      <c r="F117" s="26" t="s">
        <v>88</v>
      </c>
      <c r="G117" s="26" t="s">
        <v>349</v>
      </c>
      <c r="H117" s="26" t="s">
        <v>23</v>
      </c>
      <c r="I117" s="26" t="s">
        <v>629</v>
      </c>
      <c r="J117" s="26">
        <v>24000</v>
      </c>
      <c r="K117" s="26">
        <v>1</v>
      </c>
      <c r="L117" s="26">
        <v>5110</v>
      </c>
      <c r="M117" s="26">
        <v>5</v>
      </c>
      <c r="N117" s="26" t="s">
        <v>571</v>
      </c>
      <c r="O117" s="26" t="s">
        <v>560</v>
      </c>
      <c r="P117" s="30">
        <v>41674</v>
      </c>
      <c r="Q117" s="26" t="s">
        <v>221</v>
      </c>
      <c r="R117" s="26" t="s">
        <v>222</v>
      </c>
      <c r="S117" s="26" t="s">
        <v>223</v>
      </c>
      <c r="T117" s="26" t="s">
        <v>630</v>
      </c>
      <c r="U117" s="26" t="s">
        <v>631</v>
      </c>
      <c r="V117" s="26" t="s">
        <v>30</v>
      </c>
      <c r="X117" s="2">
        <f t="shared" si="8"/>
        <v>4.7</v>
      </c>
      <c r="Y117" s="32">
        <f t="shared" si="7"/>
        <v>1.57</v>
      </c>
      <c r="AA117" s="2" t="str">
        <f t="shared" si="4"/>
        <v>HV-CoggedBeltAsmAny</v>
      </c>
      <c r="AB117" s="10">
        <f>MATCH(AA117,'Orig 2014 EUL table'!$W$6:$W$544,0)</f>
        <v>525</v>
      </c>
      <c r="AC117" t="b">
        <f t="shared" si="5"/>
        <v>1</v>
      </c>
    </row>
    <row r="118" spans="1:29" x14ac:dyDescent="0.3">
      <c r="A118" s="24">
        <f t="shared" si="6"/>
        <v>112</v>
      </c>
      <c r="B118" s="26" t="s">
        <v>627</v>
      </c>
      <c r="C118" s="26" t="s">
        <v>628</v>
      </c>
      <c r="D118">
        <f>IF($AC118,INDEX('Orig 2014 EUL table'!$D$6:$D$544,$AB118),X118)</f>
        <v>4.7</v>
      </c>
      <c r="E118">
        <f>IF($AC118,INDEX('Orig 2014 EUL table'!$E$6:$E$544,$AB118),Y118)</f>
        <v>1.6</v>
      </c>
      <c r="F118" s="26" t="s">
        <v>88</v>
      </c>
      <c r="G118" s="26" t="s">
        <v>369</v>
      </c>
      <c r="H118" s="26" t="s">
        <v>23</v>
      </c>
      <c r="I118" s="26" t="s">
        <v>629</v>
      </c>
      <c r="J118" s="26">
        <v>24000</v>
      </c>
      <c r="K118" s="26">
        <v>1</v>
      </c>
      <c r="L118" s="26">
        <v>5110</v>
      </c>
      <c r="M118" s="26">
        <v>5</v>
      </c>
      <c r="N118" s="26" t="s">
        <v>571</v>
      </c>
      <c r="O118" s="26" t="s">
        <v>560</v>
      </c>
      <c r="P118" s="30">
        <v>41674</v>
      </c>
      <c r="Q118" s="26" t="s">
        <v>221</v>
      </c>
      <c r="R118" s="26" t="s">
        <v>222</v>
      </c>
      <c r="S118" s="26" t="s">
        <v>223</v>
      </c>
      <c r="T118" s="26" t="s">
        <v>630</v>
      </c>
      <c r="U118" s="26" t="s">
        <v>631</v>
      </c>
      <c r="V118" s="26" t="s">
        <v>30</v>
      </c>
      <c r="X118" s="2">
        <f t="shared" si="8"/>
        <v>4.7</v>
      </c>
      <c r="Y118" s="32">
        <f t="shared" si="7"/>
        <v>1.57</v>
      </c>
      <c r="AA118" s="2" t="str">
        <f t="shared" si="4"/>
        <v>HV-CoggedBeltRSDAny</v>
      </c>
      <c r="AB118" s="10">
        <f>MATCH(AA118,'Orig 2014 EUL table'!$W$6:$W$544,0)</f>
        <v>533</v>
      </c>
      <c r="AC118" t="b">
        <f t="shared" si="5"/>
        <v>1</v>
      </c>
    </row>
    <row r="119" spans="1:29" x14ac:dyDescent="0.3">
      <c r="A119" s="24">
        <f t="shared" si="6"/>
        <v>113</v>
      </c>
      <c r="B119" s="26" t="s">
        <v>627</v>
      </c>
      <c r="C119" s="26" t="s">
        <v>628</v>
      </c>
      <c r="D119">
        <f>IF($AC119,INDEX('Orig 2014 EUL table'!$D$6:$D$544,$AB119),X119)</f>
        <v>5</v>
      </c>
      <c r="E119">
        <f>IF($AC119,INDEX('Orig 2014 EUL table'!$E$6:$E$544,$AB119),Y119)</f>
        <v>1.7</v>
      </c>
      <c r="F119" s="26" t="s">
        <v>88</v>
      </c>
      <c r="G119" s="26" t="s">
        <v>355</v>
      </c>
      <c r="H119" s="26" t="s">
        <v>23</v>
      </c>
      <c r="I119" s="26" t="s">
        <v>629</v>
      </c>
      <c r="J119" s="26">
        <v>24000</v>
      </c>
      <c r="K119" s="26">
        <v>1</v>
      </c>
      <c r="L119" s="26">
        <v>2616</v>
      </c>
      <c r="M119" s="26">
        <v>5</v>
      </c>
      <c r="N119" s="26" t="s">
        <v>571</v>
      </c>
      <c r="O119" s="26" t="s">
        <v>560</v>
      </c>
      <c r="P119" s="30">
        <v>41674</v>
      </c>
      <c r="Q119" s="26" t="s">
        <v>221</v>
      </c>
      <c r="R119" s="26" t="s">
        <v>222</v>
      </c>
      <c r="S119" s="26" t="s">
        <v>223</v>
      </c>
      <c r="T119" s="26" t="s">
        <v>630</v>
      </c>
      <c r="U119" s="26" t="s">
        <v>631</v>
      </c>
      <c r="V119" s="26" t="s">
        <v>30</v>
      </c>
      <c r="X119" s="2">
        <f t="shared" si="8"/>
        <v>5</v>
      </c>
      <c r="Y119" s="32">
        <f t="shared" si="7"/>
        <v>1.67</v>
      </c>
      <c r="AA119" s="2" t="str">
        <f t="shared" si="4"/>
        <v>HV-CoggedBeltEPrAny</v>
      </c>
      <c r="AB119" s="10">
        <f>MATCH(AA119,'Orig 2014 EUL table'!$W$6:$W$544,0)</f>
        <v>526</v>
      </c>
      <c r="AC119" t="b">
        <f t="shared" si="5"/>
        <v>1</v>
      </c>
    </row>
    <row r="120" spans="1:29" x14ac:dyDescent="0.3">
      <c r="A120" s="24">
        <f t="shared" si="6"/>
        <v>114</v>
      </c>
      <c r="B120" s="26" t="s">
        <v>627</v>
      </c>
      <c r="C120" s="26" t="s">
        <v>628</v>
      </c>
      <c r="D120">
        <f>IF($AC120,INDEX('Orig 2014 EUL table'!$D$6:$D$544,$AB120),X120)</f>
        <v>5</v>
      </c>
      <c r="E120">
        <f>IF($AC120,INDEX('Orig 2014 EUL table'!$E$6:$E$544,$AB120),Y120)</f>
        <v>1.7</v>
      </c>
      <c r="F120" s="26" t="s">
        <v>88</v>
      </c>
      <c r="G120" s="26" t="s">
        <v>357</v>
      </c>
      <c r="H120" s="26" t="s">
        <v>23</v>
      </c>
      <c r="I120" s="26" t="s">
        <v>629</v>
      </c>
      <c r="J120" s="26">
        <v>24000</v>
      </c>
      <c r="K120" s="26">
        <v>1</v>
      </c>
      <c r="L120" s="26">
        <v>2840</v>
      </c>
      <c r="M120" s="26">
        <v>5</v>
      </c>
      <c r="N120" s="26" t="s">
        <v>571</v>
      </c>
      <c r="O120" s="26" t="s">
        <v>560</v>
      </c>
      <c r="P120" s="30">
        <v>41674</v>
      </c>
      <c r="Q120" s="26" t="s">
        <v>221</v>
      </c>
      <c r="R120" s="26" t="s">
        <v>222</v>
      </c>
      <c r="S120" s="26" t="s">
        <v>223</v>
      </c>
      <c r="T120" s="26" t="s">
        <v>630</v>
      </c>
      <c r="U120" s="26" t="s">
        <v>631</v>
      </c>
      <c r="V120" s="26" t="s">
        <v>30</v>
      </c>
      <c r="X120" s="2">
        <f t="shared" si="8"/>
        <v>5</v>
      </c>
      <c r="Y120" s="32">
        <f t="shared" si="7"/>
        <v>1.67</v>
      </c>
      <c r="AA120" s="2" t="str">
        <f t="shared" si="4"/>
        <v>HV-CoggedBeltESeAny</v>
      </c>
      <c r="AB120" s="10">
        <f>MATCH(AA120,'Orig 2014 EUL table'!$W$6:$W$544,0)</f>
        <v>527</v>
      </c>
      <c r="AC120" t="b">
        <f t="shared" si="5"/>
        <v>1</v>
      </c>
    </row>
    <row r="121" spans="1:29" x14ac:dyDescent="0.3">
      <c r="A121" s="24">
        <f t="shared" si="6"/>
        <v>115</v>
      </c>
      <c r="B121" s="26" t="s">
        <v>627</v>
      </c>
      <c r="C121" s="26" t="s">
        <v>628</v>
      </c>
      <c r="D121">
        <f>IF($AC121,INDEX('Orig 2014 EUL table'!$D$6:$D$544,$AB121),X121)</f>
        <v>5</v>
      </c>
      <c r="E121">
        <f>IF($AC121,INDEX('Orig 2014 EUL table'!$E$6:$E$544,$AB121),Y121)</f>
        <v>1.7</v>
      </c>
      <c r="F121" s="26" t="s">
        <v>88</v>
      </c>
      <c r="G121" s="26" t="s">
        <v>354</v>
      </c>
      <c r="H121" s="26" t="s">
        <v>23</v>
      </c>
      <c r="I121" s="26" t="s">
        <v>629</v>
      </c>
      <c r="J121" s="26">
        <v>24000</v>
      </c>
      <c r="K121" s="26">
        <v>1</v>
      </c>
      <c r="L121" s="26">
        <v>3828</v>
      </c>
      <c r="M121" s="26">
        <v>5</v>
      </c>
      <c r="N121" s="26" t="s">
        <v>571</v>
      </c>
      <c r="O121" s="26" t="s">
        <v>560</v>
      </c>
      <c r="P121" s="30">
        <v>41674</v>
      </c>
      <c r="Q121" s="26" t="s">
        <v>221</v>
      </c>
      <c r="R121" s="26" t="s">
        <v>222</v>
      </c>
      <c r="S121" s="26" t="s">
        <v>223</v>
      </c>
      <c r="T121" s="26" t="s">
        <v>630</v>
      </c>
      <c r="U121" s="26" t="s">
        <v>631</v>
      </c>
      <c r="V121" s="26" t="s">
        <v>30</v>
      </c>
      <c r="X121" s="2">
        <f t="shared" si="8"/>
        <v>5</v>
      </c>
      <c r="Y121" s="32">
        <f t="shared" si="7"/>
        <v>1.67</v>
      </c>
      <c r="AA121" s="2" t="str">
        <f t="shared" si="4"/>
        <v>HV-CoggedBeltECCAny</v>
      </c>
      <c r="AB121" s="10">
        <f>MATCH(AA121,'Orig 2014 EUL table'!$W$6:$W$544,0)</f>
        <v>528</v>
      </c>
      <c r="AC121" t="b">
        <f t="shared" si="5"/>
        <v>1</v>
      </c>
    </row>
    <row r="122" spans="1:29" x14ac:dyDescent="0.3">
      <c r="A122" s="24">
        <f t="shared" si="6"/>
        <v>116</v>
      </c>
      <c r="B122" s="26" t="s">
        <v>627</v>
      </c>
      <c r="C122" s="26" t="s">
        <v>628</v>
      </c>
      <c r="D122">
        <f>IF($AC122,INDEX('Orig 2014 EUL table'!$D$6:$D$544,$AB122),X122)</f>
        <v>5</v>
      </c>
      <c r="E122">
        <f>IF($AC122,INDEX('Orig 2014 EUL table'!$E$6:$E$544,$AB122),Y122)</f>
        <v>1.7</v>
      </c>
      <c r="F122" s="26" t="s">
        <v>632</v>
      </c>
      <c r="G122" s="26" t="s">
        <v>363</v>
      </c>
      <c r="H122" s="26" t="s">
        <v>23</v>
      </c>
      <c r="I122" s="26" t="s">
        <v>629</v>
      </c>
      <c r="J122" s="26">
        <v>24000</v>
      </c>
      <c r="K122" s="26">
        <v>1</v>
      </c>
      <c r="L122" s="26">
        <v>3514</v>
      </c>
      <c r="M122" s="26">
        <v>5</v>
      </c>
      <c r="N122" s="26" t="s">
        <v>571</v>
      </c>
      <c r="O122" s="26" t="s">
        <v>560</v>
      </c>
      <c r="P122" s="30">
        <v>41674</v>
      </c>
      <c r="Q122" s="26" t="s">
        <v>221</v>
      </c>
      <c r="R122" s="26" t="s">
        <v>222</v>
      </c>
      <c r="S122" s="26" t="s">
        <v>223</v>
      </c>
      <c r="T122" s="26" t="s">
        <v>630</v>
      </c>
      <c r="U122" s="26" t="s">
        <v>631</v>
      </c>
      <c r="V122" s="26" t="s">
        <v>30</v>
      </c>
      <c r="X122" s="2">
        <f t="shared" si="8"/>
        <v>5</v>
      </c>
      <c r="Y122" s="32">
        <f t="shared" si="7"/>
        <v>1.67</v>
      </c>
      <c r="AA122" s="2" t="str">
        <f t="shared" si="4"/>
        <v>HV-CoggedBeltMLIAny</v>
      </c>
      <c r="AB122" s="10">
        <f>MATCH(AA122,'Orig 2014 EUL table'!$W$6:$W$544,0)</f>
        <v>530</v>
      </c>
      <c r="AC122" t="b">
        <f t="shared" si="5"/>
        <v>1</v>
      </c>
    </row>
    <row r="123" spans="1:29" x14ac:dyDescent="0.3">
      <c r="A123" s="24">
        <f t="shared" si="6"/>
        <v>117</v>
      </c>
      <c r="B123" s="26" t="s">
        <v>627</v>
      </c>
      <c r="C123" s="26" t="s">
        <v>628</v>
      </c>
      <c r="D123">
        <f>IF($AC123,INDEX('Orig 2014 EUL table'!$D$6:$D$544,$AB123),X123)</f>
        <v>5</v>
      </c>
      <c r="E123">
        <f>IF($AC123,INDEX('Orig 2014 EUL table'!$E$6:$E$544,$AB123),Y123)</f>
        <v>1.7</v>
      </c>
      <c r="F123" s="26" t="s">
        <v>88</v>
      </c>
      <c r="G123" s="26" t="s">
        <v>366</v>
      </c>
      <c r="H123" s="26" t="s">
        <v>23</v>
      </c>
      <c r="I123" s="26" t="s">
        <v>629</v>
      </c>
      <c r="J123" s="26">
        <v>24000</v>
      </c>
      <c r="K123" s="26">
        <v>1</v>
      </c>
      <c r="L123" s="26">
        <v>3974</v>
      </c>
      <c r="M123" s="26">
        <v>5</v>
      </c>
      <c r="N123" s="26" t="s">
        <v>571</v>
      </c>
      <c r="O123" s="26" t="s">
        <v>560</v>
      </c>
      <c r="P123" s="30">
        <v>41674</v>
      </c>
      <c r="Q123" s="26" t="s">
        <v>221</v>
      </c>
      <c r="R123" s="26" t="s">
        <v>222</v>
      </c>
      <c r="S123" s="26" t="s">
        <v>223</v>
      </c>
      <c r="T123" s="26" t="s">
        <v>630</v>
      </c>
      <c r="U123" s="26" t="s">
        <v>631</v>
      </c>
      <c r="V123" s="26" t="s">
        <v>30</v>
      </c>
      <c r="X123" s="2">
        <f t="shared" si="8"/>
        <v>5</v>
      </c>
      <c r="Y123" s="32">
        <f t="shared" si="7"/>
        <v>1.67</v>
      </c>
      <c r="AA123" s="2" t="str">
        <f t="shared" si="4"/>
        <v>HV-CoggedBeltOfLAny</v>
      </c>
      <c r="AB123" s="10">
        <f>MATCH(AA123,'Orig 2014 EUL table'!$W$6:$W$544,0)</f>
        <v>531</v>
      </c>
      <c r="AC123" t="b">
        <f t="shared" si="5"/>
        <v>1</v>
      </c>
    </row>
    <row r="124" spans="1:29" x14ac:dyDescent="0.3">
      <c r="A124" s="24">
        <f t="shared" si="6"/>
        <v>118</v>
      </c>
      <c r="B124" s="26" t="s">
        <v>627</v>
      </c>
      <c r="C124" s="26" t="s">
        <v>628</v>
      </c>
      <c r="D124">
        <f>IF($AC124,INDEX('Orig 2014 EUL table'!$D$6:$D$544,$AB124),X124)</f>
        <v>5</v>
      </c>
      <c r="E124">
        <f>IF($AC124,INDEX('Orig 2014 EUL table'!$E$6:$E$544,$AB124),Y124)</f>
        <v>1.7</v>
      </c>
      <c r="F124" s="26" t="s">
        <v>88</v>
      </c>
      <c r="G124" s="26" t="s">
        <v>367</v>
      </c>
      <c r="H124" s="26" t="s">
        <v>23</v>
      </c>
      <c r="I124" s="26" t="s">
        <v>629</v>
      </c>
      <c r="J124" s="26">
        <v>24000</v>
      </c>
      <c r="K124" s="26">
        <v>1</v>
      </c>
      <c r="L124" s="26">
        <v>3371</v>
      </c>
      <c r="M124" s="26">
        <v>5</v>
      </c>
      <c r="N124" s="26" t="s">
        <v>571</v>
      </c>
      <c r="O124" s="26" t="s">
        <v>560</v>
      </c>
      <c r="P124" s="30">
        <v>41674</v>
      </c>
      <c r="Q124" s="26" t="s">
        <v>221</v>
      </c>
      <c r="R124" s="26" t="s">
        <v>222</v>
      </c>
      <c r="S124" s="26" t="s">
        <v>223</v>
      </c>
      <c r="T124" s="26" t="s">
        <v>630</v>
      </c>
      <c r="U124" s="26" t="s">
        <v>631</v>
      </c>
      <c r="V124" s="26" t="s">
        <v>30</v>
      </c>
      <c r="X124" s="2">
        <f t="shared" si="8"/>
        <v>5</v>
      </c>
      <c r="Y124" s="32">
        <f t="shared" si="7"/>
        <v>1.67</v>
      </c>
      <c r="AA124" s="2" t="str">
        <f t="shared" si="4"/>
        <v>HV-CoggedBeltOfSAny</v>
      </c>
      <c r="AB124" s="10">
        <f>MATCH(AA124,'Orig 2014 EUL table'!$W$6:$W$544,0)</f>
        <v>532</v>
      </c>
      <c r="AC124" t="b">
        <f t="shared" si="5"/>
        <v>1</v>
      </c>
    </row>
    <row r="125" spans="1:29" x14ac:dyDescent="0.3">
      <c r="A125" s="24">
        <f t="shared" si="6"/>
        <v>119</v>
      </c>
      <c r="B125" s="26" t="s">
        <v>627</v>
      </c>
      <c r="C125" s="26" t="s">
        <v>628</v>
      </c>
      <c r="D125">
        <f>IF($AC125,INDEX('Orig 2014 EUL table'!$D$6:$D$544,$AB125),X125)</f>
        <v>5</v>
      </c>
      <c r="E125">
        <f>IF($AC125,INDEX('Orig 2014 EUL table'!$E$6:$E$544,$AB125),Y125)</f>
        <v>1.7</v>
      </c>
      <c r="F125" s="26" t="s">
        <v>88</v>
      </c>
      <c r="G125" s="26" t="s">
        <v>370</v>
      </c>
      <c r="H125" s="26" t="s">
        <v>23</v>
      </c>
      <c r="I125" s="26" t="s">
        <v>629</v>
      </c>
      <c r="J125" s="26">
        <v>24000</v>
      </c>
      <c r="K125" s="26">
        <v>1</v>
      </c>
      <c r="L125" s="26">
        <v>4482</v>
      </c>
      <c r="M125" s="26">
        <v>5</v>
      </c>
      <c r="N125" s="26" t="s">
        <v>571</v>
      </c>
      <c r="O125" s="26" t="s">
        <v>560</v>
      </c>
      <c r="P125" s="30">
        <v>41674</v>
      </c>
      <c r="Q125" s="26" t="s">
        <v>221</v>
      </c>
      <c r="R125" s="26" t="s">
        <v>222</v>
      </c>
      <c r="S125" s="26" t="s">
        <v>223</v>
      </c>
      <c r="T125" s="26" t="s">
        <v>630</v>
      </c>
      <c r="U125" s="26" t="s">
        <v>631</v>
      </c>
      <c r="V125" s="26" t="s">
        <v>30</v>
      </c>
      <c r="X125" s="2">
        <f t="shared" si="8"/>
        <v>5</v>
      </c>
      <c r="Y125" s="32">
        <f t="shared" si="7"/>
        <v>1.67</v>
      </c>
      <c r="AA125" s="2" t="str">
        <f t="shared" si="4"/>
        <v>HV-CoggedBeltRt3Any</v>
      </c>
      <c r="AB125" s="10">
        <f>MATCH(AA125,'Orig 2014 EUL table'!$W$6:$W$544,0)</f>
        <v>535</v>
      </c>
      <c r="AC125" t="b">
        <f t="shared" si="5"/>
        <v>1</v>
      </c>
    </row>
    <row r="126" spans="1:29" x14ac:dyDescent="0.3">
      <c r="A126" s="24">
        <f t="shared" si="6"/>
        <v>120</v>
      </c>
      <c r="B126" s="26" t="s">
        <v>627</v>
      </c>
      <c r="C126" s="26" t="s">
        <v>628</v>
      </c>
      <c r="D126">
        <f>IF($AC126,INDEX('Orig 2014 EUL table'!$D$6:$D$544,$AB126),X126)</f>
        <v>5</v>
      </c>
      <c r="E126">
        <f>IF($AC126,INDEX('Orig 2014 EUL table'!$E$6:$E$544,$AB126),Y126)</f>
        <v>1.7</v>
      </c>
      <c r="F126" s="26" t="s">
        <v>88</v>
      </c>
      <c r="G126" s="26" t="s">
        <v>372</v>
      </c>
      <c r="H126" s="26" t="s">
        <v>23</v>
      </c>
      <c r="I126" s="26" t="s">
        <v>629</v>
      </c>
      <c r="J126" s="26">
        <v>24000</v>
      </c>
      <c r="K126" s="26">
        <v>1</v>
      </c>
      <c r="L126" s="26">
        <v>4745</v>
      </c>
      <c r="M126" s="26">
        <v>5</v>
      </c>
      <c r="N126" s="26" t="s">
        <v>571</v>
      </c>
      <c r="O126" s="26" t="s">
        <v>560</v>
      </c>
      <c r="P126" s="30">
        <v>41674</v>
      </c>
      <c r="Q126" s="26" t="s">
        <v>221</v>
      </c>
      <c r="R126" s="26" t="s">
        <v>222</v>
      </c>
      <c r="S126" s="26" t="s">
        <v>223</v>
      </c>
      <c r="T126" s="26" t="s">
        <v>630</v>
      </c>
      <c r="U126" s="26" t="s">
        <v>631</v>
      </c>
      <c r="V126" s="26" t="s">
        <v>30</v>
      </c>
      <c r="X126" s="2">
        <f t="shared" si="8"/>
        <v>5</v>
      </c>
      <c r="Y126" s="32">
        <f t="shared" si="7"/>
        <v>1.67</v>
      </c>
      <c r="AA126" s="2" t="str">
        <f t="shared" si="4"/>
        <v>HV-CoggedBeltRtSAny</v>
      </c>
      <c r="AB126" s="10">
        <f>MATCH(AA126,'Orig 2014 EUL table'!$W$6:$W$544,0)</f>
        <v>537</v>
      </c>
      <c r="AC126" t="b">
        <f t="shared" si="5"/>
        <v>1</v>
      </c>
    </row>
    <row r="127" spans="1:29" x14ac:dyDescent="0.3">
      <c r="A127" s="24">
        <f t="shared" si="6"/>
        <v>121</v>
      </c>
      <c r="B127" s="26" t="s">
        <v>219</v>
      </c>
      <c r="C127" s="26" t="s">
        <v>220</v>
      </c>
      <c r="D127">
        <f>IF($AC127,INDEX('Orig 2014 EUL table'!$D$6:$D$544,$AB127),X127)</f>
        <v>15</v>
      </c>
      <c r="E127">
        <f>IF($AC127,INDEX('Orig 2014 EUL table'!$E$6:$E$544,$AB127),Y127)</f>
        <v>5</v>
      </c>
      <c r="F127" s="26" t="s">
        <v>88</v>
      </c>
      <c r="G127" s="26" t="s">
        <v>23</v>
      </c>
      <c r="H127" s="26" t="s">
        <v>23</v>
      </c>
      <c r="I127" s="26" t="s">
        <v>24</v>
      </c>
      <c r="J127" s="26"/>
      <c r="K127" s="26"/>
      <c r="L127" s="26"/>
      <c r="M127" s="26"/>
      <c r="N127" s="26" t="s">
        <v>715</v>
      </c>
      <c r="O127" s="26" t="s">
        <v>26</v>
      </c>
      <c r="P127" s="30">
        <v>41674</v>
      </c>
      <c r="Q127" s="26" t="s">
        <v>221</v>
      </c>
      <c r="R127" s="26" t="s">
        <v>222</v>
      </c>
      <c r="S127" s="26" t="s">
        <v>223</v>
      </c>
      <c r="T127" s="26"/>
      <c r="U127" s="26"/>
      <c r="V127" s="26" t="s">
        <v>30</v>
      </c>
      <c r="X127" s="26">
        <v>15</v>
      </c>
      <c r="Y127" s="32">
        <f t="shared" si="7"/>
        <v>5</v>
      </c>
      <c r="AA127" s="2" t="str">
        <f t="shared" si="4"/>
        <v>HVAC-2SpdAnyAny</v>
      </c>
      <c r="AB127" s="10">
        <f>MATCH(AA127,'Orig 2014 EUL table'!$W$6:$W$544,0)</f>
        <v>72</v>
      </c>
      <c r="AC127" t="b">
        <f t="shared" si="5"/>
        <v>1</v>
      </c>
    </row>
    <row r="128" spans="1:29" x14ac:dyDescent="0.3">
      <c r="A128" s="24">
        <f t="shared" si="6"/>
        <v>122</v>
      </c>
      <c r="B128" s="26" t="s">
        <v>270</v>
      </c>
      <c r="C128" s="26" t="s">
        <v>271</v>
      </c>
      <c r="D128">
        <f>IF($AC128,INDEX('Orig 2014 EUL table'!$D$6:$D$544,$AB128),X128)</f>
        <v>10</v>
      </c>
      <c r="E128">
        <f>IF($AC128,INDEX('Orig 2014 EUL table'!$E$6:$E$544,$AB128),Y128)</f>
        <v>3.3</v>
      </c>
      <c r="F128" s="26" t="s">
        <v>88</v>
      </c>
      <c r="G128" s="26" t="s">
        <v>23</v>
      </c>
      <c r="H128" s="26" t="s">
        <v>23</v>
      </c>
      <c r="I128" s="26" t="s">
        <v>24</v>
      </c>
      <c r="J128" s="26"/>
      <c r="K128" s="26"/>
      <c r="L128" s="26"/>
      <c r="M128" s="26"/>
      <c r="N128" s="26" t="s">
        <v>715</v>
      </c>
      <c r="O128" s="26" t="s">
        <v>26</v>
      </c>
      <c r="P128" s="30">
        <v>41674</v>
      </c>
      <c r="Q128" s="26" t="s">
        <v>221</v>
      </c>
      <c r="R128" s="26" t="s">
        <v>222</v>
      </c>
      <c r="S128" s="26" t="s">
        <v>223</v>
      </c>
      <c r="T128" s="26"/>
      <c r="U128" s="26"/>
      <c r="V128" s="26" t="s">
        <v>30</v>
      </c>
      <c r="X128" s="26">
        <v>10</v>
      </c>
      <c r="Y128" s="32">
        <f t="shared" si="7"/>
        <v>3.33</v>
      </c>
      <c r="AA128" s="2" t="str">
        <f t="shared" si="4"/>
        <v>HVAC-FanPwrdMixAnyAny</v>
      </c>
      <c r="AB128" s="10">
        <f>MATCH(AA128,'Orig 2014 EUL table'!$W$6:$W$544,0)</f>
        <v>87</v>
      </c>
      <c r="AC128" t="b">
        <f t="shared" si="5"/>
        <v>1</v>
      </c>
    </row>
    <row r="129" spans="1:29" x14ac:dyDescent="0.3">
      <c r="A129" s="24">
        <f t="shared" si="6"/>
        <v>123</v>
      </c>
      <c r="B129" s="26" t="s">
        <v>282</v>
      </c>
      <c r="C129" s="26" t="s">
        <v>283</v>
      </c>
      <c r="D129">
        <f>IF($AC129,INDEX('Orig 2014 EUL table'!$D$6:$D$544,$AB129),X129)</f>
        <v>10</v>
      </c>
      <c r="E129">
        <f>IF($AC129,INDEX('Orig 2014 EUL table'!$E$6:$E$544,$AB129),Y129)</f>
        <v>3.3</v>
      </c>
      <c r="F129" s="26" t="s">
        <v>88</v>
      </c>
      <c r="G129" s="26" t="s">
        <v>23</v>
      </c>
      <c r="H129" s="26" t="s">
        <v>23</v>
      </c>
      <c r="I129" s="26" t="s">
        <v>24</v>
      </c>
      <c r="J129" s="26"/>
      <c r="K129" s="26"/>
      <c r="L129" s="26"/>
      <c r="M129" s="26"/>
      <c r="N129" s="26" t="s">
        <v>715</v>
      </c>
      <c r="O129" s="26" t="s">
        <v>26</v>
      </c>
      <c r="P129" s="30">
        <v>41674</v>
      </c>
      <c r="Q129" s="26" t="s">
        <v>221</v>
      </c>
      <c r="R129" s="26" t="s">
        <v>222</v>
      </c>
      <c r="S129" s="26" t="s">
        <v>223</v>
      </c>
      <c r="T129" s="26"/>
      <c r="U129" s="26"/>
      <c r="V129" s="26" t="s">
        <v>30</v>
      </c>
      <c r="X129" s="26">
        <v>10</v>
      </c>
      <c r="Y129" s="32">
        <f t="shared" si="7"/>
        <v>3.33</v>
      </c>
      <c r="AA129" s="2" t="str">
        <f t="shared" si="4"/>
        <v>HVAC-RedcOverVentAnyAny</v>
      </c>
      <c r="AB129" s="10">
        <f>MATCH(AA129,'Orig 2014 EUL table'!$W$6:$W$544,0)</f>
        <v>93</v>
      </c>
      <c r="AC129" t="b">
        <f t="shared" si="5"/>
        <v>1</v>
      </c>
    </row>
    <row r="130" spans="1:29" x14ac:dyDescent="0.3">
      <c r="A130" s="24">
        <f t="shared" si="6"/>
        <v>124</v>
      </c>
      <c r="B130" s="26" t="s">
        <v>345</v>
      </c>
      <c r="C130" s="26" t="s">
        <v>346</v>
      </c>
      <c r="D130">
        <f>IF($AC130,INDEX('Orig 2014 EUL table'!$D$6:$D$544,$AB130),X130)</f>
        <v>20</v>
      </c>
      <c r="E130">
        <f>IF($AC130,INDEX('Orig 2014 EUL table'!$E$6:$E$544,$AB130),Y130)</f>
        <v>6.7</v>
      </c>
      <c r="F130" s="26" t="s">
        <v>66</v>
      </c>
      <c r="G130" s="26" t="s">
        <v>23</v>
      </c>
      <c r="H130" s="26" t="s">
        <v>23</v>
      </c>
      <c r="I130" s="26" t="s">
        <v>24</v>
      </c>
      <c r="J130" s="26"/>
      <c r="K130" s="26"/>
      <c r="L130" s="26"/>
      <c r="M130" s="26"/>
      <c r="N130" s="26" t="s">
        <v>715</v>
      </c>
      <c r="O130" s="26" t="s">
        <v>26</v>
      </c>
      <c r="P130" s="30">
        <v>41674</v>
      </c>
      <c r="Q130" s="26" t="s">
        <v>221</v>
      </c>
      <c r="R130" s="26" t="s">
        <v>222</v>
      </c>
      <c r="S130" s="26" t="s">
        <v>223</v>
      </c>
      <c r="T130" s="26"/>
      <c r="U130" s="26"/>
      <c r="V130" s="26" t="s">
        <v>30</v>
      </c>
      <c r="X130" s="26">
        <v>20</v>
      </c>
      <c r="Y130" s="32">
        <f t="shared" si="7"/>
        <v>6.67</v>
      </c>
      <c r="AA130" s="2" t="str">
        <f t="shared" si="4"/>
        <v>HV-WHfanAnyAny</v>
      </c>
      <c r="AB130" s="10">
        <f>MATCH(AA130,'Orig 2014 EUL table'!$W$6:$W$544,0)</f>
        <v>122</v>
      </c>
      <c r="AC130" t="b">
        <f t="shared" si="5"/>
        <v>1</v>
      </c>
    </row>
    <row r="131" spans="1:29" x14ac:dyDescent="0.3">
      <c r="A131" s="24">
        <f t="shared" si="6"/>
        <v>125</v>
      </c>
      <c r="B131" s="26" t="s">
        <v>424</v>
      </c>
      <c r="C131" s="26" t="s">
        <v>425</v>
      </c>
      <c r="D131">
        <f>IF($AC131,INDEX('Orig 2014 EUL table'!$D$6:$D$544,$AB131),X131)</f>
        <v>15</v>
      </c>
      <c r="E131">
        <f>IF($AC131,INDEX('Orig 2014 EUL table'!$E$6:$E$544,$AB131),Y131)</f>
        <v>5</v>
      </c>
      <c r="F131" s="26" t="s">
        <v>88</v>
      </c>
      <c r="G131" s="26" t="s">
        <v>23</v>
      </c>
      <c r="H131" s="26" t="s">
        <v>23</v>
      </c>
      <c r="I131" s="26" t="s">
        <v>24</v>
      </c>
      <c r="J131" s="26"/>
      <c r="K131" s="26"/>
      <c r="L131" s="26"/>
      <c r="M131" s="26"/>
      <c r="N131" s="26" t="s">
        <v>715</v>
      </c>
      <c r="O131" s="26" t="s">
        <v>26</v>
      </c>
      <c r="P131" s="30">
        <v>41674</v>
      </c>
      <c r="Q131" s="26" t="s">
        <v>221</v>
      </c>
      <c r="R131" s="26" t="s">
        <v>222</v>
      </c>
      <c r="S131" s="26" t="s">
        <v>223</v>
      </c>
      <c r="T131" s="26"/>
      <c r="U131" s="26"/>
      <c r="V131" s="26" t="s">
        <v>30</v>
      </c>
      <c r="X131" s="26">
        <v>15</v>
      </c>
      <c r="Y131" s="32">
        <f t="shared" si="7"/>
        <v>5</v>
      </c>
      <c r="AA131" s="2" t="str">
        <f t="shared" si="4"/>
        <v>Motors-fanAnyAny</v>
      </c>
      <c r="AB131" s="10">
        <f>MATCH(AA131,'Orig 2014 EUL table'!$W$6:$W$544,0)</f>
        <v>297</v>
      </c>
      <c r="AC131" t="b">
        <f t="shared" si="5"/>
        <v>1</v>
      </c>
    </row>
    <row r="132" spans="1:29" x14ac:dyDescent="0.3">
      <c r="A132" s="24">
        <f t="shared" si="6"/>
        <v>126</v>
      </c>
      <c r="B132" s="26" t="s">
        <v>304</v>
      </c>
      <c r="C132" s="26" t="s">
        <v>305</v>
      </c>
      <c r="D132">
        <f>IF($AC132,INDEX('Orig 2014 EUL table'!$D$6:$D$544,$AB132),X132)</f>
        <v>15</v>
      </c>
      <c r="E132">
        <f>IF($AC132,INDEX('Orig 2014 EUL table'!$E$6:$E$544,$AB132),Y132)</f>
        <v>5</v>
      </c>
      <c r="F132" s="26" t="s">
        <v>88</v>
      </c>
      <c r="G132" s="26" t="s">
        <v>23</v>
      </c>
      <c r="H132" s="26" t="s">
        <v>23</v>
      </c>
      <c r="I132" s="26" t="s">
        <v>24</v>
      </c>
      <c r="J132" s="26"/>
      <c r="K132" s="26"/>
      <c r="L132" s="26"/>
      <c r="M132" s="26"/>
      <c r="N132" s="26" t="s">
        <v>715</v>
      </c>
      <c r="O132" s="26" t="s">
        <v>26</v>
      </c>
      <c r="P132" s="30">
        <v>41674</v>
      </c>
      <c r="Q132" s="26" t="s">
        <v>221</v>
      </c>
      <c r="R132" s="26" t="s">
        <v>222</v>
      </c>
      <c r="S132" s="26" t="s">
        <v>54</v>
      </c>
      <c r="T132" s="26" t="s">
        <v>55</v>
      </c>
      <c r="U132" s="26"/>
      <c r="V132" s="26" t="s">
        <v>30</v>
      </c>
      <c r="X132" s="26">
        <v>15</v>
      </c>
      <c r="Y132" s="32">
        <f t="shared" si="7"/>
        <v>5</v>
      </c>
      <c r="AA132" s="2" t="str">
        <f t="shared" si="4"/>
        <v>HVAC-VAVBoxAnyAny</v>
      </c>
      <c r="AB132" s="10">
        <f>MATCH(AA132,'Orig 2014 EUL table'!$W$6:$W$544,0)</f>
        <v>101</v>
      </c>
      <c r="AC132" t="b">
        <f t="shared" si="5"/>
        <v>1</v>
      </c>
    </row>
    <row r="133" spans="1:29" x14ac:dyDescent="0.3">
      <c r="A133" s="24">
        <f t="shared" si="6"/>
        <v>127</v>
      </c>
      <c r="B133" s="26" t="s">
        <v>306</v>
      </c>
      <c r="C133" s="26" t="s">
        <v>305</v>
      </c>
      <c r="D133">
        <f>IF($AC133,INDEX('Orig 2014 EUL table'!$D$6:$D$544,$AB133),X133)</f>
        <v>15</v>
      </c>
      <c r="E133">
        <f>IF($AC133,INDEX('Orig 2014 EUL table'!$E$6:$E$544,$AB133),Y133)</f>
        <v>5</v>
      </c>
      <c r="F133" s="26" t="s">
        <v>88</v>
      </c>
      <c r="G133" s="26" t="s">
        <v>23</v>
      </c>
      <c r="H133" s="26" t="s">
        <v>23</v>
      </c>
      <c r="I133" s="26" t="s">
        <v>24</v>
      </c>
      <c r="J133" s="26"/>
      <c r="K133" s="26"/>
      <c r="L133" s="26"/>
      <c r="M133" s="26"/>
      <c r="N133" s="26" t="s">
        <v>715</v>
      </c>
      <c r="O133" s="26" t="s">
        <v>26</v>
      </c>
      <c r="P133" s="30">
        <v>41674</v>
      </c>
      <c r="Q133" s="26" t="s">
        <v>221</v>
      </c>
      <c r="R133" s="26" t="s">
        <v>222</v>
      </c>
      <c r="S133" s="26" t="s">
        <v>54</v>
      </c>
      <c r="T133" s="26" t="s">
        <v>55</v>
      </c>
      <c r="U133" s="26"/>
      <c r="V133" s="26" t="s">
        <v>30</v>
      </c>
      <c r="X133" s="26">
        <v>15</v>
      </c>
      <c r="Y133" s="32">
        <f t="shared" si="7"/>
        <v>5</v>
      </c>
      <c r="AA133" s="2" t="str">
        <f t="shared" si="4"/>
        <v>HVAC-VSD-fanAnyAny</v>
      </c>
      <c r="AB133" s="10">
        <f>MATCH(AA133,'Orig 2014 EUL table'!$W$6:$W$544,0)</f>
        <v>102</v>
      </c>
      <c r="AC133" t="b">
        <f t="shared" si="5"/>
        <v>1</v>
      </c>
    </row>
    <row r="134" spans="1:29" x14ac:dyDescent="0.3">
      <c r="A134" s="24">
        <f t="shared" si="6"/>
        <v>128</v>
      </c>
      <c r="B134" s="26" t="s">
        <v>309</v>
      </c>
      <c r="C134" s="26" t="s">
        <v>310</v>
      </c>
      <c r="D134">
        <f>IF($AC134,INDEX('Orig 2014 EUL table'!$D$6:$D$544,$AB134),X134)</f>
        <v>15</v>
      </c>
      <c r="E134">
        <f>IF($AC134,INDEX('Orig 2014 EUL table'!$E$6:$E$544,$AB134),Y134)</f>
        <v>5</v>
      </c>
      <c r="F134" s="26" t="s">
        <v>88</v>
      </c>
      <c r="G134" s="26" t="s">
        <v>23</v>
      </c>
      <c r="H134" s="26" t="s">
        <v>23</v>
      </c>
      <c r="I134" s="26" t="s">
        <v>24</v>
      </c>
      <c r="J134" s="26"/>
      <c r="K134" s="26"/>
      <c r="L134" s="26"/>
      <c r="M134" s="26"/>
      <c r="N134" s="26" t="s">
        <v>715</v>
      </c>
      <c r="O134" s="26" t="s">
        <v>26</v>
      </c>
      <c r="P134" s="30">
        <v>41674</v>
      </c>
      <c r="Q134" s="26" t="s">
        <v>221</v>
      </c>
      <c r="R134" s="26" t="s">
        <v>222</v>
      </c>
      <c r="S134" s="26" t="s">
        <v>54</v>
      </c>
      <c r="T134" s="26" t="s">
        <v>55</v>
      </c>
      <c r="U134" s="26"/>
      <c r="V134" s="26" t="s">
        <v>30</v>
      </c>
      <c r="X134" s="26">
        <v>15</v>
      </c>
      <c r="Y134" s="32">
        <f t="shared" si="7"/>
        <v>5</v>
      </c>
      <c r="AA134" s="2" t="str">
        <f t="shared" si="4"/>
        <v>HVAC-VSDSupFanAnyAny</v>
      </c>
      <c r="AB134" s="10">
        <f>MATCH(AA134,'Orig 2014 EUL table'!$W$6:$W$544,0)</f>
        <v>104</v>
      </c>
      <c r="AC134" t="b">
        <f t="shared" si="5"/>
        <v>1</v>
      </c>
    </row>
    <row r="135" spans="1:29" x14ac:dyDescent="0.3">
      <c r="A135" s="24">
        <f t="shared" si="6"/>
        <v>129</v>
      </c>
      <c r="B135" s="26" t="s">
        <v>20</v>
      </c>
      <c r="C135" s="26" t="s">
        <v>21</v>
      </c>
      <c r="D135">
        <f>IF($AC135,INDEX('Orig 2014 EUL table'!$D$6:$D$544,$AB135),X135)</f>
        <v>20</v>
      </c>
      <c r="E135">
        <f>IF($AC135,INDEX('Orig 2014 EUL table'!$E$6:$E$544,$AB135),Y135)</f>
        <v>6.7</v>
      </c>
      <c r="F135" s="26" t="s">
        <v>22</v>
      </c>
      <c r="G135" s="26" t="s">
        <v>23</v>
      </c>
      <c r="H135" s="26" t="s">
        <v>23</v>
      </c>
      <c r="I135" s="26" t="s">
        <v>24</v>
      </c>
      <c r="J135" s="26"/>
      <c r="K135" s="26"/>
      <c r="L135" s="26"/>
      <c r="M135" s="26"/>
      <c r="N135" s="26" t="s">
        <v>715</v>
      </c>
      <c r="O135" s="26" t="s">
        <v>26</v>
      </c>
      <c r="P135" s="30">
        <v>41674</v>
      </c>
      <c r="Q135" s="26" t="s">
        <v>27</v>
      </c>
      <c r="R135" s="26" t="s">
        <v>28</v>
      </c>
      <c r="S135" s="26" t="s">
        <v>29</v>
      </c>
      <c r="T135" s="26"/>
      <c r="U135" s="26"/>
      <c r="V135" s="26" t="s">
        <v>30</v>
      </c>
      <c r="X135" s="26">
        <v>20</v>
      </c>
      <c r="Y135" s="32">
        <f t="shared" si="7"/>
        <v>6.67</v>
      </c>
      <c r="AA135" s="2" t="str">
        <f t="shared" ref="AA135:AA198" si="9">B135&amp;G135&amp;H135</f>
        <v>Agr-DripIrrAnyAny</v>
      </c>
      <c r="AB135" s="10">
        <f>MATCH(AA135,'Orig 2014 EUL table'!$W$6:$W$544,0)</f>
        <v>1</v>
      </c>
      <c r="AC135" t="b">
        <f t="shared" si="5"/>
        <v>1</v>
      </c>
    </row>
    <row r="136" spans="1:29" x14ac:dyDescent="0.3">
      <c r="A136" s="24">
        <f t="shared" si="6"/>
        <v>130</v>
      </c>
      <c r="B136" s="26" t="s">
        <v>42</v>
      </c>
      <c r="C136" s="26" t="s">
        <v>43</v>
      </c>
      <c r="D136">
        <f>IF($AC136,INDEX('Orig 2014 EUL table'!$D$6:$D$544,$AB136),X136)</f>
        <v>5</v>
      </c>
      <c r="E136">
        <f>IF($AC136,INDEX('Orig 2014 EUL table'!$E$6:$E$544,$AB136),Y136)</f>
        <v>1.7</v>
      </c>
      <c r="F136" s="26" t="s">
        <v>22</v>
      </c>
      <c r="G136" s="26" t="s">
        <v>23</v>
      </c>
      <c r="H136" s="26" t="s">
        <v>23</v>
      </c>
      <c r="I136" s="26" t="s">
        <v>24</v>
      </c>
      <c r="J136" s="26"/>
      <c r="K136" s="26"/>
      <c r="L136" s="26"/>
      <c r="M136" s="26"/>
      <c r="N136" s="26" t="s">
        <v>715</v>
      </c>
      <c r="O136" s="26" t="s">
        <v>26</v>
      </c>
      <c r="P136" s="30">
        <v>41674</v>
      </c>
      <c r="Q136" s="26" t="s">
        <v>27</v>
      </c>
      <c r="R136" s="26" t="s">
        <v>28</v>
      </c>
      <c r="S136" s="26" t="s">
        <v>29</v>
      </c>
      <c r="T136" s="26"/>
      <c r="U136" s="26"/>
      <c r="V136" s="26" t="s">
        <v>30</v>
      </c>
      <c r="X136" s="26">
        <v>5</v>
      </c>
      <c r="Y136" s="32">
        <f t="shared" si="7"/>
        <v>1.67</v>
      </c>
      <c r="AA136" s="2" t="str">
        <f t="shared" si="9"/>
        <v>Agr-LPSNpermAnyAny</v>
      </c>
      <c r="AB136" s="10">
        <f>MATCH(AA136,'Orig 2014 EUL table'!$W$6:$W$544,0)</f>
        <v>4</v>
      </c>
      <c r="AC136" t="b">
        <f t="shared" ref="AC136:AC199" si="10">NOT(ISNA(AB136))</f>
        <v>1</v>
      </c>
    </row>
    <row r="137" spans="1:29" x14ac:dyDescent="0.3">
      <c r="A137" s="24">
        <f t="shared" ref="A137:A200" si="11">+A136+1</f>
        <v>131</v>
      </c>
      <c r="B137" s="26" t="s">
        <v>44</v>
      </c>
      <c r="C137" s="26" t="s">
        <v>45</v>
      </c>
      <c r="D137">
        <f>IF($AC137,INDEX('Orig 2014 EUL table'!$D$6:$D$544,$AB137),X137)</f>
        <v>3</v>
      </c>
      <c r="E137">
        <f>IF($AC137,INDEX('Orig 2014 EUL table'!$E$6:$E$544,$AB137),Y137)</f>
        <v>1</v>
      </c>
      <c r="F137" s="26" t="s">
        <v>22</v>
      </c>
      <c r="G137" s="26" t="s">
        <v>23</v>
      </c>
      <c r="H137" s="26" t="s">
        <v>23</v>
      </c>
      <c r="I137" s="26" t="s">
        <v>24</v>
      </c>
      <c r="J137" s="26"/>
      <c r="K137" s="26"/>
      <c r="L137" s="26"/>
      <c r="M137" s="26"/>
      <c r="N137" s="26" t="s">
        <v>715</v>
      </c>
      <c r="O137" s="26" t="s">
        <v>26</v>
      </c>
      <c r="P137" s="30">
        <v>41674</v>
      </c>
      <c r="Q137" s="26" t="s">
        <v>27</v>
      </c>
      <c r="R137" s="26" t="s">
        <v>28</v>
      </c>
      <c r="S137" s="26" t="s">
        <v>29</v>
      </c>
      <c r="T137" s="26"/>
      <c r="U137" s="26"/>
      <c r="V137" s="26" t="s">
        <v>30</v>
      </c>
      <c r="X137" s="26">
        <v>3</v>
      </c>
      <c r="Y137" s="32">
        <f t="shared" si="7"/>
        <v>1</v>
      </c>
      <c r="AA137" s="2" t="str">
        <f t="shared" si="9"/>
        <v>Agr-LPSNportAnyAny</v>
      </c>
      <c r="AB137" s="10">
        <f>MATCH(AA137,'Orig 2014 EUL table'!$W$6:$W$544,0)</f>
        <v>5</v>
      </c>
      <c r="AC137" t="b">
        <f t="shared" si="10"/>
        <v>1</v>
      </c>
    </row>
    <row r="138" spans="1:29" x14ac:dyDescent="0.3">
      <c r="A138" s="24">
        <f t="shared" si="11"/>
        <v>132</v>
      </c>
      <c r="B138" s="26" t="s">
        <v>58</v>
      </c>
      <c r="C138" s="26" t="s">
        <v>59</v>
      </c>
      <c r="D138">
        <f>IF($AC138,INDEX('Orig 2014 EUL table'!$D$6:$D$544,$AB138),X138)</f>
        <v>10</v>
      </c>
      <c r="E138">
        <f>IF($AC138,INDEX('Orig 2014 EUL table'!$E$6:$E$544,$AB138),Y138)</f>
        <v>3.3</v>
      </c>
      <c r="F138" s="26" t="s">
        <v>22</v>
      </c>
      <c r="G138" s="26" t="s">
        <v>23</v>
      </c>
      <c r="H138" s="26" t="s">
        <v>23</v>
      </c>
      <c r="I138" s="26" t="s">
        <v>24</v>
      </c>
      <c r="J138" s="26"/>
      <c r="K138" s="26"/>
      <c r="L138" s="26"/>
      <c r="M138" s="26"/>
      <c r="N138" s="26" t="s">
        <v>715</v>
      </c>
      <c r="O138" s="26" t="s">
        <v>26</v>
      </c>
      <c r="P138" s="30">
        <v>41674</v>
      </c>
      <c r="Q138" s="26" t="s">
        <v>27</v>
      </c>
      <c r="R138" s="26" t="s">
        <v>28</v>
      </c>
      <c r="S138" s="26" t="s">
        <v>54</v>
      </c>
      <c r="T138" s="26" t="s">
        <v>55</v>
      </c>
      <c r="U138" s="26"/>
      <c r="V138" s="26" t="s">
        <v>30</v>
      </c>
      <c r="X138" s="26">
        <v>10</v>
      </c>
      <c r="Y138" s="32">
        <f t="shared" si="7"/>
        <v>3.33</v>
      </c>
      <c r="AA138" s="2" t="str">
        <f t="shared" si="9"/>
        <v>Agr-VSDWellPmpAnyAny</v>
      </c>
      <c r="AB138" s="10">
        <f>MATCH(AA138,'Orig 2014 EUL table'!$W$6:$W$544,0)</f>
        <v>9</v>
      </c>
      <c r="AC138" t="b">
        <f t="shared" si="10"/>
        <v>1</v>
      </c>
    </row>
    <row r="139" spans="1:29" x14ac:dyDescent="0.3">
      <c r="A139" s="24">
        <f t="shared" si="11"/>
        <v>133</v>
      </c>
      <c r="B139" s="26" t="s">
        <v>165</v>
      </c>
      <c r="C139" s="26" t="s">
        <v>166</v>
      </c>
      <c r="D139">
        <f>IF($AC139,INDEX('Orig 2014 EUL table'!$D$6:$D$544,$AB139),X139)</f>
        <v>8</v>
      </c>
      <c r="E139">
        <f>IF($AC139,INDEX('Orig 2014 EUL table'!$E$6:$E$544,$AB139),Y139)</f>
        <v>2.7</v>
      </c>
      <c r="F139" s="26" t="s">
        <v>88</v>
      </c>
      <c r="G139" s="26" t="s">
        <v>23</v>
      </c>
      <c r="H139" s="26" t="s">
        <v>23</v>
      </c>
      <c r="I139" s="26" t="s">
        <v>24</v>
      </c>
      <c r="J139" s="26"/>
      <c r="K139" s="26"/>
      <c r="L139" s="26"/>
      <c r="M139" s="26"/>
      <c r="N139" s="26" t="s">
        <v>715</v>
      </c>
      <c r="O139" s="26" t="s">
        <v>26</v>
      </c>
      <c r="P139" s="30">
        <v>41674</v>
      </c>
      <c r="Q139" s="26" t="s">
        <v>167</v>
      </c>
      <c r="R139" s="26" t="s">
        <v>168</v>
      </c>
      <c r="S139" s="26" t="s">
        <v>169</v>
      </c>
      <c r="T139" s="26" t="s">
        <v>170</v>
      </c>
      <c r="U139" s="26"/>
      <c r="V139" s="26" t="s">
        <v>30</v>
      </c>
      <c r="X139" s="26">
        <v>8</v>
      </c>
      <c r="Y139" s="32">
        <f t="shared" si="7"/>
        <v>2.67</v>
      </c>
      <c r="AA139" s="2" t="str">
        <f t="shared" si="9"/>
        <v>GlazDaylt-DayltgAnyAny</v>
      </c>
      <c r="AB139" s="10">
        <f>MATCH(AA139,'Orig 2014 EUL table'!$W$6:$W$544,0)</f>
        <v>49</v>
      </c>
      <c r="AC139" t="b">
        <f t="shared" si="10"/>
        <v>1</v>
      </c>
    </row>
    <row r="140" spans="1:29" x14ac:dyDescent="0.3">
      <c r="A140" s="24">
        <f t="shared" si="11"/>
        <v>134</v>
      </c>
      <c r="B140" s="26" t="s">
        <v>432</v>
      </c>
      <c r="C140" s="26" t="s">
        <v>433</v>
      </c>
      <c r="D140">
        <f>IF($AC140,INDEX('Orig 2014 EUL table'!$D$6:$D$544,$AB140),X140)</f>
        <v>8</v>
      </c>
      <c r="E140">
        <f>IF($AC140,INDEX('Orig 2014 EUL table'!$E$6:$E$544,$AB140),Y140)</f>
        <v>2.7</v>
      </c>
      <c r="F140" s="26" t="s">
        <v>88</v>
      </c>
      <c r="G140" s="26" t="s">
        <v>23</v>
      </c>
      <c r="H140" s="26" t="s">
        <v>23</v>
      </c>
      <c r="I140" s="26" t="s">
        <v>24</v>
      </c>
      <c r="J140" s="26"/>
      <c r="K140" s="26"/>
      <c r="L140" s="26"/>
      <c r="M140" s="26"/>
      <c r="N140" s="26" t="s">
        <v>715</v>
      </c>
      <c r="O140" s="26" t="s">
        <v>26</v>
      </c>
      <c r="P140" s="30">
        <v>41674</v>
      </c>
      <c r="Q140" s="26" t="s">
        <v>167</v>
      </c>
      <c r="R140" s="26" t="s">
        <v>168</v>
      </c>
      <c r="S140" s="26" t="s">
        <v>169</v>
      </c>
      <c r="T140" s="26" t="s">
        <v>301</v>
      </c>
      <c r="U140" s="26"/>
      <c r="V140" s="26" t="s">
        <v>30</v>
      </c>
      <c r="X140" s="26">
        <v>8</v>
      </c>
      <c r="Y140" s="32">
        <f t="shared" si="7"/>
        <v>2.67</v>
      </c>
      <c r="AA140" s="2" t="str">
        <f t="shared" si="9"/>
        <v>OLtg-All-TmClkAnyAny</v>
      </c>
      <c r="AB140" s="10">
        <f>MATCH(AA140,'Orig 2014 EUL table'!$W$6:$W$544,0)</f>
        <v>300</v>
      </c>
      <c r="AC140" t="b">
        <f t="shared" si="10"/>
        <v>1</v>
      </c>
    </row>
    <row r="141" spans="1:29" x14ac:dyDescent="0.3">
      <c r="A141" s="24">
        <f t="shared" si="11"/>
        <v>135</v>
      </c>
      <c r="B141" s="26" t="s">
        <v>434</v>
      </c>
      <c r="C141" s="26" t="s">
        <v>433</v>
      </c>
      <c r="D141">
        <f>IF($AC141,INDEX('Orig 2014 EUL table'!$D$6:$D$544,$AB141),X141)</f>
        <v>8</v>
      </c>
      <c r="E141">
        <f>IF($AC141,INDEX('Orig 2014 EUL table'!$E$6:$E$544,$AB141),Y141)</f>
        <v>2.7</v>
      </c>
      <c r="F141" s="26" t="s">
        <v>88</v>
      </c>
      <c r="G141" s="26" t="s">
        <v>23</v>
      </c>
      <c r="H141" s="26" t="s">
        <v>23</v>
      </c>
      <c r="I141" s="26" t="s">
        <v>24</v>
      </c>
      <c r="J141" s="26"/>
      <c r="K141" s="26"/>
      <c r="L141" s="26"/>
      <c r="M141" s="26"/>
      <c r="N141" s="26" t="s">
        <v>715</v>
      </c>
      <c r="O141" s="26" t="s">
        <v>26</v>
      </c>
      <c r="P141" s="30">
        <v>41674</v>
      </c>
      <c r="Q141" s="26" t="s">
        <v>167</v>
      </c>
      <c r="R141" s="26" t="s">
        <v>168</v>
      </c>
      <c r="S141" s="26" t="s">
        <v>169</v>
      </c>
      <c r="T141" s="26"/>
      <c r="U141" s="26"/>
      <c r="V141" s="26" t="s">
        <v>30</v>
      </c>
      <c r="X141" s="26">
        <v>8</v>
      </c>
      <c r="Y141" s="32">
        <f t="shared" ref="Y141:Y204" si="12">ROUND(X141/3,3-LOG(ABS(X141/3)))</f>
        <v>2.67</v>
      </c>
      <c r="AA141" s="2" t="str">
        <f t="shared" si="9"/>
        <v>OLtg-All-TmClkPhotoAnyAny</v>
      </c>
      <c r="AB141" s="10">
        <f>MATCH(AA141,'Orig 2014 EUL table'!$W$6:$W$544,0)</f>
        <v>301</v>
      </c>
      <c r="AC141" t="b">
        <f t="shared" si="10"/>
        <v>1</v>
      </c>
    </row>
    <row r="142" spans="1:29" x14ac:dyDescent="0.3">
      <c r="A142" s="24">
        <f t="shared" si="11"/>
        <v>136</v>
      </c>
      <c r="B142" s="26" t="s">
        <v>417</v>
      </c>
      <c r="C142" s="26" t="s">
        <v>418</v>
      </c>
      <c r="D142">
        <f>IF($AC142,INDEX('Orig 2014 EUL table'!$D$6:$D$544,$AB142),X142)</f>
        <v>8</v>
      </c>
      <c r="E142">
        <f>IF($AC142,INDEX('Orig 2014 EUL table'!$E$6:$E$544,$AB142),Y142)</f>
        <v>2.7</v>
      </c>
      <c r="F142" s="26" t="s">
        <v>88</v>
      </c>
      <c r="G142" s="26" t="s">
        <v>23</v>
      </c>
      <c r="H142" s="26" t="s">
        <v>23</v>
      </c>
      <c r="I142" s="26" t="s">
        <v>24</v>
      </c>
      <c r="J142" s="26"/>
      <c r="K142" s="26"/>
      <c r="L142" s="26"/>
      <c r="M142" s="26"/>
      <c r="N142" s="26" t="s">
        <v>715</v>
      </c>
      <c r="O142" s="26" t="s">
        <v>26</v>
      </c>
      <c r="P142" s="30">
        <v>41674</v>
      </c>
      <c r="Q142" s="26" t="s">
        <v>167</v>
      </c>
      <c r="R142" s="26" t="s">
        <v>168</v>
      </c>
      <c r="S142" s="26" t="s">
        <v>385</v>
      </c>
      <c r="T142" s="26" t="s">
        <v>419</v>
      </c>
      <c r="U142" s="26"/>
      <c r="V142" s="26" t="s">
        <v>30</v>
      </c>
      <c r="X142" s="26">
        <v>8</v>
      </c>
      <c r="Y142" s="32">
        <f t="shared" si="12"/>
        <v>2.67</v>
      </c>
      <c r="AA142" s="2" t="str">
        <f t="shared" si="9"/>
        <v>ILtg-OccSensAnyAny</v>
      </c>
      <c r="AB142" s="10">
        <f>MATCH(AA142,'Orig 2014 EUL table'!$W$6:$W$544,0)</f>
        <v>272</v>
      </c>
      <c r="AC142" t="b">
        <f t="shared" si="10"/>
        <v>1</v>
      </c>
    </row>
    <row r="143" spans="1:29" x14ac:dyDescent="0.3">
      <c r="A143" s="24">
        <f t="shared" si="11"/>
        <v>137</v>
      </c>
      <c r="B143" s="26" t="s">
        <v>422</v>
      </c>
      <c r="C143" s="26" t="s">
        <v>423</v>
      </c>
      <c r="D143">
        <f>IF($AC143,INDEX('Orig 2014 EUL table'!$D$6:$D$544,$AB143),X143)</f>
        <v>8</v>
      </c>
      <c r="E143">
        <f>IF($AC143,INDEX('Orig 2014 EUL table'!$E$6:$E$544,$AB143),Y143)</f>
        <v>2.7</v>
      </c>
      <c r="F143" s="26" t="s">
        <v>88</v>
      </c>
      <c r="G143" s="26" t="s">
        <v>23</v>
      </c>
      <c r="H143" s="26" t="s">
        <v>23</v>
      </c>
      <c r="I143" s="26" t="s">
        <v>24</v>
      </c>
      <c r="J143" s="26"/>
      <c r="K143" s="26"/>
      <c r="L143" s="26"/>
      <c r="M143" s="26"/>
      <c r="N143" s="26" t="s">
        <v>715</v>
      </c>
      <c r="O143" s="26" t="s">
        <v>26</v>
      </c>
      <c r="P143" s="30">
        <v>41674</v>
      </c>
      <c r="Q143" s="26" t="s">
        <v>167</v>
      </c>
      <c r="R143" s="26" t="s">
        <v>168</v>
      </c>
      <c r="S143" s="26" t="s">
        <v>385</v>
      </c>
      <c r="T143" s="26" t="s">
        <v>301</v>
      </c>
      <c r="U143" s="26"/>
      <c r="V143" s="26" t="s">
        <v>30</v>
      </c>
      <c r="X143" s="26">
        <v>8</v>
      </c>
      <c r="Y143" s="32">
        <f t="shared" si="12"/>
        <v>2.67</v>
      </c>
      <c r="AA143" s="2" t="str">
        <f t="shared" si="9"/>
        <v>ILtg-TmClckAnyAny</v>
      </c>
      <c r="AB143" s="10">
        <f>MATCH(AA143,'Orig 2014 EUL table'!$W$6:$W$544,0)</f>
        <v>296</v>
      </c>
      <c r="AC143" t="b">
        <f t="shared" si="10"/>
        <v>1</v>
      </c>
    </row>
    <row r="144" spans="1:29" x14ac:dyDescent="0.3">
      <c r="A144" s="24">
        <f t="shared" si="11"/>
        <v>138</v>
      </c>
      <c r="B144" s="26" t="s">
        <v>455</v>
      </c>
      <c r="C144" s="26" t="s">
        <v>433</v>
      </c>
      <c r="D144">
        <f>IF($AC144,INDEX('Orig 2014 EUL table'!$D$6:$D$544,$AB144),X144)</f>
        <v>8</v>
      </c>
      <c r="E144">
        <f>IF($AC144,INDEX('Orig 2014 EUL table'!$E$6:$E$544,$AB144),Y144)</f>
        <v>2.7</v>
      </c>
      <c r="F144" s="26" t="s">
        <v>88</v>
      </c>
      <c r="G144" s="26" t="s">
        <v>23</v>
      </c>
      <c r="H144" s="26" t="s">
        <v>23</v>
      </c>
      <c r="I144" s="26" t="s">
        <v>24</v>
      </c>
      <c r="J144" s="26"/>
      <c r="K144" s="26"/>
      <c r="L144" s="26"/>
      <c r="M144" s="26"/>
      <c r="N144" s="26" t="s">
        <v>715</v>
      </c>
      <c r="O144" s="26" t="s">
        <v>26</v>
      </c>
      <c r="P144" s="30">
        <v>41674</v>
      </c>
      <c r="Q144" s="26" t="s">
        <v>167</v>
      </c>
      <c r="R144" s="26" t="s">
        <v>168</v>
      </c>
      <c r="S144" s="26" t="s">
        <v>385</v>
      </c>
      <c r="T144" s="26"/>
      <c r="U144" s="26"/>
      <c r="V144" s="26" t="s">
        <v>30</v>
      </c>
      <c r="X144" s="26">
        <v>8</v>
      </c>
      <c r="Y144" s="32">
        <f t="shared" si="12"/>
        <v>2.67</v>
      </c>
      <c r="AA144" s="2" t="str">
        <f t="shared" si="9"/>
        <v>OLtg-TmClckAnyAny</v>
      </c>
      <c r="AB144" s="10">
        <f>MATCH(AA144,'Orig 2014 EUL table'!$W$6:$W$544,0)</f>
        <v>451</v>
      </c>
      <c r="AC144" t="b">
        <f t="shared" si="10"/>
        <v>1</v>
      </c>
    </row>
    <row r="145" spans="1:29" x14ac:dyDescent="0.3">
      <c r="A145" s="24">
        <f t="shared" si="11"/>
        <v>139</v>
      </c>
      <c r="B145" s="26" t="s">
        <v>382</v>
      </c>
      <c r="C145" s="26" t="s">
        <v>383</v>
      </c>
      <c r="D145">
        <f>IF($AC145,INDEX('Orig 2014 EUL table'!$D$6:$D$544,$AB145),X145)</f>
        <v>16</v>
      </c>
      <c r="E145">
        <f>IF($AC145,INDEX('Orig 2014 EUL table'!$E$6:$E$544,$AB145),Y145)</f>
        <v>5.3</v>
      </c>
      <c r="F145" s="26" t="s">
        <v>88</v>
      </c>
      <c r="G145" s="26" t="s">
        <v>23</v>
      </c>
      <c r="H145" s="26" t="s">
        <v>23</v>
      </c>
      <c r="I145" s="26" t="s">
        <v>24</v>
      </c>
      <c r="J145" s="26"/>
      <c r="K145" s="26"/>
      <c r="L145" s="26"/>
      <c r="M145" s="26"/>
      <c r="N145" s="26" t="s">
        <v>715</v>
      </c>
      <c r="O145" s="26" t="s">
        <v>26</v>
      </c>
      <c r="P145" s="30">
        <v>41674</v>
      </c>
      <c r="Q145" s="26" t="s">
        <v>167</v>
      </c>
      <c r="R145" s="26" t="s">
        <v>384</v>
      </c>
      <c r="S145" s="26" t="s">
        <v>385</v>
      </c>
      <c r="T145" s="26" t="s">
        <v>386</v>
      </c>
      <c r="U145" s="26"/>
      <c r="V145" s="26" t="s">
        <v>30</v>
      </c>
      <c r="X145" s="26">
        <v>16</v>
      </c>
      <c r="Y145" s="32">
        <f t="shared" si="12"/>
        <v>5.33</v>
      </c>
      <c r="AA145" s="2" t="str">
        <f t="shared" si="9"/>
        <v>ILtg-ExitAnyAny</v>
      </c>
      <c r="AB145" s="10">
        <f>MATCH(AA145,'Orig 2014 EUL table'!$W$6:$W$544,0)</f>
        <v>149</v>
      </c>
      <c r="AC145" t="b">
        <f t="shared" si="10"/>
        <v>1</v>
      </c>
    </row>
    <row r="146" spans="1:29" x14ac:dyDescent="0.3">
      <c r="A146" s="24">
        <f t="shared" si="11"/>
        <v>140</v>
      </c>
      <c r="B146" s="26" t="s">
        <v>387</v>
      </c>
      <c r="C146" s="26" t="s">
        <v>388</v>
      </c>
      <c r="D146">
        <f>IF($AC146,INDEX('Orig 2014 EUL table'!$D$6:$D$544,$AB146),X146)</f>
        <v>13.31</v>
      </c>
      <c r="E146">
        <f>IF($AC146,INDEX('Orig 2014 EUL table'!$E$6:$E$544,$AB146),Y146)</f>
        <v>4.4000000000000004</v>
      </c>
      <c r="F146" s="26" t="s">
        <v>88</v>
      </c>
      <c r="G146" s="26" t="s">
        <v>360</v>
      </c>
      <c r="H146" s="26" t="s">
        <v>23</v>
      </c>
      <c r="I146" s="26" t="s">
        <v>389</v>
      </c>
      <c r="J146" s="26">
        <v>70000</v>
      </c>
      <c r="K146" s="26">
        <v>1</v>
      </c>
      <c r="L146" s="26">
        <v>5260</v>
      </c>
      <c r="M146" s="26">
        <v>15</v>
      </c>
      <c r="N146" s="26" t="s">
        <v>715</v>
      </c>
      <c r="O146" s="26" t="s">
        <v>26</v>
      </c>
      <c r="P146" s="30">
        <v>41674</v>
      </c>
      <c r="Q146" s="26" t="s">
        <v>167</v>
      </c>
      <c r="R146" s="26" t="s">
        <v>351</v>
      </c>
      <c r="S146" s="26" t="s">
        <v>385</v>
      </c>
      <c r="T146" s="26" t="s">
        <v>390</v>
      </c>
      <c r="U146" s="26"/>
      <c r="V146" s="26" t="s">
        <v>30</v>
      </c>
      <c r="X146" s="2">
        <f t="shared" ref="X146:X191" si="13">MIN(ROUND(J146*K146/L146,3-LOG(ABS(J146*K146/L146))),M146)</f>
        <v>13.3</v>
      </c>
      <c r="Y146" s="32">
        <f t="shared" si="12"/>
        <v>4.43</v>
      </c>
      <c r="AA146" s="2" t="str">
        <f t="shared" si="9"/>
        <v>ILtg-HPSHspAny</v>
      </c>
      <c r="AB146" s="10">
        <f>MATCH(AA146,'Orig 2014 EUL table'!$W$6:$W$544,0)</f>
        <v>157</v>
      </c>
      <c r="AC146" t="b">
        <f t="shared" si="10"/>
        <v>1</v>
      </c>
    </row>
    <row r="147" spans="1:29" x14ac:dyDescent="0.3">
      <c r="A147" s="24">
        <f t="shared" si="11"/>
        <v>141</v>
      </c>
      <c r="B147" s="26" t="s">
        <v>387</v>
      </c>
      <c r="C147" s="26" t="s">
        <v>388</v>
      </c>
      <c r="D147">
        <f>IF($AC147,INDEX('Orig 2014 EUL table'!$D$6:$D$544,$AB147),X147)</f>
        <v>14.26</v>
      </c>
      <c r="E147">
        <f>IF($AC147,INDEX('Orig 2014 EUL table'!$E$6:$E$544,$AB147),Y147)</f>
        <v>4.8</v>
      </c>
      <c r="F147" s="26" t="s">
        <v>88</v>
      </c>
      <c r="G147" s="26" t="s">
        <v>359</v>
      </c>
      <c r="H147" s="26" t="s">
        <v>23</v>
      </c>
      <c r="I147" s="26" t="s">
        <v>389</v>
      </c>
      <c r="J147" s="26">
        <v>70000</v>
      </c>
      <c r="K147" s="26">
        <v>1</v>
      </c>
      <c r="L147" s="26">
        <v>4910</v>
      </c>
      <c r="M147" s="26">
        <v>15</v>
      </c>
      <c r="N147" s="26" t="s">
        <v>715</v>
      </c>
      <c r="O147" s="26" t="s">
        <v>26</v>
      </c>
      <c r="P147" s="30">
        <v>41674</v>
      </c>
      <c r="Q147" s="26" t="s">
        <v>167</v>
      </c>
      <c r="R147" s="26" t="s">
        <v>351</v>
      </c>
      <c r="S147" s="26" t="s">
        <v>385</v>
      </c>
      <c r="T147" s="26" t="s">
        <v>390</v>
      </c>
      <c r="U147" s="26"/>
      <c r="V147" s="26" t="s">
        <v>30</v>
      </c>
      <c r="X147" s="2">
        <f t="shared" si="13"/>
        <v>14.3</v>
      </c>
      <c r="Y147" s="32">
        <f t="shared" si="12"/>
        <v>4.7699999999999996</v>
      </c>
      <c r="AA147" s="2" t="str">
        <f t="shared" si="9"/>
        <v>ILtg-HPSGroAny</v>
      </c>
      <c r="AB147" s="10">
        <f>MATCH(AA147,'Orig 2014 EUL table'!$W$6:$W$544,0)</f>
        <v>156</v>
      </c>
      <c r="AC147" t="b">
        <f t="shared" si="10"/>
        <v>1</v>
      </c>
    </row>
    <row r="148" spans="1:29" x14ac:dyDescent="0.3">
      <c r="A148" s="24">
        <f t="shared" si="11"/>
        <v>142</v>
      </c>
      <c r="B148" s="26" t="s">
        <v>387</v>
      </c>
      <c r="C148" s="26" t="s">
        <v>388</v>
      </c>
      <c r="D148">
        <f>IF($AC148,INDEX('Orig 2014 EUL table'!$D$6:$D$544,$AB148),X148)</f>
        <v>14.46</v>
      </c>
      <c r="E148">
        <f>IF($AC148,INDEX('Orig 2014 EUL table'!$E$6:$E$544,$AB148),Y148)</f>
        <v>4.8</v>
      </c>
      <c r="F148" s="26" t="s">
        <v>88</v>
      </c>
      <c r="G148" s="26" t="s">
        <v>368</v>
      </c>
      <c r="H148" s="26" t="s">
        <v>23</v>
      </c>
      <c r="I148" s="26" t="s">
        <v>389</v>
      </c>
      <c r="J148" s="26">
        <v>70000</v>
      </c>
      <c r="K148" s="26">
        <v>1</v>
      </c>
      <c r="L148" s="26">
        <v>4840</v>
      </c>
      <c r="M148" s="26">
        <v>15</v>
      </c>
      <c r="N148" s="26" t="s">
        <v>715</v>
      </c>
      <c r="O148" s="26" t="s">
        <v>26</v>
      </c>
      <c r="P148" s="30">
        <v>41674</v>
      </c>
      <c r="Q148" s="26" t="s">
        <v>167</v>
      </c>
      <c r="R148" s="26" t="s">
        <v>351</v>
      </c>
      <c r="S148" s="26" t="s">
        <v>385</v>
      </c>
      <c r="T148" s="26" t="s">
        <v>390</v>
      </c>
      <c r="U148" s="26"/>
      <c r="V148" s="26" t="s">
        <v>30</v>
      </c>
      <c r="X148" s="2">
        <f t="shared" si="13"/>
        <v>14.5</v>
      </c>
      <c r="Y148" s="32">
        <f t="shared" si="12"/>
        <v>4.83</v>
      </c>
      <c r="AA148" s="2" t="str">
        <f t="shared" si="9"/>
        <v>ILtg-HPSRFFAny</v>
      </c>
      <c r="AB148" s="10">
        <f>MATCH(AA148,'Orig 2014 EUL table'!$W$6:$W$544,0)</f>
        <v>165</v>
      </c>
      <c r="AC148" t="b">
        <f t="shared" si="10"/>
        <v>1</v>
      </c>
    </row>
    <row r="149" spans="1:29" x14ac:dyDescent="0.3">
      <c r="A149" s="24">
        <f t="shared" si="11"/>
        <v>143</v>
      </c>
      <c r="B149" s="26" t="s">
        <v>387</v>
      </c>
      <c r="C149" s="26" t="s">
        <v>388</v>
      </c>
      <c r="D149">
        <f>IF($AC149,INDEX('Orig 2014 EUL table'!$D$6:$D$544,$AB149),X149)</f>
        <v>14.49</v>
      </c>
      <c r="E149">
        <f>IF($AC149,INDEX('Orig 2014 EUL table'!$E$6:$E$544,$AB149),Y149)</f>
        <v>4.8</v>
      </c>
      <c r="F149" s="26" t="s">
        <v>88</v>
      </c>
      <c r="G149" s="26" t="s">
        <v>369</v>
      </c>
      <c r="H149" s="26" t="s">
        <v>23</v>
      </c>
      <c r="I149" s="26" t="s">
        <v>389</v>
      </c>
      <c r="J149" s="26">
        <v>70000</v>
      </c>
      <c r="K149" s="26">
        <v>1</v>
      </c>
      <c r="L149" s="26">
        <v>4830</v>
      </c>
      <c r="M149" s="26">
        <v>15</v>
      </c>
      <c r="N149" s="26" t="s">
        <v>715</v>
      </c>
      <c r="O149" s="26" t="s">
        <v>26</v>
      </c>
      <c r="P149" s="30">
        <v>41674</v>
      </c>
      <c r="Q149" s="26" t="s">
        <v>167</v>
      </c>
      <c r="R149" s="26" t="s">
        <v>351</v>
      </c>
      <c r="S149" s="26" t="s">
        <v>385</v>
      </c>
      <c r="T149" s="26" t="s">
        <v>390</v>
      </c>
      <c r="U149" s="26"/>
      <c r="V149" s="26" t="s">
        <v>30</v>
      </c>
      <c r="X149" s="2">
        <f t="shared" si="13"/>
        <v>14.5</v>
      </c>
      <c r="Y149" s="32">
        <f t="shared" si="12"/>
        <v>4.83</v>
      </c>
      <c r="AA149" s="2" t="str">
        <f t="shared" si="9"/>
        <v>ILtg-HPSRSDAny</v>
      </c>
      <c r="AB149" s="10">
        <f>MATCH(AA149,'Orig 2014 EUL table'!$W$6:$W$544,0)</f>
        <v>166</v>
      </c>
      <c r="AC149" t="b">
        <f t="shared" si="10"/>
        <v>1</v>
      </c>
    </row>
    <row r="150" spans="1:29" x14ac:dyDescent="0.3">
      <c r="A150" s="24">
        <f t="shared" si="11"/>
        <v>144</v>
      </c>
      <c r="B150" s="26" t="s">
        <v>387</v>
      </c>
      <c r="C150" s="26" t="s">
        <v>388</v>
      </c>
      <c r="D150">
        <f>IF($AC150,INDEX('Orig 2014 EUL table'!$D$6:$D$544,$AB150),X150)</f>
        <v>14.68</v>
      </c>
      <c r="E150">
        <f>IF($AC150,INDEX('Orig 2014 EUL table'!$E$6:$E$544,$AB150),Y150)</f>
        <v>4.9000000000000004</v>
      </c>
      <c r="F150" s="26" t="s">
        <v>88</v>
      </c>
      <c r="G150" s="26" t="s">
        <v>375</v>
      </c>
      <c r="H150" s="26" t="s">
        <v>23</v>
      </c>
      <c r="I150" s="26" t="s">
        <v>389</v>
      </c>
      <c r="J150" s="26">
        <v>70000</v>
      </c>
      <c r="K150" s="26">
        <v>1</v>
      </c>
      <c r="L150" s="26">
        <v>4770</v>
      </c>
      <c r="M150" s="26">
        <v>15</v>
      </c>
      <c r="N150" s="26" t="s">
        <v>715</v>
      </c>
      <c r="O150" s="26" t="s">
        <v>26</v>
      </c>
      <c r="P150" s="30">
        <v>41674</v>
      </c>
      <c r="Q150" s="26" t="s">
        <v>167</v>
      </c>
      <c r="R150" s="26" t="s">
        <v>351</v>
      </c>
      <c r="S150" s="26" t="s">
        <v>385</v>
      </c>
      <c r="T150" s="26" t="s">
        <v>390</v>
      </c>
      <c r="U150" s="26"/>
      <c r="V150" s="26" t="s">
        <v>30</v>
      </c>
      <c r="X150" s="2">
        <f t="shared" si="13"/>
        <v>14.7</v>
      </c>
      <c r="Y150" s="32">
        <f t="shared" si="12"/>
        <v>4.9000000000000004</v>
      </c>
      <c r="AA150" s="2" t="str">
        <f t="shared" si="9"/>
        <v>ILtg-HPSWRfAny</v>
      </c>
      <c r="AB150" s="10">
        <f>MATCH(AA150,'Orig 2014 EUL table'!$W$6:$W$544,0)</f>
        <v>172</v>
      </c>
      <c r="AC150" t="b">
        <f t="shared" si="10"/>
        <v>1</v>
      </c>
    </row>
    <row r="151" spans="1:29" x14ac:dyDescent="0.3">
      <c r="A151" s="24">
        <f t="shared" si="11"/>
        <v>145</v>
      </c>
      <c r="B151" s="26" t="s">
        <v>387</v>
      </c>
      <c r="C151" s="26" t="s">
        <v>388</v>
      </c>
      <c r="D151">
        <f>IF($AC151,INDEX('Orig 2014 EUL table'!$D$6:$D$544,$AB151),X151)</f>
        <v>15</v>
      </c>
      <c r="E151">
        <f>IF($AC151,INDEX('Orig 2014 EUL table'!$E$6:$E$544,$AB151),Y151)</f>
        <v>5</v>
      </c>
      <c r="F151" s="26" t="s">
        <v>88</v>
      </c>
      <c r="G151" s="26" t="s">
        <v>349</v>
      </c>
      <c r="H151" s="26" t="s">
        <v>23</v>
      </c>
      <c r="I151" s="26" t="s">
        <v>389</v>
      </c>
      <c r="J151" s="26">
        <v>70000</v>
      </c>
      <c r="K151" s="26">
        <v>1</v>
      </c>
      <c r="L151" s="26">
        <v>2610</v>
      </c>
      <c r="M151" s="26">
        <v>15</v>
      </c>
      <c r="N151" s="26" t="s">
        <v>715</v>
      </c>
      <c r="O151" s="26" t="s">
        <v>26</v>
      </c>
      <c r="P151" s="30">
        <v>41674</v>
      </c>
      <c r="Q151" s="26" t="s">
        <v>167</v>
      </c>
      <c r="R151" s="26" t="s">
        <v>351</v>
      </c>
      <c r="S151" s="26" t="s">
        <v>385</v>
      </c>
      <c r="T151" s="26" t="s">
        <v>390</v>
      </c>
      <c r="U151" s="26"/>
      <c r="V151" s="26" t="s">
        <v>30</v>
      </c>
      <c r="X151" s="2">
        <f t="shared" si="13"/>
        <v>15</v>
      </c>
      <c r="Y151" s="32">
        <f t="shared" si="12"/>
        <v>5</v>
      </c>
      <c r="AA151" s="2" t="str">
        <f t="shared" si="9"/>
        <v>ILtg-HPSAsmAny</v>
      </c>
      <c r="AB151" s="10">
        <f>MATCH(AA151,'Orig 2014 EUL table'!$W$6:$W$544,0)</f>
        <v>150</v>
      </c>
      <c r="AC151" t="b">
        <f t="shared" si="10"/>
        <v>1</v>
      </c>
    </row>
    <row r="152" spans="1:29" x14ac:dyDescent="0.3">
      <c r="A152" s="24">
        <f t="shared" si="11"/>
        <v>146</v>
      </c>
      <c r="B152" s="26" t="s">
        <v>387</v>
      </c>
      <c r="C152" s="26" t="s">
        <v>388</v>
      </c>
      <c r="D152">
        <f>IF($AC152,INDEX('Orig 2014 EUL table'!$D$6:$D$544,$AB152),X152)</f>
        <v>15</v>
      </c>
      <c r="E152">
        <f>IF($AC152,INDEX('Orig 2014 EUL table'!$E$6:$E$544,$AB152),Y152)</f>
        <v>5</v>
      </c>
      <c r="F152" s="26" t="s">
        <v>88</v>
      </c>
      <c r="G152" s="26" t="s">
        <v>354</v>
      </c>
      <c r="H152" s="26" t="s">
        <v>23</v>
      </c>
      <c r="I152" s="26" t="s">
        <v>389</v>
      </c>
      <c r="J152" s="26">
        <v>70000</v>
      </c>
      <c r="K152" s="26">
        <v>1</v>
      </c>
      <c r="L152" s="26">
        <v>2420</v>
      </c>
      <c r="M152" s="26">
        <v>15</v>
      </c>
      <c r="N152" s="26" t="s">
        <v>715</v>
      </c>
      <c r="O152" s="26" t="s">
        <v>26</v>
      </c>
      <c r="P152" s="30">
        <v>41674</v>
      </c>
      <c r="Q152" s="26" t="s">
        <v>167</v>
      </c>
      <c r="R152" s="26" t="s">
        <v>351</v>
      </c>
      <c r="S152" s="26" t="s">
        <v>385</v>
      </c>
      <c r="T152" s="26" t="s">
        <v>390</v>
      </c>
      <c r="U152" s="26"/>
      <c r="V152" s="26" t="s">
        <v>30</v>
      </c>
      <c r="X152" s="2">
        <f t="shared" si="13"/>
        <v>15</v>
      </c>
      <c r="Y152" s="32">
        <f t="shared" si="12"/>
        <v>5</v>
      </c>
      <c r="AA152" s="2" t="str">
        <f t="shared" si="9"/>
        <v>ILtg-HPSECCAny</v>
      </c>
      <c r="AB152" s="10">
        <f>MATCH(AA152,'Orig 2014 EUL table'!$W$6:$W$544,0)</f>
        <v>151</v>
      </c>
      <c r="AC152" t="b">
        <f t="shared" si="10"/>
        <v>1</v>
      </c>
    </row>
    <row r="153" spans="1:29" x14ac:dyDescent="0.3">
      <c r="A153" s="24">
        <f t="shared" si="11"/>
        <v>147</v>
      </c>
      <c r="B153" s="26" t="s">
        <v>387</v>
      </c>
      <c r="C153" s="26" t="s">
        <v>388</v>
      </c>
      <c r="D153">
        <f>IF($AC153,INDEX('Orig 2014 EUL table'!$D$6:$D$544,$AB153),X153)</f>
        <v>15</v>
      </c>
      <c r="E153">
        <f>IF($AC153,INDEX('Orig 2014 EUL table'!$E$6:$E$544,$AB153),Y153)</f>
        <v>5</v>
      </c>
      <c r="F153" s="26" t="s">
        <v>88</v>
      </c>
      <c r="G153" s="26" t="s">
        <v>355</v>
      </c>
      <c r="H153" s="26" t="s">
        <v>23</v>
      </c>
      <c r="I153" s="26" t="s">
        <v>389</v>
      </c>
      <c r="J153" s="26">
        <v>70000</v>
      </c>
      <c r="K153" s="26">
        <v>1</v>
      </c>
      <c r="L153" s="26">
        <v>2140</v>
      </c>
      <c r="M153" s="26">
        <v>15</v>
      </c>
      <c r="N153" s="26" t="s">
        <v>715</v>
      </c>
      <c r="O153" s="26" t="s">
        <v>26</v>
      </c>
      <c r="P153" s="30">
        <v>41674</v>
      </c>
      <c r="Q153" s="26" t="s">
        <v>167</v>
      </c>
      <c r="R153" s="26" t="s">
        <v>351</v>
      </c>
      <c r="S153" s="26" t="s">
        <v>385</v>
      </c>
      <c r="T153" s="26" t="s">
        <v>390</v>
      </c>
      <c r="U153" s="26"/>
      <c r="V153" s="26" t="s">
        <v>30</v>
      </c>
      <c r="X153" s="2">
        <f t="shared" si="13"/>
        <v>15</v>
      </c>
      <c r="Y153" s="32">
        <f t="shared" si="12"/>
        <v>5</v>
      </c>
      <c r="AA153" s="2" t="str">
        <f t="shared" si="9"/>
        <v>ILtg-HPSEPrAny</v>
      </c>
      <c r="AB153" s="10">
        <f>MATCH(AA153,'Orig 2014 EUL table'!$W$6:$W$544,0)</f>
        <v>152</v>
      </c>
      <c r="AC153" t="b">
        <f t="shared" si="10"/>
        <v>1</v>
      </c>
    </row>
    <row r="154" spans="1:29" x14ac:dyDescent="0.3">
      <c r="A154" s="24">
        <f t="shared" si="11"/>
        <v>148</v>
      </c>
      <c r="B154" s="26" t="s">
        <v>387</v>
      </c>
      <c r="C154" s="26" t="s">
        <v>388</v>
      </c>
      <c r="D154">
        <f>IF($AC154,INDEX('Orig 2014 EUL table'!$D$6:$D$544,$AB154),X154)</f>
        <v>15</v>
      </c>
      <c r="E154">
        <f>IF($AC154,INDEX('Orig 2014 EUL table'!$E$6:$E$544,$AB154),Y154)</f>
        <v>5</v>
      </c>
      <c r="F154" s="26" t="s">
        <v>88</v>
      </c>
      <c r="G154" s="26" t="s">
        <v>356</v>
      </c>
      <c r="H154" s="26" t="s">
        <v>23</v>
      </c>
      <c r="I154" s="26" t="s">
        <v>389</v>
      </c>
      <c r="J154" s="26">
        <v>70000</v>
      </c>
      <c r="K154" s="26">
        <v>1</v>
      </c>
      <c r="L154" s="26">
        <v>2480</v>
      </c>
      <c r="M154" s="26">
        <v>15</v>
      </c>
      <c r="N154" s="26" t="s">
        <v>715</v>
      </c>
      <c r="O154" s="26" t="s">
        <v>26</v>
      </c>
      <c r="P154" s="30">
        <v>41674</v>
      </c>
      <c r="Q154" s="26" t="s">
        <v>167</v>
      </c>
      <c r="R154" s="26" t="s">
        <v>351</v>
      </c>
      <c r="S154" s="26" t="s">
        <v>385</v>
      </c>
      <c r="T154" s="26" t="s">
        <v>390</v>
      </c>
      <c r="U154" s="26"/>
      <c r="V154" s="26" t="s">
        <v>30</v>
      </c>
      <c r="X154" s="2">
        <f t="shared" si="13"/>
        <v>15</v>
      </c>
      <c r="Y154" s="32">
        <f t="shared" si="12"/>
        <v>5</v>
      </c>
      <c r="AA154" s="2" t="str">
        <f t="shared" si="9"/>
        <v>ILtg-HPSERCAny</v>
      </c>
      <c r="AB154" s="10">
        <f>MATCH(AA154,'Orig 2014 EUL table'!$W$6:$W$544,0)</f>
        <v>153</v>
      </c>
      <c r="AC154" t="b">
        <f t="shared" si="10"/>
        <v>1</v>
      </c>
    </row>
    <row r="155" spans="1:29" x14ac:dyDescent="0.3">
      <c r="A155" s="24">
        <f t="shared" si="11"/>
        <v>149</v>
      </c>
      <c r="B155" s="26" t="s">
        <v>387</v>
      </c>
      <c r="C155" s="26" t="s">
        <v>388</v>
      </c>
      <c r="D155">
        <f>IF($AC155,INDEX('Orig 2014 EUL table'!$D$6:$D$544,$AB155),X155)</f>
        <v>15</v>
      </c>
      <c r="E155">
        <f>IF($AC155,INDEX('Orig 2014 EUL table'!$E$6:$E$544,$AB155),Y155)</f>
        <v>5</v>
      </c>
      <c r="F155" s="26" t="s">
        <v>88</v>
      </c>
      <c r="G155" s="26" t="s">
        <v>357</v>
      </c>
      <c r="H155" s="26" t="s">
        <v>23</v>
      </c>
      <c r="I155" s="26" t="s">
        <v>389</v>
      </c>
      <c r="J155" s="26">
        <v>70000</v>
      </c>
      <c r="K155" s="26">
        <v>1</v>
      </c>
      <c r="L155" s="26">
        <v>2280</v>
      </c>
      <c r="M155" s="26">
        <v>15</v>
      </c>
      <c r="N155" s="26" t="s">
        <v>715</v>
      </c>
      <c r="O155" s="26" t="s">
        <v>26</v>
      </c>
      <c r="P155" s="30">
        <v>41674</v>
      </c>
      <c r="Q155" s="26" t="s">
        <v>167</v>
      </c>
      <c r="R155" s="26" t="s">
        <v>351</v>
      </c>
      <c r="S155" s="26" t="s">
        <v>385</v>
      </c>
      <c r="T155" s="26" t="s">
        <v>390</v>
      </c>
      <c r="U155" s="26"/>
      <c r="V155" s="26" t="s">
        <v>30</v>
      </c>
      <c r="X155" s="2">
        <f t="shared" si="13"/>
        <v>15</v>
      </c>
      <c r="Y155" s="32">
        <f t="shared" si="12"/>
        <v>5</v>
      </c>
      <c r="AA155" s="2" t="str">
        <f t="shared" si="9"/>
        <v>ILtg-HPSESeAny</v>
      </c>
      <c r="AB155" s="10">
        <f>MATCH(AA155,'Orig 2014 EUL table'!$W$6:$W$544,0)</f>
        <v>154</v>
      </c>
      <c r="AC155" t="b">
        <f t="shared" si="10"/>
        <v>1</v>
      </c>
    </row>
    <row r="156" spans="1:29" x14ac:dyDescent="0.3">
      <c r="A156" s="24">
        <f t="shared" si="11"/>
        <v>150</v>
      </c>
      <c r="B156" s="26" t="s">
        <v>387</v>
      </c>
      <c r="C156" s="26" t="s">
        <v>388</v>
      </c>
      <c r="D156">
        <f>IF($AC156,INDEX('Orig 2014 EUL table'!$D$6:$D$544,$AB156),X156)</f>
        <v>15</v>
      </c>
      <c r="E156">
        <f>IF($AC156,INDEX('Orig 2014 EUL table'!$E$6:$E$544,$AB156),Y156)</f>
        <v>5</v>
      </c>
      <c r="F156" s="26" t="s">
        <v>88</v>
      </c>
      <c r="G156" s="26" t="s">
        <v>358</v>
      </c>
      <c r="H156" s="26" t="s">
        <v>23</v>
      </c>
      <c r="I156" s="26" t="s">
        <v>389</v>
      </c>
      <c r="J156" s="26">
        <v>70000</v>
      </c>
      <c r="K156" s="26">
        <v>1</v>
      </c>
      <c r="L156" s="26">
        <v>2350</v>
      </c>
      <c r="M156" s="26">
        <v>15</v>
      </c>
      <c r="N156" s="26" t="s">
        <v>715</v>
      </c>
      <c r="O156" s="26" t="s">
        <v>26</v>
      </c>
      <c r="P156" s="30">
        <v>41674</v>
      </c>
      <c r="Q156" s="26" t="s">
        <v>167</v>
      </c>
      <c r="R156" s="26" t="s">
        <v>351</v>
      </c>
      <c r="S156" s="26" t="s">
        <v>385</v>
      </c>
      <c r="T156" s="26" t="s">
        <v>390</v>
      </c>
      <c r="U156" s="26"/>
      <c r="V156" s="26" t="s">
        <v>30</v>
      </c>
      <c r="X156" s="2">
        <f t="shared" si="13"/>
        <v>15</v>
      </c>
      <c r="Y156" s="32">
        <f t="shared" si="12"/>
        <v>5</v>
      </c>
      <c r="AA156" s="2" t="str">
        <f t="shared" si="9"/>
        <v>ILtg-HPSEUnAny</v>
      </c>
      <c r="AB156" s="10">
        <f>MATCH(AA156,'Orig 2014 EUL table'!$W$6:$W$544,0)</f>
        <v>155</v>
      </c>
      <c r="AC156" t="b">
        <f t="shared" si="10"/>
        <v>1</v>
      </c>
    </row>
    <row r="157" spans="1:29" x14ac:dyDescent="0.3">
      <c r="A157" s="24">
        <f t="shared" si="11"/>
        <v>151</v>
      </c>
      <c r="B157" s="26" t="s">
        <v>387</v>
      </c>
      <c r="C157" s="26" t="s">
        <v>388</v>
      </c>
      <c r="D157">
        <f>IF($AC157,INDEX('Orig 2014 EUL table'!$D$6:$D$544,$AB157),X157)</f>
        <v>15</v>
      </c>
      <c r="E157">
        <f>IF($AC157,INDEX('Orig 2014 EUL table'!$E$6:$E$544,$AB157),Y157)</f>
        <v>5</v>
      </c>
      <c r="F157" s="26" t="s">
        <v>88</v>
      </c>
      <c r="G157" s="26" t="s">
        <v>361</v>
      </c>
      <c r="H157" s="26" t="s">
        <v>23</v>
      </c>
      <c r="I157" s="26" t="s">
        <v>389</v>
      </c>
      <c r="J157" s="26">
        <v>70000</v>
      </c>
      <c r="K157" s="26">
        <v>1</v>
      </c>
      <c r="L157" s="26">
        <v>1950</v>
      </c>
      <c r="M157" s="26">
        <v>15</v>
      </c>
      <c r="N157" s="26" t="s">
        <v>715</v>
      </c>
      <c r="O157" s="26" t="s">
        <v>26</v>
      </c>
      <c r="P157" s="30">
        <v>41674</v>
      </c>
      <c r="Q157" s="26" t="s">
        <v>167</v>
      </c>
      <c r="R157" s="26" t="s">
        <v>351</v>
      </c>
      <c r="S157" s="26" t="s">
        <v>385</v>
      </c>
      <c r="T157" s="26" t="s">
        <v>390</v>
      </c>
      <c r="U157" s="26"/>
      <c r="V157" s="26" t="s">
        <v>30</v>
      </c>
      <c r="X157" s="2">
        <f t="shared" si="13"/>
        <v>15</v>
      </c>
      <c r="Y157" s="32">
        <f t="shared" si="12"/>
        <v>5</v>
      </c>
      <c r="AA157" s="2" t="str">
        <f t="shared" si="9"/>
        <v>ILtg-HPSHtlAny</v>
      </c>
      <c r="AB157" s="10">
        <f>MATCH(AA157,'Orig 2014 EUL table'!$W$6:$W$544,0)</f>
        <v>158</v>
      </c>
      <c r="AC157" t="b">
        <f t="shared" si="10"/>
        <v>1</v>
      </c>
    </row>
    <row r="158" spans="1:29" x14ac:dyDescent="0.3">
      <c r="A158" s="24">
        <f t="shared" si="11"/>
        <v>152</v>
      </c>
      <c r="B158" s="26" t="s">
        <v>387</v>
      </c>
      <c r="C158" s="26" t="s">
        <v>388</v>
      </c>
      <c r="D158">
        <f>IF($AC158,INDEX('Orig 2014 EUL table'!$D$6:$D$544,$AB158),X158)</f>
        <v>15</v>
      </c>
      <c r="E158">
        <f>IF($AC158,INDEX('Orig 2014 EUL table'!$E$6:$E$544,$AB158),Y158)</f>
        <v>5</v>
      </c>
      <c r="F158" s="26" t="s">
        <v>88</v>
      </c>
      <c r="G158" s="26" t="s">
        <v>362</v>
      </c>
      <c r="H158" s="26" t="s">
        <v>23</v>
      </c>
      <c r="I158" s="26" t="s">
        <v>389</v>
      </c>
      <c r="J158" s="26">
        <v>70000</v>
      </c>
      <c r="K158" s="26">
        <v>1</v>
      </c>
      <c r="L158" s="26">
        <v>3530</v>
      </c>
      <c r="M158" s="26">
        <v>15</v>
      </c>
      <c r="N158" s="26" t="s">
        <v>715</v>
      </c>
      <c r="O158" s="26" t="s">
        <v>26</v>
      </c>
      <c r="P158" s="30">
        <v>41674</v>
      </c>
      <c r="Q158" s="26" t="s">
        <v>167</v>
      </c>
      <c r="R158" s="26" t="s">
        <v>351</v>
      </c>
      <c r="S158" s="26" t="s">
        <v>385</v>
      </c>
      <c r="T158" s="26" t="s">
        <v>390</v>
      </c>
      <c r="U158" s="26"/>
      <c r="V158" s="26" t="s">
        <v>30</v>
      </c>
      <c r="X158" s="2">
        <f t="shared" si="13"/>
        <v>15</v>
      </c>
      <c r="Y158" s="32">
        <f t="shared" si="12"/>
        <v>5</v>
      </c>
      <c r="AA158" s="2" t="str">
        <f t="shared" si="9"/>
        <v>ILtg-HPSMBTAny</v>
      </c>
      <c r="AB158" s="10">
        <f>MATCH(AA158,'Orig 2014 EUL table'!$W$6:$W$544,0)</f>
        <v>159</v>
      </c>
      <c r="AC158" t="b">
        <f t="shared" si="10"/>
        <v>1</v>
      </c>
    </row>
    <row r="159" spans="1:29" x14ac:dyDescent="0.3">
      <c r="A159" s="24">
        <f t="shared" si="11"/>
        <v>153</v>
      </c>
      <c r="B159" s="26" t="s">
        <v>387</v>
      </c>
      <c r="C159" s="26" t="s">
        <v>388</v>
      </c>
      <c r="D159">
        <f>IF($AC159,INDEX('Orig 2014 EUL table'!$D$6:$D$544,$AB159),X159)</f>
        <v>15</v>
      </c>
      <c r="E159">
        <f>IF($AC159,INDEX('Orig 2014 EUL table'!$E$6:$E$544,$AB159),Y159)</f>
        <v>5</v>
      </c>
      <c r="F159" s="26" t="s">
        <v>88</v>
      </c>
      <c r="G159" s="26" t="s">
        <v>363</v>
      </c>
      <c r="H159" s="26" t="s">
        <v>23</v>
      </c>
      <c r="I159" s="26" t="s">
        <v>389</v>
      </c>
      <c r="J159" s="26">
        <v>70000</v>
      </c>
      <c r="K159" s="26">
        <v>1</v>
      </c>
      <c r="L159" s="26">
        <v>3220</v>
      </c>
      <c r="M159" s="26">
        <v>15</v>
      </c>
      <c r="N159" s="26" t="s">
        <v>715</v>
      </c>
      <c r="O159" s="26" t="s">
        <v>26</v>
      </c>
      <c r="P159" s="30">
        <v>41674</v>
      </c>
      <c r="Q159" s="26" t="s">
        <v>167</v>
      </c>
      <c r="R159" s="26" t="s">
        <v>351</v>
      </c>
      <c r="S159" s="26" t="s">
        <v>385</v>
      </c>
      <c r="T159" s="26" t="s">
        <v>390</v>
      </c>
      <c r="U159" s="26"/>
      <c r="V159" s="26" t="s">
        <v>30</v>
      </c>
      <c r="X159" s="2">
        <f t="shared" si="13"/>
        <v>15</v>
      </c>
      <c r="Y159" s="32">
        <f t="shared" si="12"/>
        <v>5</v>
      </c>
      <c r="AA159" s="2" t="str">
        <f t="shared" si="9"/>
        <v>ILtg-HPSMLIAny</v>
      </c>
      <c r="AB159" s="10">
        <f>MATCH(AA159,'Orig 2014 EUL table'!$W$6:$W$544,0)</f>
        <v>160</v>
      </c>
      <c r="AC159" t="b">
        <f t="shared" si="10"/>
        <v>1</v>
      </c>
    </row>
    <row r="160" spans="1:29" x14ac:dyDescent="0.3">
      <c r="A160" s="24">
        <f t="shared" si="11"/>
        <v>154</v>
      </c>
      <c r="B160" s="26" t="s">
        <v>387</v>
      </c>
      <c r="C160" s="26" t="s">
        <v>388</v>
      </c>
      <c r="D160">
        <f>IF($AC160,INDEX('Orig 2014 EUL table'!$D$6:$D$544,$AB160),X160)</f>
        <v>15</v>
      </c>
      <c r="E160">
        <f>IF($AC160,INDEX('Orig 2014 EUL table'!$E$6:$E$544,$AB160),Y160)</f>
        <v>5</v>
      </c>
      <c r="F160" s="26" t="s">
        <v>88</v>
      </c>
      <c r="G160" s="26" t="s">
        <v>364</v>
      </c>
      <c r="H160" s="26" t="s">
        <v>23</v>
      </c>
      <c r="I160" s="26" t="s">
        <v>389</v>
      </c>
      <c r="J160" s="26">
        <v>70000</v>
      </c>
      <c r="K160" s="26">
        <v>1</v>
      </c>
      <c r="L160" s="26">
        <v>1550</v>
      </c>
      <c r="M160" s="26">
        <v>15</v>
      </c>
      <c r="N160" s="26" t="s">
        <v>715</v>
      </c>
      <c r="O160" s="26" t="s">
        <v>26</v>
      </c>
      <c r="P160" s="30">
        <v>41674</v>
      </c>
      <c r="Q160" s="26" t="s">
        <v>167</v>
      </c>
      <c r="R160" s="26" t="s">
        <v>351</v>
      </c>
      <c r="S160" s="26" t="s">
        <v>385</v>
      </c>
      <c r="T160" s="26" t="s">
        <v>390</v>
      </c>
      <c r="U160" s="26"/>
      <c r="V160" s="26" t="s">
        <v>30</v>
      </c>
      <c r="X160" s="2">
        <f t="shared" si="13"/>
        <v>15</v>
      </c>
      <c r="Y160" s="32">
        <f t="shared" si="12"/>
        <v>5</v>
      </c>
      <c r="AA160" s="2" t="str">
        <f t="shared" si="9"/>
        <v>ILtg-HPSMtlAny</v>
      </c>
      <c r="AB160" s="10">
        <f>MATCH(AA160,'Orig 2014 EUL table'!$W$6:$W$544,0)</f>
        <v>161</v>
      </c>
      <c r="AC160" t="b">
        <f t="shared" si="10"/>
        <v>1</v>
      </c>
    </row>
    <row r="161" spans="1:29" x14ac:dyDescent="0.3">
      <c r="A161" s="24">
        <f t="shared" si="11"/>
        <v>155</v>
      </c>
      <c r="B161" s="26" t="s">
        <v>387</v>
      </c>
      <c r="C161" s="26" t="s">
        <v>388</v>
      </c>
      <c r="D161">
        <f>IF($AC161,INDEX('Orig 2014 EUL table'!$D$6:$D$544,$AB161),X161)</f>
        <v>15</v>
      </c>
      <c r="E161">
        <f>IF($AC161,INDEX('Orig 2014 EUL table'!$E$6:$E$544,$AB161),Y161)</f>
        <v>5</v>
      </c>
      <c r="F161" s="26" t="s">
        <v>88</v>
      </c>
      <c r="G161" s="26" t="s">
        <v>365</v>
      </c>
      <c r="H161" s="26" t="s">
        <v>23</v>
      </c>
      <c r="I161" s="26" t="s">
        <v>389</v>
      </c>
      <c r="J161" s="26">
        <v>70000</v>
      </c>
      <c r="K161" s="26">
        <v>1</v>
      </c>
      <c r="L161" s="26">
        <v>4160</v>
      </c>
      <c r="M161" s="26">
        <v>15</v>
      </c>
      <c r="N161" s="26" t="s">
        <v>715</v>
      </c>
      <c r="O161" s="26" t="s">
        <v>26</v>
      </c>
      <c r="P161" s="30">
        <v>41674</v>
      </c>
      <c r="Q161" s="26" t="s">
        <v>167</v>
      </c>
      <c r="R161" s="26" t="s">
        <v>351</v>
      </c>
      <c r="S161" s="26" t="s">
        <v>385</v>
      </c>
      <c r="T161" s="26" t="s">
        <v>390</v>
      </c>
      <c r="U161" s="26"/>
      <c r="V161" s="26" t="s">
        <v>30</v>
      </c>
      <c r="X161" s="2">
        <f t="shared" si="13"/>
        <v>15</v>
      </c>
      <c r="Y161" s="32">
        <f t="shared" si="12"/>
        <v>5</v>
      </c>
      <c r="AA161" s="2" t="str">
        <f t="shared" si="9"/>
        <v>ILtg-HPSNrsAny</v>
      </c>
      <c r="AB161" s="10">
        <f>MATCH(AA161,'Orig 2014 EUL table'!$W$6:$W$544,0)</f>
        <v>162</v>
      </c>
      <c r="AC161" t="b">
        <f t="shared" si="10"/>
        <v>1</v>
      </c>
    </row>
    <row r="162" spans="1:29" x14ac:dyDescent="0.3">
      <c r="A162" s="24">
        <f t="shared" si="11"/>
        <v>156</v>
      </c>
      <c r="B162" s="26" t="s">
        <v>387</v>
      </c>
      <c r="C162" s="26" t="s">
        <v>388</v>
      </c>
      <c r="D162">
        <f>IF($AC162,INDEX('Orig 2014 EUL table'!$D$6:$D$544,$AB162),X162)</f>
        <v>15</v>
      </c>
      <c r="E162">
        <f>IF($AC162,INDEX('Orig 2014 EUL table'!$E$6:$E$544,$AB162),Y162)</f>
        <v>5</v>
      </c>
      <c r="F162" s="26" t="s">
        <v>88</v>
      </c>
      <c r="G162" s="26" t="s">
        <v>366</v>
      </c>
      <c r="H162" s="26" t="s">
        <v>23</v>
      </c>
      <c r="I162" s="26" t="s">
        <v>389</v>
      </c>
      <c r="J162" s="26">
        <v>70000</v>
      </c>
      <c r="K162" s="26">
        <v>1</v>
      </c>
      <c r="L162" s="26">
        <v>2640</v>
      </c>
      <c r="M162" s="26">
        <v>15</v>
      </c>
      <c r="N162" s="26" t="s">
        <v>715</v>
      </c>
      <c r="O162" s="26" t="s">
        <v>26</v>
      </c>
      <c r="P162" s="30">
        <v>41674</v>
      </c>
      <c r="Q162" s="26" t="s">
        <v>167</v>
      </c>
      <c r="R162" s="26" t="s">
        <v>351</v>
      </c>
      <c r="S162" s="26" t="s">
        <v>385</v>
      </c>
      <c r="T162" s="26" t="s">
        <v>390</v>
      </c>
      <c r="U162" s="26"/>
      <c r="V162" s="26" t="s">
        <v>30</v>
      </c>
      <c r="X162" s="2">
        <f t="shared" si="13"/>
        <v>15</v>
      </c>
      <c r="Y162" s="32">
        <f t="shared" si="12"/>
        <v>5</v>
      </c>
      <c r="AA162" s="2" t="str">
        <f t="shared" si="9"/>
        <v>ILtg-HPSOfLAny</v>
      </c>
      <c r="AB162" s="10">
        <f>MATCH(AA162,'Orig 2014 EUL table'!$W$6:$W$544,0)</f>
        <v>163</v>
      </c>
      <c r="AC162" t="b">
        <f t="shared" si="10"/>
        <v>1</v>
      </c>
    </row>
    <row r="163" spans="1:29" x14ac:dyDescent="0.3">
      <c r="A163" s="24">
        <f t="shared" si="11"/>
        <v>157</v>
      </c>
      <c r="B163" s="26" t="s">
        <v>387</v>
      </c>
      <c r="C163" s="26" t="s">
        <v>388</v>
      </c>
      <c r="D163">
        <f>IF($AC163,INDEX('Orig 2014 EUL table'!$D$6:$D$544,$AB163),X163)</f>
        <v>15</v>
      </c>
      <c r="E163">
        <f>IF($AC163,INDEX('Orig 2014 EUL table'!$E$6:$E$544,$AB163),Y163)</f>
        <v>5</v>
      </c>
      <c r="F163" s="26" t="s">
        <v>88</v>
      </c>
      <c r="G163" s="26" t="s">
        <v>367</v>
      </c>
      <c r="H163" s="26" t="s">
        <v>23</v>
      </c>
      <c r="I163" s="26" t="s">
        <v>389</v>
      </c>
      <c r="J163" s="26">
        <v>70000</v>
      </c>
      <c r="K163" s="26">
        <v>1</v>
      </c>
      <c r="L163" s="26">
        <v>2590</v>
      </c>
      <c r="M163" s="26">
        <v>15</v>
      </c>
      <c r="N163" s="26" t="s">
        <v>715</v>
      </c>
      <c r="O163" s="26" t="s">
        <v>26</v>
      </c>
      <c r="P163" s="30">
        <v>41674</v>
      </c>
      <c r="Q163" s="26" t="s">
        <v>167</v>
      </c>
      <c r="R163" s="26" t="s">
        <v>351</v>
      </c>
      <c r="S163" s="26" t="s">
        <v>385</v>
      </c>
      <c r="T163" s="26" t="s">
        <v>390</v>
      </c>
      <c r="U163" s="26"/>
      <c r="V163" s="26" t="s">
        <v>30</v>
      </c>
      <c r="X163" s="2">
        <f t="shared" si="13"/>
        <v>15</v>
      </c>
      <c r="Y163" s="32">
        <f t="shared" si="12"/>
        <v>5</v>
      </c>
      <c r="AA163" s="2" t="str">
        <f t="shared" si="9"/>
        <v>ILtg-HPSOfSAny</v>
      </c>
      <c r="AB163" s="10">
        <f>MATCH(AA163,'Orig 2014 EUL table'!$W$6:$W$544,0)</f>
        <v>164</v>
      </c>
      <c r="AC163" t="b">
        <f t="shared" si="10"/>
        <v>1</v>
      </c>
    </row>
    <row r="164" spans="1:29" x14ac:dyDescent="0.3">
      <c r="A164" s="24">
        <f t="shared" si="11"/>
        <v>158</v>
      </c>
      <c r="B164" s="26" t="s">
        <v>387</v>
      </c>
      <c r="C164" s="26" t="s">
        <v>388</v>
      </c>
      <c r="D164">
        <f>IF($AC164,INDEX('Orig 2014 EUL table'!$D$6:$D$544,$AB164),X164)</f>
        <v>15</v>
      </c>
      <c r="E164">
        <f>IF($AC164,INDEX('Orig 2014 EUL table'!$E$6:$E$544,$AB164),Y164)</f>
        <v>5</v>
      </c>
      <c r="F164" s="26" t="s">
        <v>88</v>
      </c>
      <c r="G164" s="26" t="s">
        <v>370</v>
      </c>
      <c r="H164" s="26" t="s">
        <v>23</v>
      </c>
      <c r="I164" s="26" t="s">
        <v>389</v>
      </c>
      <c r="J164" s="26">
        <v>70000</v>
      </c>
      <c r="K164" s="26">
        <v>1</v>
      </c>
      <c r="L164" s="26">
        <v>3380</v>
      </c>
      <c r="M164" s="26">
        <v>15</v>
      </c>
      <c r="N164" s="26" t="s">
        <v>715</v>
      </c>
      <c r="O164" s="26" t="s">
        <v>26</v>
      </c>
      <c r="P164" s="30">
        <v>41674</v>
      </c>
      <c r="Q164" s="26" t="s">
        <v>167</v>
      </c>
      <c r="R164" s="26" t="s">
        <v>351</v>
      </c>
      <c r="S164" s="26" t="s">
        <v>385</v>
      </c>
      <c r="T164" s="26" t="s">
        <v>390</v>
      </c>
      <c r="U164" s="26"/>
      <c r="V164" s="26" t="s">
        <v>30</v>
      </c>
      <c r="X164" s="2">
        <f t="shared" si="13"/>
        <v>15</v>
      </c>
      <c r="Y164" s="32">
        <f t="shared" si="12"/>
        <v>5</v>
      </c>
      <c r="AA164" s="2" t="str">
        <f t="shared" si="9"/>
        <v>ILtg-HPSRt3Any</v>
      </c>
      <c r="AB164" s="10">
        <f>MATCH(AA164,'Orig 2014 EUL table'!$W$6:$W$544,0)</f>
        <v>167</v>
      </c>
      <c r="AC164" t="b">
        <f t="shared" si="10"/>
        <v>1</v>
      </c>
    </row>
    <row r="165" spans="1:29" x14ac:dyDescent="0.3">
      <c r="A165" s="24">
        <f t="shared" si="11"/>
        <v>159</v>
      </c>
      <c r="B165" s="26" t="s">
        <v>387</v>
      </c>
      <c r="C165" s="26" t="s">
        <v>388</v>
      </c>
      <c r="D165">
        <f>IF($AC165,INDEX('Orig 2014 EUL table'!$D$6:$D$544,$AB165),X165)</f>
        <v>15</v>
      </c>
      <c r="E165">
        <f>IF($AC165,INDEX('Orig 2014 EUL table'!$E$6:$E$544,$AB165),Y165)</f>
        <v>5</v>
      </c>
      <c r="F165" s="26" t="s">
        <v>88</v>
      </c>
      <c r="G165" s="26" t="s">
        <v>371</v>
      </c>
      <c r="H165" s="26" t="s">
        <v>23</v>
      </c>
      <c r="I165" s="26" t="s">
        <v>389</v>
      </c>
      <c r="J165" s="26">
        <v>70000</v>
      </c>
      <c r="K165" s="26">
        <v>1</v>
      </c>
      <c r="L165" s="26">
        <v>4270</v>
      </c>
      <c r="M165" s="26">
        <v>15</v>
      </c>
      <c r="N165" s="26" t="s">
        <v>715</v>
      </c>
      <c r="O165" s="26" t="s">
        <v>26</v>
      </c>
      <c r="P165" s="30">
        <v>41674</v>
      </c>
      <c r="Q165" s="26" t="s">
        <v>167</v>
      </c>
      <c r="R165" s="26" t="s">
        <v>351</v>
      </c>
      <c r="S165" s="26" t="s">
        <v>385</v>
      </c>
      <c r="T165" s="26" t="s">
        <v>390</v>
      </c>
      <c r="U165" s="26"/>
      <c r="V165" s="26" t="s">
        <v>30</v>
      </c>
      <c r="X165" s="2">
        <f t="shared" si="13"/>
        <v>15</v>
      </c>
      <c r="Y165" s="32">
        <f t="shared" si="12"/>
        <v>5</v>
      </c>
      <c r="AA165" s="2" t="str">
        <f t="shared" si="9"/>
        <v>ILtg-HPSRtLAny</v>
      </c>
      <c r="AB165" s="10">
        <f>MATCH(AA165,'Orig 2014 EUL table'!$W$6:$W$544,0)</f>
        <v>168</v>
      </c>
      <c r="AC165" t="b">
        <f t="shared" si="10"/>
        <v>1</v>
      </c>
    </row>
    <row r="166" spans="1:29" x14ac:dyDescent="0.3">
      <c r="A166" s="24">
        <f t="shared" si="11"/>
        <v>160</v>
      </c>
      <c r="B166" s="26" t="s">
        <v>387</v>
      </c>
      <c r="C166" s="26" t="s">
        <v>388</v>
      </c>
      <c r="D166">
        <f>IF($AC166,INDEX('Orig 2014 EUL table'!$D$6:$D$544,$AB166),X166)</f>
        <v>15</v>
      </c>
      <c r="E166">
        <f>IF($AC166,INDEX('Orig 2014 EUL table'!$E$6:$E$544,$AB166),Y166)</f>
        <v>5</v>
      </c>
      <c r="F166" s="26" t="s">
        <v>88</v>
      </c>
      <c r="G166" s="26" t="s">
        <v>372</v>
      </c>
      <c r="H166" s="26" t="s">
        <v>23</v>
      </c>
      <c r="I166" s="26" t="s">
        <v>389</v>
      </c>
      <c r="J166" s="26">
        <v>70000</v>
      </c>
      <c r="K166" s="26">
        <v>1</v>
      </c>
      <c r="L166" s="26">
        <v>3380</v>
      </c>
      <c r="M166" s="26">
        <v>15</v>
      </c>
      <c r="N166" s="26" t="s">
        <v>715</v>
      </c>
      <c r="O166" s="26" t="s">
        <v>26</v>
      </c>
      <c r="P166" s="30">
        <v>41674</v>
      </c>
      <c r="Q166" s="26" t="s">
        <v>167</v>
      </c>
      <c r="R166" s="26" t="s">
        <v>351</v>
      </c>
      <c r="S166" s="26" t="s">
        <v>385</v>
      </c>
      <c r="T166" s="26" t="s">
        <v>390</v>
      </c>
      <c r="U166" s="26"/>
      <c r="V166" s="26" t="s">
        <v>30</v>
      </c>
      <c r="X166" s="2">
        <f t="shared" si="13"/>
        <v>15</v>
      </c>
      <c r="Y166" s="32">
        <f t="shared" si="12"/>
        <v>5</v>
      </c>
      <c r="AA166" s="2" t="str">
        <f t="shared" si="9"/>
        <v>ILtg-HPSRtSAny</v>
      </c>
      <c r="AB166" s="10">
        <f>MATCH(AA166,'Orig 2014 EUL table'!$W$6:$W$544,0)</f>
        <v>169</v>
      </c>
      <c r="AC166" t="b">
        <f t="shared" si="10"/>
        <v>1</v>
      </c>
    </row>
    <row r="167" spans="1:29" x14ac:dyDescent="0.3">
      <c r="A167" s="24">
        <f t="shared" si="11"/>
        <v>161</v>
      </c>
      <c r="B167" s="26" t="s">
        <v>387</v>
      </c>
      <c r="C167" s="26" t="s">
        <v>388</v>
      </c>
      <c r="D167">
        <f>IF($AC167,INDEX('Orig 2014 EUL table'!$D$6:$D$544,$AB167),X167)</f>
        <v>15</v>
      </c>
      <c r="E167">
        <f>IF($AC167,INDEX('Orig 2014 EUL table'!$E$6:$E$544,$AB167),Y167)</f>
        <v>5</v>
      </c>
      <c r="F167" s="26" t="s">
        <v>88</v>
      </c>
      <c r="G167" s="26" t="s">
        <v>373</v>
      </c>
      <c r="H167" s="26" t="s">
        <v>23</v>
      </c>
      <c r="I167" s="26" t="s">
        <v>389</v>
      </c>
      <c r="J167" s="26">
        <v>70000</v>
      </c>
      <c r="K167" s="26">
        <v>1</v>
      </c>
      <c r="L167" s="26">
        <v>3420</v>
      </c>
      <c r="M167" s="26">
        <v>15</v>
      </c>
      <c r="N167" s="26" t="s">
        <v>715</v>
      </c>
      <c r="O167" s="26" t="s">
        <v>26</v>
      </c>
      <c r="P167" s="30">
        <v>41674</v>
      </c>
      <c r="Q167" s="26" t="s">
        <v>167</v>
      </c>
      <c r="R167" s="26" t="s">
        <v>351</v>
      </c>
      <c r="S167" s="26" t="s">
        <v>385</v>
      </c>
      <c r="T167" s="26" t="s">
        <v>390</v>
      </c>
      <c r="U167" s="26"/>
      <c r="V167" s="26" t="s">
        <v>30</v>
      </c>
      <c r="X167" s="2">
        <f t="shared" si="13"/>
        <v>15</v>
      </c>
      <c r="Y167" s="32">
        <f t="shared" si="12"/>
        <v>5</v>
      </c>
      <c r="AA167" s="2" t="str">
        <f t="shared" si="9"/>
        <v>ILtg-HPSSCnAny</v>
      </c>
      <c r="AB167" s="10">
        <f>MATCH(AA167,'Orig 2014 EUL table'!$W$6:$W$544,0)</f>
        <v>170</v>
      </c>
      <c r="AC167" t="b">
        <f t="shared" si="10"/>
        <v>1</v>
      </c>
    </row>
    <row r="168" spans="1:29" x14ac:dyDescent="0.3">
      <c r="A168" s="24">
        <f t="shared" si="11"/>
        <v>162</v>
      </c>
      <c r="B168" s="26" t="s">
        <v>387</v>
      </c>
      <c r="C168" s="26" t="s">
        <v>388</v>
      </c>
      <c r="D168">
        <f>IF($AC168,INDEX('Orig 2014 EUL table'!$D$6:$D$544,$AB168),X168)</f>
        <v>15</v>
      </c>
      <c r="E168">
        <f>IF($AC168,INDEX('Orig 2014 EUL table'!$E$6:$E$544,$AB168),Y168)</f>
        <v>5</v>
      </c>
      <c r="F168" s="26" t="s">
        <v>88</v>
      </c>
      <c r="G168" s="26" t="s">
        <v>374</v>
      </c>
      <c r="H168" s="26" t="s">
        <v>23</v>
      </c>
      <c r="I168" s="26" t="s">
        <v>389</v>
      </c>
      <c r="J168" s="26">
        <v>70000</v>
      </c>
      <c r="K168" s="26">
        <v>1</v>
      </c>
      <c r="L168" s="26">
        <v>3420</v>
      </c>
      <c r="M168" s="26">
        <v>15</v>
      </c>
      <c r="N168" s="26" t="s">
        <v>715</v>
      </c>
      <c r="O168" s="26" t="s">
        <v>26</v>
      </c>
      <c r="P168" s="30">
        <v>41674</v>
      </c>
      <c r="Q168" s="26" t="s">
        <v>167</v>
      </c>
      <c r="R168" s="26" t="s">
        <v>351</v>
      </c>
      <c r="S168" s="26" t="s">
        <v>385</v>
      </c>
      <c r="T168" s="26" t="s">
        <v>390</v>
      </c>
      <c r="U168" s="26"/>
      <c r="V168" s="26" t="s">
        <v>30</v>
      </c>
      <c r="X168" s="2">
        <f t="shared" si="13"/>
        <v>15</v>
      </c>
      <c r="Y168" s="32">
        <f t="shared" si="12"/>
        <v>5</v>
      </c>
      <c r="AA168" s="2" t="str">
        <f t="shared" si="9"/>
        <v>ILtg-HPSSUnAny</v>
      </c>
      <c r="AB168" s="10">
        <f>MATCH(AA168,'Orig 2014 EUL table'!$W$6:$W$544,0)</f>
        <v>171</v>
      </c>
      <c r="AC168" t="b">
        <f t="shared" si="10"/>
        <v>1</v>
      </c>
    </row>
    <row r="169" spans="1:29" x14ac:dyDescent="0.3">
      <c r="A169" s="24">
        <f t="shared" si="11"/>
        <v>163</v>
      </c>
      <c r="B169" s="26" t="s">
        <v>415</v>
      </c>
      <c r="C169" s="26" t="s">
        <v>416</v>
      </c>
      <c r="D169">
        <f>IF($AC169,INDEX('Orig 2014 EUL table'!$D$6:$D$544,$AB169),X169)</f>
        <v>13.31</v>
      </c>
      <c r="E169">
        <f>IF($AC169,INDEX('Orig 2014 EUL table'!$E$6:$E$544,$AB169),Y169)</f>
        <v>4.4000000000000004</v>
      </c>
      <c r="F169" s="26" t="s">
        <v>88</v>
      </c>
      <c r="G169" s="26" t="s">
        <v>360</v>
      </c>
      <c r="H169" s="26" t="s">
        <v>23</v>
      </c>
      <c r="I169" s="26" t="s">
        <v>389</v>
      </c>
      <c r="J169" s="26">
        <v>70000</v>
      </c>
      <c r="K169" s="26">
        <v>1</v>
      </c>
      <c r="L169" s="26">
        <v>5260</v>
      </c>
      <c r="M169" s="26">
        <v>15</v>
      </c>
      <c r="N169" s="26" t="s">
        <v>715</v>
      </c>
      <c r="O169" s="26" t="s">
        <v>26</v>
      </c>
      <c r="P169" s="30">
        <v>41674</v>
      </c>
      <c r="Q169" s="26" t="s">
        <v>167</v>
      </c>
      <c r="R169" s="26" t="s">
        <v>351</v>
      </c>
      <c r="S169" s="26" t="s">
        <v>385</v>
      </c>
      <c r="T169" s="26" t="s">
        <v>390</v>
      </c>
      <c r="U169" s="26"/>
      <c r="V169" s="26" t="s">
        <v>30</v>
      </c>
      <c r="X169" s="2">
        <f t="shared" si="13"/>
        <v>13.3</v>
      </c>
      <c r="Y169" s="32">
        <f t="shared" si="12"/>
        <v>4.43</v>
      </c>
      <c r="AA169" s="2" t="str">
        <f t="shared" si="9"/>
        <v>ILtg-MHHspAny</v>
      </c>
      <c r="AB169" s="10">
        <f>MATCH(AA169,'Orig 2014 EUL table'!$W$6:$W$544,0)</f>
        <v>256</v>
      </c>
      <c r="AC169" t="b">
        <f t="shared" si="10"/>
        <v>1</v>
      </c>
    </row>
    <row r="170" spans="1:29" x14ac:dyDescent="0.3">
      <c r="A170" s="24">
        <f t="shared" si="11"/>
        <v>164</v>
      </c>
      <c r="B170" s="26" t="s">
        <v>415</v>
      </c>
      <c r="C170" s="26" t="s">
        <v>416</v>
      </c>
      <c r="D170">
        <f>IF($AC170,INDEX('Orig 2014 EUL table'!$D$6:$D$544,$AB170),X170)</f>
        <v>14.26</v>
      </c>
      <c r="E170">
        <f>IF($AC170,INDEX('Orig 2014 EUL table'!$E$6:$E$544,$AB170),Y170)</f>
        <v>4.8</v>
      </c>
      <c r="F170" s="26" t="s">
        <v>88</v>
      </c>
      <c r="G170" s="26" t="s">
        <v>359</v>
      </c>
      <c r="H170" s="26" t="s">
        <v>23</v>
      </c>
      <c r="I170" s="26" t="s">
        <v>389</v>
      </c>
      <c r="J170" s="26">
        <v>70000</v>
      </c>
      <c r="K170" s="26">
        <v>1</v>
      </c>
      <c r="L170" s="26">
        <v>4910</v>
      </c>
      <c r="M170" s="26">
        <v>15</v>
      </c>
      <c r="N170" s="26" t="s">
        <v>715</v>
      </c>
      <c r="O170" s="26" t="s">
        <v>26</v>
      </c>
      <c r="P170" s="30">
        <v>41674</v>
      </c>
      <c r="Q170" s="26" t="s">
        <v>167</v>
      </c>
      <c r="R170" s="26" t="s">
        <v>351</v>
      </c>
      <c r="S170" s="26" t="s">
        <v>385</v>
      </c>
      <c r="T170" s="26" t="s">
        <v>390</v>
      </c>
      <c r="U170" s="26"/>
      <c r="V170" s="26" t="s">
        <v>30</v>
      </c>
      <c r="X170" s="2">
        <f t="shared" si="13"/>
        <v>14.3</v>
      </c>
      <c r="Y170" s="32">
        <f t="shared" si="12"/>
        <v>4.7699999999999996</v>
      </c>
      <c r="AA170" s="2" t="str">
        <f t="shared" si="9"/>
        <v>ILtg-MHGroAny</v>
      </c>
      <c r="AB170" s="10">
        <f>MATCH(AA170,'Orig 2014 EUL table'!$W$6:$W$544,0)</f>
        <v>255</v>
      </c>
      <c r="AC170" t="b">
        <f t="shared" si="10"/>
        <v>1</v>
      </c>
    </row>
    <row r="171" spans="1:29" x14ac:dyDescent="0.3">
      <c r="A171" s="24">
        <f t="shared" si="11"/>
        <v>165</v>
      </c>
      <c r="B171" s="26" t="s">
        <v>415</v>
      </c>
      <c r="C171" s="26" t="s">
        <v>416</v>
      </c>
      <c r="D171">
        <f>IF($AC171,INDEX('Orig 2014 EUL table'!$D$6:$D$544,$AB171),X171)</f>
        <v>14.46</v>
      </c>
      <c r="E171">
        <f>IF($AC171,INDEX('Orig 2014 EUL table'!$E$6:$E$544,$AB171),Y171)</f>
        <v>4.8</v>
      </c>
      <c r="F171" s="26" t="s">
        <v>88</v>
      </c>
      <c r="G171" s="26" t="s">
        <v>368</v>
      </c>
      <c r="H171" s="26" t="s">
        <v>23</v>
      </c>
      <c r="I171" s="26" t="s">
        <v>389</v>
      </c>
      <c r="J171" s="26">
        <v>70000</v>
      </c>
      <c r="K171" s="26">
        <v>1</v>
      </c>
      <c r="L171" s="26">
        <v>4840</v>
      </c>
      <c r="M171" s="26">
        <v>15</v>
      </c>
      <c r="N171" s="26" t="s">
        <v>715</v>
      </c>
      <c r="O171" s="26" t="s">
        <v>26</v>
      </c>
      <c r="P171" s="30">
        <v>41674</v>
      </c>
      <c r="Q171" s="26" t="s">
        <v>167</v>
      </c>
      <c r="R171" s="26" t="s">
        <v>351</v>
      </c>
      <c r="S171" s="26" t="s">
        <v>385</v>
      </c>
      <c r="T171" s="26" t="s">
        <v>390</v>
      </c>
      <c r="U171" s="26"/>
      <c r="V171" s="26" t="s">
        <v>30</v>
      </c>
      <c r="X171" s="2">
        <f t="shared" si="13"/>
        <v>14.5</v>
      </c>
      <c r="Y171" s="32">
        <f t="shared" si="12"/>
        <v>4.83</v>
      </c>
      <c r="AA171" s="2" t="str">
        <f t="shared" si="9"/>
        <v>ILtg-MHRFFAny</v>
      </c>
      <c r="AB171" s="10">
        <f>MATCH(AA171,'Orig 2014 EUL table'!$W$6:$W$544,0)</f>
        <v>264</v>
      </c>
      <c r="AC171" t="b">
        <f t="shared" si="10"/>
        <v>1</v>
      </c>
    </row>
    <row r="172" spans="1:29" x14ac:dyDescent="0.3">
      <c r="A172" s="24">
        <f t="shared" si="11"/>
        <v>166</v>
      </c>
      <c r="B172" s="26" t="s">
        <v>415</v>
      </c>
      <c r="C172" s="26" t="s">
        <v>416</v>
      </c>
      <c r="D172">
        <f>IF($AC172,INDEX('Orig 2014 EUL table'!$D$6:$D$544,$AB172),X172)</f>
        <v>14.49</v>
      </c>
      <c r="E172">
        <f>IF($AC172,INDEX('Orig 2014 EUL table'!$E$6:$E$544,$AB172),Y172)</f>
        <v>4.8</v>
      </c>
      <c r="F172" s="26" t="s">
        <v>88</v>
      </c>
      <c r="G172" s="26" t="s">
        <v>369</v>
      </c>
      <c r="H172" s="26" t="s">
        <v>23</v>
      </c>
      <c r="I172" s="26" t="s">
        <v>389</v>
      </c>
      <c r="J172" s="26">
        <v>70000</v>
      </c>
      <c r="K172" s="26">
        <v>1</v>
      </c>
      <c r="L172" s="26">
        <v>4830</v>
      </c>
      <c r="M172" s="26">
        <v>15</v>
      </c>
      <c r="N172" s="26" t="s">
        <v>715</v>
      </c>
      <c r="O172" s="26" t="s">
        <v>26</v>
      </c>
      <c r="P172" s="30">
        <v>41674</v>
      </c>
      <c r="Q172" s="26" t="s">
        <v>167</v>
      </c>
      <c r="R172" s="26" t="s">
        <v>351</v>
      </c>
      <c r="S172" s="26" t="s">
        <v>385</v>
      </c>
      <c r="T172" s="26" t="s">
        <v>390</v>
      </c>
      <c r="U172" s="26"/>
      <c r="V172" s="26" t="s">
        <v>30</v>
      </c>
      <c r="X172" s="2">
        <f t="shared" si="13"/>
        <v>14.5</v>
      </c>
      <c r="Y172" s="32">
        <f t="shared" si="12"/>
        <v>4.83</v>
      </c>
      <c r="AA172" s="2" t="str">
        <f t="shared" si="9"/>
        <v>ILtg-MHRSDAny</v>
      </c>
      <c r="AB172" s="10">
        <f>MATCH(AA172,'Orig 2014 EUL table'!$W$6:$W$544,0)</f>
        <v>265</v>
      </c>
      <c r="AC172" t="b">
        <f t="shared" si="10"/>
        <v>1</v>
      </c>
    </row>
    <row r="173" spans="1:29" x14ac:dyDescent="0.3">
      <c r="A173" s="24">
        <f t="shared" si="11"/>
        <v>167</v>
      </c>
      <c r="B173" s="26" t="s">
        <v>415</v>
      </c>
      <c r="C173" s="26" t="s">
        <v>416</v>
      </c>
      <c r="D173">
        <f>IF($AC173,INDEX('Orig 2014 EUL table'!$D$6:$D$544,$AB173),X173)</f>
        <v>14.68</v>
      </c>
      <c r="E173">
        <f>IF($AC173,INDEX('Orig 2014 EUL table'!$E$6:$E$544,$AB173),Y173)</f>
        <v>4.9000000000000004</v>
      </c>
      <c r="F173" s="26" t="s">
        <v>88</v>
      </c>
      <c r="G173" s="26" t="s">
        <v>375</v>
      </c>
      <c r="H173" s="26" t="s">
        <v>23</v>
      </c>
      <c r="I173" s="26" t="s">
        <v>389</v>
      </c>
      <c r="J173" s="26">
        <v>70000</v>
      </c>
      <c r="K173" s="26">
        <v>1</v>
      </c>
      <c r="L173" s="26">
        <v>4770</v>
      </c>
      <c r="M173" s="26">
        <v>15</v>
      </c>
      <c r="N173" s="26" t="s">
        <v>715</v>
      </c>
      <c r="O173" s="26" t="s">
        <v>26</v>
      </c>
      <c r="P173" s="30">
        <v>41674</v>
      </c>
      <c r="Q173" s="26" t="s">
        <v>167</v>
      </c>
      <c r="R173" s="26" t="s">
        <v>351</v>
      </c>
      <c r="S173" s="26" t="s">
        <v>385</v>
      </c>
      <c r="T173" s="26" t="s">
        <v>390</v>
      </c>
      <c r="U173" s="26"/>
      <c r="V173" s="26" t="s">
        <v>30</v>
      </c>
      <c r="X173" s="2">
        <f t="shared" si="13"/>
        <v>14.7</v>
      </c>
      <c r="Y173" s="32">
        <f t="shared" si="12"/>
        <v>4.9000000000000004</v>
      </c>
      <c r="AA173" s="2" t="str">
        <f t="shared" si="9"/>
        <v>ILtg-MHWRfAny</v>
      </c>
      <c r="AB173" s="10">
        <f>MATCH(AA173,'Orig 2014 EUL table'!$W$6:$W$544,0)</f>
        <v>271</v>
      </c>
      <c r="AC173" t="b">
        <f t="shared" si="10"/>
        <v>1</v>
      </c>
    </row>
    <row r="174" spans="1:29" x14ac:dyDescent="0.3">
      <c r="A174" s="24">
        <f t="shared" si="11"/>
        <v>168</v>
      </c>
      <c r="B174" s="26" t="s">
        <v>415</v>
      </c>
      <c r="C174" s="26" t="s">
        <v>416</v>
      </c>
      <c r="D174">
        <f>IF($AC174,INDEX('Orig 2014 EUL table'!$D$6:$D$544,$AB174),X174)</f>
        <v>15</v>
      </c>
      <c r="E174">
        <f>IF($AC174,INDEX('Orig 2014 EUL table'!$E$6:$E$544,$AB174),Y174)</f>
        <v>5</v>
      </c>
      <c r="F174" s="26" t="s">
        <v>88</v>
      </c>
      <c r="G174" s="26" t="s">
        <v>349</v>
      </c>
      <c r="H174" s="26" t="s">
        <v>23</v>
      </c>
      <c r="I174" s="26" t="s">
        <v>389</v>
      </c>
      <c r="J174" s="26">
        <v>70000</v>
      </c>
      <c r="K174" s="26">
        <v>1</v>
      </c>
      <c r="L174" s="26">
        <v>2610</v>
      </c>
      <c r="M174" s="26">
        <v>15</v>
      </c>
      <c r="N174" s="26" t="s">
        <v>715</v>
      </c>
      <c r="O174" s="26" t="s">
        <v>26</v>
      </c>
      <c r="P174" s="30">
        <v>41674</v>
      </c>
      <c r="Q174" s="26" t="s">
        <v>167</v>
      </c>
      <c r="R174" s="26" t="s">
        <v>351</v>
      </c>
      <c r="S174" s="26" t="s">
        <v>385</v>
      </c>
      <c r="T174" s="26" t="s">
        <v>390</v>
      </c>
      <c r="U174" s="26"/>
      <c r="V174" s="26" t="s">
        <v>30</v>
      </c>
      <c r="X174" s="2">
        <f t="shared" si="13"/>
        <v>15</v>
      </c>
      <c r="Y174" s="32">
        <f t="shared" si="12"/>
        <v>5</v>
      </c>
      <c r="AA174" s="2" t="str">
        <f t="shared" si="9"/>
        <v>ILtg-MHAsmAny</v>
      </c>
      <c r="AB174" s="10">
        <f>MATCH(AA174,'Orig 2014 EUL table'!$W$6:$W$544,0)</f>
        <v>249</v>
      </c>
      <c r="AC174" t="b">
        <f t="shared" si="10"/>
        <v>1</v>
      </c>
    </row>
    <row r="175" spans="1:29" x14ac:dyDescent="0.3">
      <c r="A175" s="24">
        <f t="shared" si="11"/>
        <v>169</v>
      </c>
      <c r="B175" s="26" t="s">
        <v>415</v>
      </c>
      <c r="C175" s="26" t="s">
        <v>416</v>
      </c>
      <c r="D175">
        <f>IF($AC175,INDEX('Orig 2014 EUL table'!$D$6:$D$544,$AB175),X175)</f>
        <v>15</v>
      </c>
      <c r="E175">
        <f>IF($AC175,INDEX('Orig 2014 EUL table'!$E$6:$E$544,$AB175),Y175)</f>
        <v>5</v>
      </c>
      <c r="F175" s="26" t="s">
        <v>88</v>
      </c>
      <c r="G175" s="26" t="s">
        <v>354</v>
      </c>
      <c r="H175" s="26" t="s">
        <v>23</v>
      </c>
      <c r="I175" s="26" t="s">
        <v>389</v>
      </c>
      <c r="J175" s="26">
        <v>70000</v>
      </c>
      <c r="K175" s="26">
        <v>1</v>
      </c>
      <c r="L175" s="26">
        <v>2420</v>
      </c>
      <c r="M175" s="26">
        <v>15</v>
      </c>
      <c r="N175" s="26" t="s">
        <v>715</v>
      </c>
      <c r="O175" s="26" t="s">
        <v>26</v>
      </c>
      <c r="P175" s="30">
        <v>41674</v>
      </c>
      <c r="Q175" s="26" t="s">
        <v>167</v>
      </c>
      <c r="R175" s="26" t="s">
        <v>351</v>
      </c>
      <c r="S175" s="26" t="s">
        <v>385</v>
      </c>
      <c r="T175" s="26" t="s">
        <v>390</v>
      </c>
      <c r="U175" s="26"/>
      <c r="V175" s="26" t="s">
        <v>30</v>
      </c>
      <c r="X175" s="2">
        <f t="shared" si="13"/>
        <v>15</v>
      </c>
      <c r="Y175" s="32">
        <f t="shared" si="12"/>
        <v>5</v>
      </c>
      <c r="AA175" s="2" t="str">
        <f t="shared" si="9"/>
        <v>ILtg-MHECCAny</v>
      </c>
      <c r="AB175" s="10">
        <f>MATCH(AA175,'Orig 2014 EUL table'!$W$6:$W$544,0)</f>
        <v>250</v>
      </c>
      <c r="AC175" t="b">
        <f t="shared" si="10"/>
        <v>1</v>
      </c>
    </row>
    <row r="176" spans="1:29" x14ac:dyDescent="0.3">
      <c r="A176" s="24">
        <f t="shared" si="11"/>
        <v>170</v>
      </c>
      <c r="B176" s="26" t="s">
        <v>415</v>
      </c>
      <c r="C176" s="26" t="s">
        <v>416</v>
      </c>
      <c r="D176">
        <f>IF($AC176,INDEX('Orig 2014 EUL table'!$D$6:$D$544,$AB176),X176)</f>
        <v>15</v>
      </c>
      <c r="E176">
        <f>IF($AC176,INDEX('Orig 2014 EUL table'!$E$6:$E$544,$AB176),Y176)</f>
        <v>5</v>
      </c>
      <c r="F176" s="26" t="s">
        <v>88</v>
      </c>
      <c r="G176" s="26" t="s">
        <v>355</v>
      </c>
      <c r="H176" s="26" t="s">
        <v>23</v>
      </c>
      <c r="I176" s="26" t="s">
        <v>389</v>
      </c>
      <c r="J176" s="26">
        <v>70000</v>
      </c>
      <c r="K176" s="26">
        <v>1</v>
      </c>
      <c r="L176" s="26">
        <v>2140</v>
      </c>
      <c r="M176" s="26">
        <v>15</v>
      </c>
      <c r="N176" s="26" t="s">
        <v>715</v>
      </c>
      <c r="O176" s="26" t="s">
        <v>26</v>
      </c>
      <c r="P176" s="30">
        <v>41674</v>
      </c>
      <c r="Q176" s="26" t="s">
        <v>167</v>
      </c>
      <c r="R176" s="26" t="s">
        <v>351</v>
      </c>
      <c r="S176" s="26" t="s">
        <v>385</v>
      </c>
      <c r="T176" s="26" t="s">
        <v>390</v>
      </c>
      <c r="U176" s="26"/>
      <c r="V176" s="26" t="s">
        <v>30</v>
      </c>
      <c r="X176" s="2">
        <f t="shared" si="13"/>
        <v>15</v>
      </c>
      <c r="Y176" s="32">
        <f t="shared" si="12"/>
        <v>5</v>
      </c>
      <c r="AA176" s="2" t="str">
        <f t="shared" si="9"/>
        <v>ILtg-MHEPrAny</v>
      </c>
      <c r="AB176" s="10">
        <f>MATCH(AA176,'Orig 2014 EUL table'!$W$6:$W$544,0)</f>
        <v>251</v>
      </c>
      <c r="AC176" t="b">
        <f t="shared" si="10"/>
        <v>1</v>
      </c>
    </row>
    <row r="177" spans="1:29" x14ac:dyDescent="0.3">
      <c r="A177" s="24">
        <f t="shared" si="11"/>
        <v>171</v>
      </c>
      <c r="B177" s="26" t="s">
        <v>415</v>
      </c>
      <c r="C177" s="26" t="s">
        <v>416</v>
      </c>
      <c r="D177">
        <f>IF($AC177,INDEX('Orig 2014 EUL table'!$D$6:$D$544,$AB177),X177)</f>
        <v>15</v>
      </c>
      <c r="E177">
        <f>IF($AC177,INDEX('Orig 2014 EUL table'!$E$6:$E$544,$AB177),Y177)</f>
        <v>5</v>
      </c>
      <c r="F177" s="26" t="s">
        <v>88</v>
      </c>
      <c r="G177" s="26" t="s">
        <v>356</v>
      </c>
      <c r="H177" s="26" t="s">
        <v>23</v>
      </c>
      <c r="I177" s="26" t="s">
        <v>389</v>
      </c>
      <c r="J177" s="26">
        <v>70000</v>
      </c>
      <c r="K177" s="26">
        <v>1</v>
      </c>
      <c r="L177" s="26">
        <v>2480</v>
      </c>
      <c r="M177" s="26">
        <v>15</v>
      </c>
      <c r="N177" s="26" t="s">
        <v>715</v>
      </c>
      <c r="O177" s="26" t="s">
        <v>26</v>
      </c>
      <c r="P177" s="30">
        <v>41674</v>
      </c>
      <c r="Q177" s="26" t="s">
        <v>167</v>
      </c>
      <c r="R177" s="26" t="s">
        <v>351</v>
      </c>
      <c r="S177" s="26" t="s">
        <v>385</v>
      </c>
      <c r="T177" s="26" t="s">
        <v>390</v>
      </c>
      <c r="U177" s="26"/>
      <c r="V177" s="26" t="s">
        <v>30</v>
      </c>
      <c r="X177" s="2">
        <f t="shared" si="13"/>
        <v>15</v>
      </c>
      <c r="Y177" s="32">
        <f t="shared" si="12"/>
        <v>5</v>
      </c>
      <c r="AA177" s="2" t="str">
        <f t="shared" si="9"/>
        <v>ILtg-MHERCAny</v>
      </c>
      <c r="AB177" s="10">
        <f>MATCH(AA177,'Orig 2014 EUL table'!$W$6:$W$544,0)</f>
        <v>252</v>
      </c>
      <c r="AC177" t="b">
        <f t="shared" si="10"/>
        <v>1</v>
      </c>
    </row>
    <row r="178" spans="1:29" x14ac:dyDescent="0.3">
      <c r="A178" s="24">
        <f t="shared" si="11"/>
        <v>172</v>
      </c>
      <c r="B178" s="26" t="s">
        <v>415</v>
      </c>
      <c r="C178" s="26" t="s">
        <v>416</v>
      </c>
      <c r="D178">
        <f>IF($AC178,INDEX('Orig 2014 EUL table'!$D$6:$D$544,$AB178),X178)</f>
        <v>15</v>
      </c>
      <c r="E178">
        <f>IF($AC178,INDEX('Orig 2014 EUL table'!$E$6:$E$544,$AB178),Y178)</f>
        <v>5</v>
      </c>
      <c r="F178" s="26" t="s">
        <v>88</v>
      </c>
      <c r="G178" s="26" t="s">
        <v>357</v>
      </c>
      <c r="H178" s="26" t="s">
        <v>23</v>
      </c>
      <c r="I178" s="26" t="s">
        <v>389</v>
      </c>
      <c r="J178" s="26">
        <v>70000</v>
      </c>
      <c r="K178" s="26">
        <v>1</v>
      </c>
      <c r="L178" s="26">
        <v>2280</v>
      </c>
      <c r="M178" s="26">
        <v>15</v>
      </c>
      <c r="N178" s="26" t="s">
        <v>715</v>
      </c>
      <c r="O178" s="26" t="s">
        <v>26</v>
      </c>
      <c r="P178" s="30">
        <v>41674</v>
      </c>
      <c r="Q178" s="26" t="s">
        <v>167</v>
      </c>
      <c r="R178" s="26" t="s">
        <v>351</v>
      </c>
      <c r="S178" s="26" t="s">
        <v>385</v>
      </c>
      <c r="T178" s="26" t="s">
        <v>390</v>
      </c>
      <c r="U178" s="26"/>
      <c r="V178" s="26" t="s">
        <v>30</v>
      </c>
      <c r="X178" s="2">
        <f t="shared" si="13"/>
        <v>15</v>
      </c>
      <c r="Y178" s="32">
        <f t="shared" si="12"/>
        <v>5</v>
      </c>
      <c r="AA178" s="2" t="str">
        <f t="shared" si="9"/>
        <v>ILtg-MHESeAny</v>
      </c>
      <c r="AB178" s="10">
        <f>MATCH(AA178,'Orig 2014 EUL table'!$W$6:$W$544,0)</f>
        <v>253</v>
      </c>
      <c r="AC178" t="b">
        <f t="shared" si="10"/>
        <v>1</v>
      </c>
    </row>
    <row r="179" spans="1:29" x14ac:dyDescent="0.3">
      <c r="A179" s="24">
        <f t="shared" si="11"/>
        <v>173</v>
      </c>
      <c r="B179" s="26" t="s">
        <v>415</v>
      </c>
      <c r="C179" s="26" t="s">
        <v>416</v>
      </c>
      <c r="D179">
        <f>IF($AC179,INDEX('Orig 2014 EUL table'!$D$6:$D$544,$AB179),X179)</f>
        <v>15</v>
      </c>
      <c r="E179">
        <f>IF($AC179,INDEX('Orig 2014 EUL table'!$E$6:$E$544,$AB179),Y179)</f>
        <v>5</v>
      </c>
      <c r="F179" s="26" t="s">
        <v>88</v>
      </c>
      <c r="G179" s="26" t="s">
        <v>358</v>
      </c>
      <c r="H179" s="26" t="s">
        <v>23</v>
      </c>
      <c r="I179" s="26" t="s">
        <v>389</v>
      </c>
      <c r="J179" s="26">
        <v>70000</v>
      </c>
      <c r="K179" s="26">
        <v>1</v>
      </c>
      <c r="L179" s="26">
        <v>2350</v>
      </c>
      <c r="M179" s="26">
        <v>15</v>
      </c>
      <c r="N179" s="26" t="s">
        <v>715</v>
      </c>
      <c r="O179" s="26" t="s">
        <v>26</v>
      </c>
      <c r="P179" s="30">
        <v>41674</v>
      </c>
      <c r="Q179" s="26" t="s">
        <v>167</v>
      </c>
      <c r="R179" s="26" t="s">
        <v>351</v>
      </c>
      <c r="S179" s="26" t="s">
        <v>385</v>
      </c>
      <c r="T179" s="26" t="s">
        <v>390</v>
      </c>
      <c r="U179" s="26"/>
      <c r="V179" s="26" t="s">
        <v>30</v>
      </c>
      <c r="X179" s="2">
        <f t="shared" si="13"/>
        <v>15</v>
      </c>
      <c r="Y179" s="32">
        <f t="shared" si="12"/>
        <v>5</v>
      </c>
      <c r="AA179" s="2" t="str">
        <f t="shared" si="9"/>
        <v>ILtg-MHEUnAny</v>
      </c>
      <c r="AB179" s="10">
        <f>MATCH(AA179,'Orig 2014 EUL table'!$W$6:$W$544,0)</f>
        <v>254</v>
      </c>
      <c r="AC179" t="b">
        <f t="shared" si="10"/>
        <v>1</v>
      </c>
    </row>
    <row r="180" spans="1:29" x14ac:dyDescent="0.3">
      <c r="A180" s="24">
        <f t="shared" si="11"/>
        <v>174</v>
      </c>
      <c r="B180" s="26" t="s">
        <v>415</v>
      </c>
      <c r="C180" s="26" t="s">
        <v>416</v>
      </c>
      <c r="D180">
        <f>IF($AC180,INDEX('Orig 2014 EUL table'!$D$6:$D$544,$AB180),X180)</f>
        <v>15</v>
      </c>
      <c r="E180">
        <f>IF($AC180,INDEX('Orig 2014 EUL table'!$E$6:$E$544,$AB180),Y180)</f>
        <v>5</v>
      </c>
      <c r="F180" s="26" t="s">
        <v>88</v>
      </c>
      <c r="G180" s="26" t="s">
        <v>361</v>
      </c>
      <c r="H180" s="26" t="s">
        <v>23</v>
      </c>
      <c r="I180" s="26" t="s">
        <v>389</v>
      </c>
      <c r="J180" s="26">
        <v>70000</v>
      </c>
      <c r="K180" s="26">
        <v>1</v>
      </c>
      <c r="L180" s="26">
        <v>1950</v>
      </c>
      <c r="M180" s="26">
        <v>15</v>
      </c>
      <c r="N180" s="26" t="s">
        <v>715</v>
      </c>
      <c r="O180" s="26" t="s">
        <v>26</v>
      </c>
      <c r="P180" s="30">
        <v>41674</v>
      </c>
      <c r="Q180" s="26" t="s">
        <v>167</v>
      </c>
      <c r="R180" s="26" t="s">
        <v>351</v>
      </c>
      <c r="S180" s="26" t="s">
        <v>385</v>
      </c>
      <c r="T180" s="26" t="s">
        <v>390</v>
      </c>
      <c r="U180" s="26"/>
      <c r="V180" s="26" t="s">
        <v>30</v>
      </c>
      <c r="X180" s="2">
        <f t="shared" si="13"/>
        <v>15</v>
      </c>
      <c r="Y180" s="32">
        <f t="shared" si="12"/>
        <v>5</v>
      </c>
      <c r="AA180" s="2" t="str">
        <f t="shared" si="9"/>
        <v>ILtg-MHHtlAny</v>
      </c>
      <c r="AB180" s="10">
        <f>MATCH(AA180,'Orig 2014 EUL table'!$W$6:$W$544,0)</f>
        <v>257</v>
      </c>
      <c r="AC180" t="b">
        <f t="shared" si="10"/>
        <v>1</v>
      </c>
    </row>
    <row r="181" spans="1:29" x14ac:dyDescent="0.3">
      <c r="A181" s="24">
        <f t="shared" si="11"/>
        <v>175</v>
      </c>
      <c r="B181" s="26" t="s">
        <v>415</v>
      </c>
      <c r="C181" s="26" t="s">
        <v>416</v>
      </c>
      <c r="D181">
        <f>IF($AC181,INDEX('Orig 2014 EUL table'!$D$6:$D$544,$AB181),X181)</f>
        <v>15</v>
      </c>
      <c r="E181">
        <f>IF($AC181,INDEX('Orig 2014 EUL table'!$E$6:$E$544,$AB181),Y181)</f>
        <v>5</v>
      </c>
      <c r="F181" s="26" t="s">
        <v>88</v>
      </c>
      <c r="G181" s="26" t="s">
        <v>362</v>
      </c>
      <c r="H181" s="26" t="s">
        <v>23</v>
      </c>
      <c r="I181" s="26" t="s">
        <v>389</v>
      </c>
      <c r="J181" s="26">
        <v>70000</v>
      </c>
      <c r="K181" s="26">
        <v>1</v>
      </c>
      <c r="L181" s="26">
        <v>3530</v>
      </c>
      <c r="M181" s="26">
        <v>15</v>
      </c>
      <c r="N181" s="26" t="s">
        <v>715</v>
      </c>
      <c r="O181" s="26" t="s">
        <v>26</v>
      </c>
      <c r="P181" s="30">
        <v>41674</v>
      </c>
      <c r="Q181" s="26" t="s">
        <v>167</v>
      </c>
      <c r="R181" s="26" t="s">
        <v>351</v>
      </c>
      <c r="S181" s="26" t="s">
        <v>385</v>
      </c>
      <c r="T181" s="26" t="s">
        <v>390</v>
      </c>
      <c r="U181" s="26"/>
      <c r="V181" s="26" t="s">
        <v>30</v>
      </c>
      <c r="X181" s="2">
        <f t="shared" si="13"/>
        <v>15</v>
      </c>
      <c r="Y181" s="32">
        <f t="shared" si="12"/>
        <v>5</v>
      </c>
      <c r="AA181" s="2" t="str">
        <f t="shared" si="9"/>
        <v>ILtg-MHMBTAny</v>
      </c>
      <c r="AB181" s="10">
        <f>MATCH(AA181,'Orig 2014 EUL table'!$W$6:$W$544,0)</f>
        <v>258</v>
      </c>
      <c r="AC181" t="b">
        <f t="shared" si="10"/>
        <v>1</v>
      </c>
    </row>
    <row r="182" spans="1:29" x14ac:dyDescent="0.3">
      <c r="A182" s="24">
        <f t="shared" si="11"/>
        <v>176</v>
      </c>
      <c r="B182" s="26" t="s">
        <v>415</v>
      </c>
      <c r="C182" s="26" t="s">
        <v>416</v>
      </c>
      <c r="D182">
        <f>IF($AC182,INDEX('Orig 2014 EUL table'!$D$6:$D$544,$AB182),X182)</f>
        <v>15</v>
      </c>
      <c r="E182">
        <f>IF($AC182,INDEX('Orig 2014 EUL table'!$E$6:$E$544,$AB182),Y182)</f>
        <v>5</v>
      </c>
      <c r="F182" s="26" t="s">
        <v>88</v>
      </c>
      <c r="G182" s="26" t="s">
        <v>363</v>
      </c>
      <c r="H182" s="26" t="s">
        <v>23</v>
      </c>
      <c r="I182" s="26" t="s">
        <v>389</v>
      </c>
      <c r="J182" s="26">
        <v>70000</v>
      </c>
      <c r="K182" s="26">
        <v>1</v>
      </c>
      <c r="L182" s="26">
        <v>3220</v>
      </c>
      <c r="M182" s="26">
        <v>15</v>
      </c>
      <c r="N182" s="26" t="s">
        <v>715</v>
      </c>
      <c r="O182" s="26" t="s">
        <v>26</v>
      </c>
      <c r="P182" s="30">
        <v>41674</v>
      </c>
      <c r="Q182" s="26" t="s">
        <v>167</v>
      </c>
      <c r="R182" s="26" t="s">
        <v>351</v>
      </c>
      <c r="S182" s="26" t="s">
        <v>385</v>
      </c>
      <c r="T182" s="26" t="s">
        <v>390</v>
      </c>
      <c r="U182" s="26"/>
      <c r="V182" s="26" t="s">
        <v>30</v>
      </c>
      <c r="X182" s="2">
        <f t="shared" si="13"/>
        <v>15</v>
      </c>
      <c r="Y182" s="32">
        <f t="shared" si="12"/>
        <v>5</v>
      </c>
      <c r="AA182" s="2" t="str">
        <f t="shared" si="9"/>
        <v>ILtg-MHMLIAny</v>
      </c>
      <c r="AB182" s="10">
        <f>MATCH(AA182,'Orig 2014 EUL table'!$W$6:$W$544,0)</f>
        <v>259</v>
      </c>
      <c r="AC182" t="b">
        <f t="shared" si="10"/>
        <v>1</v>
      </c>
    </row>
    <row r="183" spans="1:29" x14ac:dyDescent="0.3">
      <c r="A183" s="24">
        <f t="shared" si="11"/>
        <v>177</v>
      </c>
      <c r="B183" s="26" t="s">
        <v>415</v>
      </c>
      <c r="C183" s="26" t="s">
        <v>416</v>
      </c>
      <c r="D183">
        <f>IF($AC183,INDEX('Orig 2014 EUL table'!$D$6:$D$544,$AB183),X183)</f>
        <v>15</v>
      </c>
      <c r="E183">
        <f>IF($AC183,INDEX('Orig 2014 EUL table'!$E$6:$E$544,$AB183),Y183)</f>
        <v>5</v>
      </c>
      <c r="F183" s="26" t="s">
        <v>88</v>
      </c>
      <c r="G183" s="26" t="s">
        <v>364</v>
      </c>
      <c r="H183" s="26" t="s">
        <v>23</v>
      </c>
      <c r="I183" s="26" t="s">
        <v>389</v>
      </c>
      <c r="J183" s="26">
        <v>70000</v>
      </c>
      <c r="K183" s="26">
        <v>1</v>
      </c>
      <c r="L183" s="26">
        <v>1550</v>
      </c>
      <c r="M183" s="26">
        <v>15</v>
      </c>
      <c r="N183" s="26" t="s">
        <v>715</v>
      </c>
      <c r="O183" s="26" t="s">
        <v>26</v>
      </c>
      <c r="P183" s="30">
        <v>41674</v>
      </c>
      <c r="Q183" s="26" t="s">
        <v>167</v>
      </c>
      <c r="R183" s="26" t="s">
        <v>351</v>
      </c>
      <c r="S183" s="26" t="s">
        <v>385</v>
      </c>
      <c r="T183" s="26" t="s">
        <v>390</v>
      </c>
      <c r="U183" s="26"/>
      <c r="V183" s="26" t="s">
        <v>30</v>
      </c>
      <c r="X183" s="2">
        <f t="shared" si="13"/>
        <v>15</v>
      </c>
      <c r="Y183" s="32">
        <f t="shared" si="12"/>
        <v>5</v>
      </c>
      <c r="AA183" s="2" t="str">
        <f t="shared" si="9"/>
        <v>ILtg-MHMtlAny</v>
      </c>
      <c r="AB183" s="10">
        <f>MATCH(AA183,'Orig 2014 EUL table'!$W$6:$W$544,0)</f>
        <v>260</v>
      </c>
      <c r="AC183" t="b">
        <f t="shared" si="10"/>
        <v>1</v>
      </c>
    </row>
    <row r="184" spans="1:29" x14ac:dyDescent="0.3">
      <c r="A184" s="24">
        <f t="shared" si="11"/>
        <v>178</v>
      </c>
      <c r="B184" s="26" t="s">
        <v>415</v>
      </c>
      <c r="C184" s="26" t="s">
        <v>416</v>
      </c>
      <c r="D184">
        <f>IF($AC184,INDEX('Orig 2014 EUL table'!$D$6:$D$544,$AB184),X184)</f>
        <v>15</v>
      </c>
      <c r="E184">
        <f>IF($AC184,INDEX('Orig 2014 EUL table'!$E$6:$E$544,$AB184),Y184)</f>
        <v>5</v>
      </c>
      <c r="F184" s="26" t="s">
        <v>88</v>
      </c>
      <c r="G184" s="26" t="s">
        <v>365</v>
      </c>
      <c r="H184" s="26" t="s">
        <v>23</v>
      </c>
      <c r="I184" s="26" t="s">
        <v>389</v>
      </c>
      <c r="J184" s="26">
        <v>70000</v>
      </c>
      <c r="K184" s="26">
        <v>1</v>
      </c>
      <c r="L184" s="26">
        <v>4160</v>
      </c>
      <c r="M184" s="26">
        <v>15</v>
      </c>
      <c r="N184" s="26" t="s">
        <v>715</v>
      </c>
      <c r="O184" s="26" t="s">
        <v>26</v>
      </c>
      <c r="P184" s="30">
        <v>41674</v>
      </c>
      <c r="Q184" s="26" t="s">
        <v>167</v>
      </c>
      <c r="R184" s="26" t="s">
        <v>351</v>
      </c>
      <c r="S184" s="26" t="s">
        <v>385</v>
      </c>
      <c r="T184" s="26" t="s">
        <v>390</v>
      </c>
      <c r="U184" s="26"/>
      <c r="V184" s="26" t="s">
        <v>30</v>
      </c>
      <c r="X184" s="2">
        <f t="shared" si="13"/>
        <v>15</v>
      </c>
      <c r="Y184" s="32">
        <f t="shared" si="12"/>
        <v>5</v>
      </c>
      <c r="AA184" s="2" t="str">
        <f t="shared" si="9"/>
        <v>ILtg-MHNrsAny</v>
      </c>
      <c r="AB184" s="10">
        <f>MATCH(AA184,'Orig 2014 EUL table'!$W$6:$W$544,0)</f>
        <v>261</v>
      </c>
      <c r="AC184" t="b">
        <f t="shared" si="10"/>
        <v>1</v>
      </c>
    </row>
    <row r="185" spans="1:29" x14ac:dyDescent="0.3">
      <c r="A185" s="24">
        <f t="shared" si="11"/>
        <v>179</v>
      </c>
      <c r="B185" s="26" t="s">
        <v>415</v>
      </c>
      <c r="C185" s="26" t="s">
        <v>416</v>
      </c>
      <c r="D185">
        <f>IF($AC185,INDEX('Orig 2014 EUL table'!$D$6:$D$544,$AB185),X185)</f>
        <v>15</v>
      </c>
      <c r="E185">
        <f>IF($AC185,INDEX('Orig 2014 EUL table'!$E$6:$E$544,$AB185),Y185)</f>
        <v>5</v>
      </c>
      <c r="F185" s="26" t="s">
        <v>88</v>
      </c>
      <c r="G185" s="26" t="s">
        <v>366</v>
      </c>
      <c r="H185" s="26" t="s">
        <v>23</v>
      </c>
      <c r="I185" s="26" t="s">
        <v>389</v>
      </c>
      <c r="J185" s="26">
        <v>70000</v>
      </c>
      <c r="K185" s="26">
        <v>1</v>
      </c>
      <c r="L185" s="26">
        <v>2640</v>
      </c>
      <c r="M185" s="26">
        <v>15</v>
      </c>
      <c r="N185" s="26" t="s">
        <v>715</v>
      </c>
      <c r="O185" s="26" t="s">
        <v>26</v>
      </c>
      <c r="P185" s="30">
        <v>41674</v>
      </c>
      <c r="Q185" s="26" t="s">
        <v>167</v>
      </c>
      <c r="R185" s="26" t="s">
        <v>351</v>
      </c>
      <c r="S185" s="26" t="s">
        <v>385</v>
      </c>
      <c r="T185" s="26" t="s">
        <v>390</v>
      </c>
      <c r="U185" s="26"/>
      <c r="V185" s="26" t="s">
        <v>30</v>
      </c>
      <c r="X185" s="2">
        <f t="shared" si="13"/>
        <v>15</v>
      </c>
      <c r="Y185" s="32">
        <f t="shared" si="12"/>
        <v>5</v>
      </c>
      <c r="AA185" s="2" t="str">
        <f t="shared" si="9"/>
        <v>ILtg-MHOfLAny</v>
      </c>
      <c r="AB185" s="10">
        <f>MATCH(AA185,'Orig 2014 EUL table'!$W$6:$W$544,0)</f>
        <v>262</v>
      </c>
      <c r="AC185" t="b">
        <f t="shared" si="10"/>
        <v>1</v>
      </c>
    </row>
    <row r="186" spans="1:29" x14ac:dyDescent="0.3">
      <c r="A186" s="24">
        <f t="shared" si="11"/>
        <v>180</v>
      </c>
      <c r="B186" s="26" t="s">
        <v>415</v>
      </c>
      <c r="C186" s="26" t="s">
        <v>416</v>
      </c>
      <c r="D186">
        <f>IF($AC186,INDEX('Orig 2014 EUL table'!$D$6:$D$544,$AB186),X186)</f>
        <v>15</v>
      </c>
      <c r="E186">
        <f>IF($AC186,INDEX('Orig 2014 EUL table'!$E$6:$E$544,$AB186),Y186)</f>
        <v>5</v>
      </c>
      <c r="F186" s="26" t="s">
        <v>88</v>
      </c>
      <c r="G186" s="26" t="s">
        <v>367</v>
      </c>
      <c r="H186" s="26" t="s">
        <v>23</v>
      </c>
      <c r="I186" s="26" t="s">
        <v>389</v>
      </c>
      <c r="J186" s="26">
        <v>70000</v>
      </c>
      <c r="K186" s="26">
        <v>1</v>
      </c>
      <c r="L186" s="26">
        <v>2590</v>
      </c>
      <c r="M186" s="26">
        <v>15</v>
      </c>
      <c r="N186" s="26" t="s">
        <v>715</v>
      </c>
      <c r="O186" s="26" t="s">
        <v>26</v>
      </c>
      <c r="P186" s="30">
        <v>41674</v>
      </c>
      <c r="Q186" s="26" t="s">
        <v>167</v>
      </c>
      <c r="R186" s="26" t="s">
        <v>351</v>
      </c>
      <c r="S186" s="26" t="s">
        <v>385</v>
      </c>
      <c r="T186" s="26" t="s">
        <v>390</v>
      </c>
      <c r="U186" s="26"/>
      <c r="V186" s="26" t="s">
        <v>30</v>
      </c>
      <c r="X186" s="2">
        <f t="shared" si="13"/>
        <v>15</v>
      </c>
      <c r="Y186" s="32">
        <f t="shared" si="12"/>
        <v>5</v>
      </c>
      <c r="AA186" s="2" t="str">
        <f t="shared" si="9"/>
        <v>ILtg-MHOfSAny</v>
      </c>
      <c r="AB186" s="10">
        <f>MATCH(AA186,'Orig 2014 EUL table'!$W$6:$W$544,0)</f>
        <v>263</v>
      </c>
      <c r="AC186" t="b">
        <f t="shared" si="10"/>
        <v>1</v>
      </c>
    </row>
    <row r="187" spans="1:29" x14ac:dyDescent="0.3">
      <c r="A187" s="24">
        <f t="shared" si="11"/>
        <v>181</v>
      </c>
      <c r="B187" s="26" t="s">
        <v>415</v>
      </c>
      <c r="C187" s="26" t="s">
        <v>416</v>
      </c>
      <c r="D187">
        <f>IF($AC187,INDEX('Orig 2014 EUL table'!$D$6:$D$544,$AB187),X187)</f>
        <v>15</v>
      </c>
      <c r="E187">
        <f>IF($AC187,INDEX('Orig 2014 EUL table'!$E$6:$E$544,$AB187),Y187)</f>
        <v>5</v>
      </c>
      <c r="F187" s="26" t="s">
        <v>88</v>
      </c>
      <c r="G187" s="26" t="s">
        <v>370</v>
      </c>
      <c r="H187" s="26" t="s">
        <v>23</v>
      </c>
      <c r="I187" s="26" t="s">
        <v>389</v>
      </c>
      <c r="J187" s="26">
        <v>70000</v>
      </c>
      <c r="K187" s="26">
        <v>1</v>
      </c>
      <c r="L187" s="26">
        <v>3380</v>
      </c>
      <c r="M187" s="26">
        <v>15</v>
      </c>
      <c r="N187" s="26" t="s">
        <v>715</v>
      </c>
      <c r="O187" s="26" t="s">
        <v>26</v>
      </c>
      <c r="P187" s="30">
        <v>41674</v>
      </c>
      <c r="Q187" s="26" t="s">
        <v>167</v>
      </c>
      <c r="R187" s="26" t="s">
        <v>351</v>
      </c>
      <c r="S187" s="26" t="s">
        <v>385</v>
      </c>
      <c r="T187" s="26" t="s">
        <v>390</v>
      </c>
      <c r="U187" s="26"/>
      <c r="V187" s="26" t="s">
        <v>30</v>
      </c>
      <c r="X187" s="2">
        <f t="shared" si="13"/>
        <v>15</v>
      </c>
      <c r="Y187" s="32">
        <f t="shared" si="12"/>
        <v>5</v>
      </c>
      <c r="AA187" s="2" t="str">
        <f t="shared" si="9"/>
        <v>ILtg-MHRt3Any</v>
      </c>
      <c r="AB187" s="10">
        <f>MATCH(AA187,'Orig 2014 EUL table'!$W$6:$W$544,0)</f>
        <v>266</v>
      </c>
      <c r="AC187" t="b">
        <f t="shared" si="10"/>
        <v>1</v>
      </c>
    </row>
    <row r="188" spans="1:29" x14ac:dyDescent="0.3">
      <c r="A188" s="24">
        <f t="shared" si="11"/>
        <v>182</v>
      </c>
      <c r="B188" s="26" t="s">
        <v>415</v>
      </c>
      <c r="C188" s="26" t="s">
        <v>416</v>
      </c>
      <c r="D188">
        <f>IF($AC188,INDEX('Orig 2014 EUL table'!$D$6:$D$544,$AB188),X188)</f>
        <v>15</v>
      </c>
      <c r="E188">
        <f>IF($AC188,INDEX('Orig 2014 EUL table'!$E$6:$E$544,$AB188),Y188)</f>
        <v>5</v>
      </c>
      <c r="F188" s="26" t="s">
        <v>88</v>
      </c>
      <c r="G188" s="26" t="s">
        <v>371</v>
      </c>
      <c r="H188" s="26" t="s">
        <v>23</v>
      </c>
      <c r="I188" s="26" t="s">
        <v>389</v>
      </c>
      <c r="J188" s="26">
        <v>70000</v>
      </c>
      <c r="K188" s="26">
        <v>1</v>
      </c>
      <c r="L188" s="26">
        <v>4270</v>
      </c>
      <c r="M188" s="26">
        <v>15</v>
      </c>
      <c r="N188" s="26" t="s">
        <v>715</v>
      </c>
      <c r="O188" s="26" t="s">
        <v>26</v>
      </c>
      <c r="P188" s="30">
        <v>41674</v>
      </c>
      <c r="Q188" s="26" t="s">
        <v>167</v>
      </c>
      <c r="R188" s="26" t="s">
        <v>351</v>
      </c>
      <c r="S188" s="26" t="s">
        <v>385</v>
      </c>
      <c r="T188" s="26" t="s">
        <v>390</v>
      </c>
      <c r="U188" s="26"/>
      <c r="V188" s="26" t="s">
        <v>30</v>
      </c>
      <c r="X188" s="2">
        <f t="shared" si="13"/>
        <v>15</v>
      </c>
      <c r="Y188" s="32">
        <f t="shared" si="12"/>
        <v>5</v>
      </c>
      <c r="AA188" s="2" t="str">
        <f t="shared" si="9"/>
        <v>ILtg-MHRtLAny</v>
      </c>
      <c r="AB188" s="10">
        <f>MATCH(AA188,'Orig 2014 EUL table'!$W$6:$W$544,0)</f>
        <v>267</v>
      </c>
      <c r="AC188" t="b">
        <f t="shared" si="10"/>
        <v>1</v>
      </c>
    </row>
    <row r="189" spans="1:29" x14ac:dyDescent="0.3">
      <c r="A189" s="24">
        <f t="shared" si="11"/>
        <v>183</v>
      </c>
      <c r="B189" s="26" t="s">
        <v>415</v>
      </c>
      <c r="C189" s="26" t="s">
        <v>416</v>
      </c>
      <c r="D189">
        <f>IF($AC189,INDEX('Orig 2014 EUL table'!$D$6:$D$544,$AB189),X189)</f>
        <v>15</v>
      </c>
      <c r="E189">
        <f>IF($AC189,INDEX('Orig 2014 EUL table'!$E$6:$E$544,$AB189),Y189)</f>
        <v>5</v>
      </c>
      <c r="F189" s="26" t="s">
        <v>88</v>
      </c>
      <c r="G189" s="26" t="s">
        <v>372</v>
      </c>
      <c r="H189" s="26" t="s">
        <v>23</v>
      </c>
      <c r="I189" s="26" t="s">
        <v>389</v>
      </c>
      <c r="J189" s="26">
        <v>70000</v>
      </c>
      <c r="K189" s="26">
        <v>1</v>
      </c>
      <c r="L189" s="26">
        <v>3380</v>
      </c>
      <c r="M189" s="26">
        <v>15</v>
      </c>
      <c r="N189" s="26" t="s">
        <v>715</v>
      </c>
      <c r="O189" s="26" t="s">
        <v>26</v>
      </c>
      <c r="P189" s="30">
        <v>41674</v>
      </c>
      <c r="Q189" s="26" t="s">
        <v>167</v>
      </c>
      <c r="R189" s="26" t="s">
        <v>351</v>
      </c>
      <c r="S189" s="26" t="s">
        <v>385</v>
      </c>
      <c r="T189" s="26" t="s">
        <v>390</v>
      </c>
      <c r="U189" s="26"/>
      <c r="V189" s="26" t="s">
        <v>30</v>
      </c>
      <c r="X189" s="2">
        <f t="shared" si="13"/>
        <v>15</v>
      </c>
      <c r="Y189" s="32">
        <f t="shared" si="12"/>
        <v>5</v>
      </c>
      <c r="AA189" s="2" t="str">
        <f t="shared" si="9"/>
        <v>ILtg-MHRtSAny</v>
      </c>
      <c r="AB189" s="10">
        <f>MATCH(AA189,'Orig 2014 EUL table'!$W$6:$W$544,0)</f>
        <v>268</v>
      </c>
      <c r="AC189" t="b">
        <f t="shared" si="10"/>
        <v>1</v>
      </c>
    </row>
    <row r="190" spans="1:29" x14ac:dyDescent="0.3">
      <c r="A190" s="24">
        <f t="shared" si="11"/>
        <v>184</v>
      </c>
      <c r="B190" s="26" t="s">
        <v>415</v>
      </c>
      <c r="C190" s="26" t="s">
        <v>416</v>
      </c>
      <c r="D190">
        <f>IF($AC190,INDEX('Orig 2014 EUL table'!$D$6:$D$544,$AB190),X190)</f>
        <v>15</v>
      </c>
      <c r="E190">
        <f>IF($AC190,INDEX('Orig 2014 EUL table'!$E$6:$E$544,$AB190),Y190)</f>
        <v>5</v>
      </c>
      <c r="F190" s="26" t="s">
        <v>88</v>
      </c>
      <c r="G190" s="26" t="s">
        <v>373</v>
      </c>
      <c r="H190" s="26" t="s">
        <v>23</v>
      </c>
      <c r="I190" s="26" t="s">
        <v>389</v>
      </c>
      <c r="J190" s="26">
        <v>70000</v>
      </c>
      <c r="K190" s="26">
        <v>1</v>
      </c>
      <c r="L190" s="26">
        <v>3420</v>
      </c>
      <c r="M190" s="26">
        <v>15</v>
      </c>
      <c r="N190" s="26" t="s">
        <v>715</v>
      </c>
      <c r="O190" s="26" t="s">
        <v>26</v>
      </c>
      <c r="P190" s="30">
        <v>41674</v>
      </c>
      <c r="Q190" s="26" t="s">
        <v>167</v>
      </c>
      <c r="R190" s="26" t="s">
        <v>351</v>
      </c>
      <c r="S190" s="26" t="s">
        <v>385</v>
      </c>
      <c r="T190" s="26" t="s">
        <v>390</v>
      </c>
      <c r="U190" s="26"/>
      <c r="V190" s="26" t="s">
        <v>30</v>
      </c>
      <c r="X190" s="2">
        <f t="shared" si="13"/>
        <v>15</v>
      </c>
      <c r="Y190" s="32">
        <f t="shared" si="12"/>
        <v>5</v>
      </c>
      <c r="AA190" s="2" t="str">
        <f t="shared" si="9"/>
        <v>ILtg-MHSCnAny</v>
      </c>
      <c r="AB190" s="10">
        <f>MATCH(AA190,'Orig 2014 EUL table'!$W$6:$W$544,0)</f>
        <v>269</v>
      </c>
      <c r="AC190" t="b">
        <f t="shared" si="10"/>
        <v>1</v>
      </c>
    </row>
    <row r="191" spans="1:29" x14ac:dyDescent="0.3">
      <c r="A191" s="24">
        <f t="shared" si="11"/>
        <v>185</v>
      </c>
      <c r="B191" s="26" t="s">
        <v>415</v>
      </c>
      <c r="C191" s="26" t="s">
        <v>416</v>
      </c>
      <c r="D191">
        <f>IF($AC191,INDEX('Orig 2014 EUL table'!$D$6:$D$544,$AB191),X191)</f>
        <v>15</v>
      </c>
      <c r="E191">
        <f>IF($AC191,INDEX('Orig 2014 EUL table'!$E$6:$E$544,$AB191),Y191)</f>
        <v>5</v>
      </c>
      <c r="F191" s="26" t="s">
        <v>88</v>
      </c>
      <c r="G191" s="26" t="s">
        <v>374</v>
      </c>
      <c r="H191" s="26" t="s">
        <v>23</v>
      </c>
      <c r="I191" s="26" t="s">
        <v>389</v>
      </c>
      <c r="J191" s="26">
        <v>70000</v>
      </c>
      <c r="K191" s="26">
        <v>1</v>
      </c>
      <c r="L191" s="26">
        <v>3420</v>
      </c>
      <c r="M191" s="26">
        <v>15</v>
      </c>
      <c r="N191" s="26" t="s">
        <v>715</v>
      </c>
      <c r="O191" s="26" t="s">
        <v>26</v>
      </c>
      <c r="P191" s="30">
        <v>41674</v>
      </c>
      <c r="Q191" s="26" t="s">
        <v>167</v>
      </c>
      <c r="R191" s="26" t="s">
        <v>351</v>
      </c>
      <c r="S191" s="26" t="s">
        <v>385</v>
      </c>
      <c r="T191" s="26" t="s">
        <v>390</v>
      </c>
      <c r="U191" s="26"/>
      <c r="V191" s="26" t="s">
        <v>30</v>
      </c>
      <c r="X191" s="2">
        <f t="shared" si="13"/>
        <v>15</v>
      </c>
      <c r="Y191" s="32">
        <f t="shared" si="12"/>
        <v>5</v>
      </c>
      <c r="AA191" s="2" t="str">
        <f t="shared" si="9"/>
        <v>ILtg-MHSUnAny</v>
      </c>
      <c r="AB191" s="10">
        <f>MATCH(AA191,'Orig 2014 EUL table'!$W$6:$W$544,0)</f>
        <v>270</v>
      </c>
      <c r="AC191" t="b">
        <f t="shared" si="10"/>
        <v>1</v>
      </c>
    </row>
    <row r="192" spans="1:29" x14ac:dyDescent="0.3">
      <c r="A192" s="24">
        <f t="shared" si="11"/>
        <v>186</v>
      </c>
      <c r="B192" s="26" t="s">
        <v>400</v>
      </c>
      <c r="C192" s="26" t="s">
        <v>401</v>
      </c>
      <c r="D192">
        <f>IF($AC192,INDEX('Orig 2014 EUL table'!$D$6:$D$544,$AB192),X192)</f>
        <v>15</v>
      </c>
      <c r="E192">
        <f>IF($AC192,INDEX('Orig 2014 EUL table'!$E$6:$E$544,$AB192),Y192)</f>
        <v>5</v>
      </c>
      <c r="F192" s="26" t="s">
        <v>66</v>
      </c>
      <c r="G192" s="26" t="s">
        <v>402</v>
      </c>
      <c r="H192" s="26" t="s">
        <v>23</v>
      </c>
      <c r="I192" s="26" t="s">
        <v>389</v>
      </c>
      <c r="J192" s="26">
        <v>70000</v>
      </c>
      <c r="K192" s="26">
        <v>1</v>
      </c>
      <c r="L192" s="26"/>
      <c r="M192" s="26">
        <v>15</v>
      </c>
      <c r="N192" s="26" t="s">
        <v>715</v>
      </c>
      <c r="O192" s="26" t="s">
        <v>26</v>
      </c>
      <c r="P192" s="30">
        <v>41674</v>
      </c>
      <c r="Q192" s="26" t="s">
        <v>167</v>
      </c>
      <c r="R192" s="26" t="s">
        <v>351</v>
      </c>
      <c r="S192" s="26" t="s">
        <v>385</v>
      </c>
      <c r="T192" s="26" t="s">
        <v>403</v>
      </c>
      <c r="U192" s="26"/>
      <c r="V192" s="26" t="s">
        <v>30</v>
      </c>
      <c r="X192" s="2">
        <v>15</v>
      </c>
      <c r="Y192" s="32">
        <f t="shared" si="12"/>
        <v>5</v>
      </c>
      <c r="AA192" s="2" t="str">
        <f t="shared" si="9"/>
        <v>ILtg-Lfluor-CommAreaMFmAny</v>
      </c>
      <c r="AB192" s="10">
        <f>MATCH(AA192,'Orig 2014 EUL table'!$W$6:$W$544,0)</f>
        <v>175</v>
      </c>
      <c r="AC192" t="b">
        <f t="shared" si="10"/>
        <v>1</v>
      </c>
    </row>
    <row r="193" spans="1:29" x14ac:dyDescent="0.3">
      <c r="A193" s="24">
        <f t="shared" si="11"/>
        <v>187</v>
      </c>
      <c r="B193" s="26" t="s">
        <v>404</v>
      </c>
      <c r="C193" s="26" t="s">
        <v>405</v>
      </c>
      <c r="D193">
        <f>IF($AC193,INDEX('Orig 2014 EUL table'!$D$6:$D$544,$AB193),X193)</f>
        <v>13.31</v>
      </c>
      <c r="E193">
        <f>IF($AC193,INDEX('Orig 2014 EUL table'!$E$6:$E$544,$AB193),Y193)</f>
        <v>4.4000000000000004</v>
      </c>
      <c r="F193" s="26" t="s">
        <v>88</v>
      </c>
      <c r="G193" s="26" t="s">
        <v>360</v>
      </c>
      <c r="H193" s="26" t="s">
        <v>23</v>
      </c>
      <c r="I193" s="26" t="s">
        <v>389</v>
      </c>
      <c r="J193" s="26">
        <v>70000</v>
      </c>
      <c r="K193" s="26">
        <v>1</v>
      </c>
      <c r="L193" s="26">
        <v>5260</v>
      </c>
      <c r="M193" s="26">
        <v>15</v>
      </c>
      <c r="N193" s="26" t="s">
        <v>715</v>
      </c>
      <c r="O193" s="26" t="s">
        <v>26</v>
      </c>
      <c r="P193" s="30">
        <v>41674</v>
      </c>
      <c r="Q193" s="26" t="s">
        <v>167</v>
      </c>
      <c r="R193" s="26" t="s">
        <v>351</v>
      </c>
      <c r="S193" s="26" t="s">
        <v>385</v>
      </c>
      <c r="T193" s="26" t="s">
        <v>403</v>
      </c>
      <c r="U193" s="26"/>
      <c r="V193" s="26" t="s">
        <v>30</v>
      </c>
      <c r="X193" s="2">
        <f t="shared" ref="X193:X216" si="14">MIN(ROUND(J193*K193/L193,3-LOG(ABS(J193*K193/L193))),M193)</f>
        <v>13.3</v>
      </c>
      <c r="Y193" s="32">
        <f t="shared" si="12"/>
        <v>4.43</v>
      </c>
      <c r="AA193" s="2" t="str">
        <f t="shared" si="9"/>
        <v>ILtg-Lfluor-ElecHspAny</v>
      </c>
      <c r="AB193" s="10">
        <f>MATCH(AA193,'Orig 2014 EUL table'!$W$6:$W$544,0)</f>
        <v>183</v>
      </c>
      <c r="AC193" t="b">
        <f t="shared" si="10"/>
        <v>1</v>
      </c>
    </row>
    <row r="194" spans="1:29" x14ac:dyDescent="0.3">
      <c r="A194" s="24">
        <f t="shared" si="11"/>
        <v>188</v>
      </c>
      <c r="B194" s="26" t="s">
        <v>404</v>
      </c>
      <c r="C194" s="26" t="s">
        <v>405</v>
      </c>
      <c r="D194">
        <f>IF($AC194,INDEX('Orig 2014 EUL table'!$D$6:$D$544,$AB194),X194)</f>
        <v>14.26</v>
      </c>
      <c r="E194">
        <f>IF($AC194,INDEX('Orig 2014 EUL table'!$E$6:$E$544,$AB194),Y194)</f>
        <v>4.8</v>
      </c>
      <c r="F194" s="26" t="s">
        <v>88</v>
      </c>
      <c r="G194" s="26" t="s">
        <v>359</v>
      </c>
      <c r="H194" s="26" t="s">
        <v>23</v>
      </c>
      <c r="I194" s="26" t="s">
        <v>389</v>
      </c>
      <c r="J194" s="26">
        <v>70000</v>
      </c>
      <c r="K194" s="26">
        <v>1</v>
      </c>
      <c r="L194" s="26">
        <v>4910</v>
      </c>
      <c r="M194" s="26">
        <v>15</v>
      </c>
      <c r="N194" s="26" t="s">
        <v>715</v>
      </c>
      <c r="O194" s="26" t="s">
        <v>26</v>
      </c>
      <c r="P194" s="30">
        <v>41674</v>
      </c>
      <c r="Q194" s="26" t="s">
        <v>167</v>
      </c>
      <c r="R194" s="26" t="s">
        <v>351</v>
      </c>
      <c r="S194" s="26" t="s">
        <v>385</v>
      </c>
      <c r="T194" s="26" t="s">
        <v>403</v>
      </c>
      <c r="U194" s="26"/>
      <c r="V194" s="26" t="s">
        <v>30</v>
      </c>
      <c r="X194" s="2">
        <f t="shared" si="14"/>
        <v>14.3</v>
      </c>
      <c r="Y194" s="32">
        <f t="shared" si="12"/>
        <v>4.7699999999999996</v>
      </c>
      <c r="AA194" s="2" t="str">
        <f t="shared" si="9"/>
        <v>ILtg-Lfluor-ElecGroAny</v>
      </c>
      <c r="AB194" s="10">
        <f>MATCH(AA194,'Orig 2014 EUL table'!$W$6:$W$544,0)</f>
        <v>182</v>
      </c>
      <c r="AC194" t="b">
        <f t="shared" si="10"/>
        <v>1</v>
      </c>
    </row>
    <row r="195" spans="1:29" x14ac:dyDescent="0.3">
      <c r="A195" s="24">
        <f t="shared" si="11"/>
        <v>189</v>
      </c>
      <c r="B195" s="26" t="s">
        <v>404</v>
      </c>
      <c r="C195" s="26" t="s">
        <v>405</v>
      </c>
      <c r="D195">
        <f>IF($AC195,INDEX('Orig 2014 EUL table'!$D$6:$D$544,$AB195),X195)</f>
        <v>14.46</v>
      </c>
      <c r="E195">
        <f>IF($AC195,INDEX('Orig 2014 EUL table'!$E$6:$E$544,$AB195),Y195)</f>
        <v>4.8</v>
      </c>
      <c r="F195" s="26" t="s">
        <v>88</v>
      </c>
      <c r="G195" s="26" t="s">
        <v>368</v>
      </c>
      <c r="H195" s="26" t="s">
        <v>23</v>
      </c>
      <c r="I195" s="26" t="s">
        <v>389</v>
      </c>
      <c r="J195" s="26">
        <v>70000</v>
      </c>
      <c r="K195" s="26">
        <v>1</v>
      </c>
      <c r="L195" s="26">
        <v>4840</v>
      </c>
      <c r="M195" s="26">
        <v>15</v>
      </c>
      <c r="N195" s="26" t="s">
        <v>715</v>
      </c>
      <c r="O195" s="26" t="s">
        <v>26</v>
      </c>
      <c r="P195" s="30">
        <v>41674</v>
      </c>
      <c r="Q195" s="26" t="s">
        <v>167</v>
      </c>
      <c r="R195" s="26" t="s">
        <v>351</v>
      </c>
      <c r="S195" s="26" t="s">
        <v>385</v>
      </c>
      <c r="T195" s="26" t="s">
        <v>403</v>
      </c>
      <c r="U195" s="26"/>
      <c r="V195" s="26" t="s">
        <v>30</v>
      </c>
      <c r="X195" s="2">
        <f t="shared" si="14"/>
        <v>14.5</v>
      </c>
      <c r="Y195" s="32">
        <f t="shared" si="12"/>
        <v>4.83</v>
      </c>
      <c r="AA195" s="2" t="str">
        <f t="shared" si="9"/>
        <v>ILtg-Lfluor-ElecRFFAny</v>
      </c>
      <c r="AB195" s="10">
        <f>MATCH(AA195,'Orig 2014 EUL table'!$W$6:$W$544,0)</f>
        <v>191</v>
      </c>
      <c r="AC195" t="b">
        <f t="shared" si="10"/>
        <v>1</v>
      </c>
    </row>
    <row r="196" spans="1:29" x14ac:dyDescent="0.3">
      <c r="A196" s="24">
        <f t="shared" si="11"/>
        <v>190</v>
      </c>
      <c r="B196" s="26" t="s">
        <v>404</v>
      </c>
      <c r="C196" s="26" t="s">
        <v>405</v>
      </c>
      <c r="D196">
        <f>IF($AC196,INDEX('Orig 2014 EUL table'!$D$6:$D$544,$AB196),X196)</f>
        <v>14.49</v>
      </c>
      <c r="E196">
        <f>IF($AC196,INDEX('Orig 2014 EUL table'!$E$6:$E$544,$AB196),Y196)</f>
        <v>4.8</v>
      </c>
      <c r="F196" s="26" t="s">
        <v>88</v>
      </c>
      <c r="G196" s="26" t="s">
        <v>369</v>
      </c>
      <c r="H196" s="26" t="s">
        <v>23</v>
      </c>
      <c r="I196" s="26" t="s">
        <v>389</v>
      </c>
      <c r="J196" s="26">
        <v>70000</v>
      </c>
      <c r="K196" s="26">
        <v>1</v>
      </c>
      <c r="L196" s="26">
        <v>4830</v>
      </c>
      <c r="M196" s="26">
        <v>15</v>
      </c>
      <c r="N196" s="26" t="s">
        <v>715</v>
      </c>
      <c r="O196" s="26" t="s">
        <v>26</v>
      </c>
      <c r="P196" s="30">
        <v>41674</v>
      </c>
      <c r="Q196" s="26" t="s">
        <v>167</v>
      </c>
      <c r="R196" s="26" t="s">
        <v>351</v>
      </c>
      <c r="S196" s="26" t="s">
        <v>385</v>
      </c>
      <c r="T196" s="26" t="s">
        <v>403</v>
      </c>
      <c r="U196" s="26"/>
      <c r="V196" s="26" t="s">
        <v>30</v>
      </c>
      <c r="X196" s="2">
        <f t="shared" si="14"/>
        <v>14.5</v>
      </c>
      <c r="Y196" s="32">
        <f t="shared" si="12"/>
        <v>4.83</v>
      </c>
      <c r="AA196" s="2" t="str">
        <f t="shared" si="9"/>
        <v>ILtg-Lfluor-ElecRSDAny</v>
      </c>
      <c r="AB196" s="10">
        <f>MATCH(AA196,'Orig 2014 EUL table'!$W$6:$W$544,0)</f>
        <v>192</v>
      </c>
      <c r="AC196" t="b">
        <f t="shared" si="10"/>
        <v>1</v>
      </c>
    </row>
    <row r="197" spans="1:29" x14ac:dyDescent="0.3">
      <c r="A197" s="24">
        <f t="shared" si="11"/>
        <v>191</v>
      </c>
      <c r="B197" s="26" t="s">
        <v>404</v>
      </c>
      <c r="C197" s="26" t="s">
        <v>405</v>
      </c>
      <c r="D197">
        <f>IF($AC197,INDEX('Orig 2014 EUL table'!$D$6:$D$544,$AB197),X197)</f>
        <v>14.68</v>
      </c>
      <c r="E197">
        <f>IF($AC197,INDEX('Orig 2014 EUL table'!$E$6:$E$544,$AB197),Y197)</f>
        <v>4.9000000000000004</v>
      </c>
      <c r="F197" s="26" t="s">
        <v>88</v>
      </c>
      <c r="G197" s="26" t="s">
        <v>375</v>
      </c>
      <c r="H197" s="26" t="s">
        <v>23</v>
      </c>
      <c r="I197" s="26" t="s">
        <v>389</v>
      </c>
      <c r="J197" s="26">
        <v>70000</v>
      </c>
      <c r="K197" s="26">
        <v>1</v>
      </c>
      <c r="L197" s="26">
        <v>4770</v>
      </c>
      <c r="M197" s="26">
        <v>15</v>
      </c>
      <c r="N197" s="26" t="s">
        <v>715</v>
      </c>
      <c r="O197" s="26" t="s">
        <v>26</v>
      </c>
      <c r="P197" s="30">
        <v>41674</v>
      </c>
      <c r="Q197" s="26" t="s">
        <v>167</v>
      </c>
      <c r="R197" s="26" t="s">
        <v>351</v>
      </c>
      <c r="S197" s="26" t="s">
        <v>385</v>
      </c>
      <c r="T197" s="26" t="s">
        <v>403</v>
      </c>
      <c r="U197" s="26"/>
      <c r="V197" s="26" t="s">
        <v>30</v>
      </c>
      <c r="X197" s="2">
        <f t="shared" si="14"/>
        <v>14.7</v>
      </c>
      <c r="Y197" s="32">
        <f t="shared" si="12"/>
        <v>4.9000000000000004</v>
      </c>
      <c r="AA197" s="2" t="str">
        <f t="shared" si="9"/>
        <v>ILtg-Lfluor-ElecWRfAny</v>
      </c>
      <c r="AB197" s="10">
        <f>MATCH(AA197,'Orig 2014 EUL table'!$W$6:$W$544,0)</f>
        <v>198</v>
      </c>
      <c r="AC197" t="b">
        <f t="shared" si="10"/>
        <v>1</v>
      </c>
    </row>
    <row r="198" spans="1:29" x14ac:dyDescent="0.3">
      <c r="A198" s="24">
        <f t="shared" si="11"/>
        <v>192</v>
      </c>
      <c r="B198" s="26" t="s">
        <v>404</v>
      </c>
      <c r="C198" s="26" t="s">
        <v>405</v>
      </c>
      <c r="D198">
        <f>IF($AC198,INDEX('Orig 2014 EUL table'!$D$6:$D$544,$AB198),X198)</f>
        <v>15</v>
      </c>
      <c r="E198">
        <f>IF($AC198,INDEX('Orig 2014 EUL table'!$E$6:$E$544,$AB198),Y198)</f>
        <v>5</v>
      </c>
      <c r="F198" s="26" t="s">
        <v>88</v>
      </c>
      <c r="G198" s="26" t="s">
        <v>349</v>
      </c>
      <c r="H198" s="26" t="s">
        <v>23</v>
      </c>
      <c r="I198" s="26" t="s">
        <v>389</v>
      </c>
      <c r="J198" s="26">
        <v>70000</v>
      </c>
      <c r="K198" s="26">
        <v>1</v>
      </c>
      <c r="L198" s="26">
        <v>2610</v>
      </c>
      <c r="M198" s="26">
        <v>15</v>
      </c>
      <c r="N198" s="26" t="s">
        <v>715</v>
      </c>
      <c r="O198" s="26" t="s">
        <v>26</v>
      </c>
      <c r="P198" s="30">
        <v>41674</v>
      </c>
      <c r="Q198" s="26" t="s">
        <v>167</v>
      </c>
      <c r="R198" s="26" t="s">
        <v>351</v>
      </c>
      <c r="S198" s="26" t="s">
        <v>385</v>
      </c>
      <c r="T198" s="26" t="s">
        <v>403</v>
      </c>
      <c r="U198" s="26"/>
      <c r="V198" s="26" t="s">
        <v>30</v>
      </c>
      <c r="X198" s="2">
        <f t="shared" si="14"/>
        <v>15</v>
      </c>
      <c r="Y198" s="32">
        <f t="shared" si="12"/>
        <v>5</v>
      </c>
      <c r="AA198" s="2" t="str">
        <f t="shared" si="9"/>
        <v>ILtg-Lfluor-ElecAsmAny</v>
      </c>
      <c r="AB198" s="10">
        <f>MATCH(AA198,'Orig 2014 EUL table'!$W$6:$W$544,0)</f>
        <v>176</v>
      </c>
      <c r="AC198" t="b">
        <f t="shared" si="10"/>
        <v>1</v>
      </c>
    </row>
    <row r="199" spans="1:29" x14ac:dyDescent="0.3">
      <c r="A199" s="24">
        <f t="shared" si="11"/>
        <v>193</v>
      </c>
      <c r="B199" s="26" t="s">
        <v>404</v>
      </c>
      <c r="C199" s="26" t="s">
        <v>405</v>
      </c>
      <c r="D199">
        <f>IF($AC199,INDEX('Orig 2014 EUL table'!$D$6:$D$544,$AB199),X199)</f>
        <v>15</v>
      </c>
      <c r="E199">
        <f>IF($AC199,INDEX('Orig 2014 EUL table'!$E$6:$E$544,$AB199),Y199)</f>
        <v>5</v>
      </c>
      <c r="F199" s="26" t="s">
        <v>88</v>
      </c>
      <c r="G199" s="26" t="s">
        <v>354</v>
      </c>
      <c r="H199" s="26" t="s">
        <v>23</v>
      </c>
      <c r="I199" s="26" t="s">
        <v>389</v>
      </c>
      <c r="J199" s="26">
        <v>70000</v>
      </c>
      <c r="K199" s="26">
        <v>1</v>
      </c>
      <c r="L199" s="26">
        <v>2420</v>
      </c>
      <c r="M199" s="26">
        <v>15</v>
      </c>
      <c r="N199" s="26" t="s">
        <v>715</v>
      </c>
      <c r="O199" s="26" t="s">
        <v>26</v>
      </c>
      <c r="P199" s="30">
        <v>41674</v>
      </c>
      <c r="Q199" s="26" t="s">
        <v>167</v>
      </c>
      <c r="R199" s="26" t="s">
        <v>351</v>
      </c>
      <c r="S199" s="26" t="s">
        <v>385</v>
      </c>
      <c r="T199" s="26" t="s">
        <v>403</v>
      </c>
      <c r="U199" s="26"/>
      <c r="V199" s="26" t="s">
        <v>30</v>
      </c>
      <c r="X199" s="2">
        <f t="shared" si="14"/>
        <v>15</v>
      </c>
      <c r="Y199" s="32">
        <f t="shared" si="12"/>
        <v>5</v>
      </c>
      <c r="AA199" s="2" t="str">
        <f t="shared" ref="AA199:AA262" si="15">B199&amp;G199&amp;H199</f>
        <v>ILtg-Lfluor-ElecECCAny</v>
      </c>
      <c r="AB199" s="10">
        <f>MATCH(AA199,'Orig 2014 EUL table'!$W$6:$W$544,0)</f>
        <v>177</v>
      </c>
      <c r="AC199" t="b">
        <f t="shared" si="10"/>
        <v>1</v>
      </c>
    </row>
    <row r="200" spans="1:29" x14ac:dyDescent="0.3">
      <c r="A200" s="24">
        <f t="shared" si="11"/>
        <v>194</v>
      </c>
      <c r="B200" s="26" t="s">
        <v>404</v>
      </c>
      <c r="C200" s="26" t="s">
        <v>405</v>
      </c>
      <c r="D200">
        <f>IF($AC200,INDEX('Orig 2014 EUL table'!$D$6:$D$544,$AB200),X200)</f>
        <v>15</v>
      </c>
      <c r="E200">
        <f>IF($AC200,INDEX('Orig 2014 EUL table'!$E$6:$E$544,$AB200),Y200)</f>
        <v>5</v>
      </c>
      <c r="F200" s="26" t="s">
        <v>88</v>
      </c>
      <c r="G200" s="26" t="s">
        <v>355</v>
      </c>
      <c r="H200" s="26" t="s">
        <v>23</v>
      </c>
      <c r="I200" s="26" t="s">
        <v>389</v>
      </c>
      <c r="J200" s="26">
        <v>70000</v>
      </c>
      <c r="K200" s="26">
        <v>1</v>
      </c>
      <c r="L200" s="26">
        <v>2140</v>
      </c>
      <c r="M200" s="26">
        <v>15</v>
      </c>
      <c r="N200" s="26" t="s">
        <v>715</v>
      </c>
      <c r="O200" s="26" t="s">
        <v>26</v>
      </c>
      <c r="P200" s="30">
        <v>41674</v>
      </c>
      <c r="Q200" s="26" t="s">
        <v>167</v>
      </c>
      <c r="R200" s="26" t="s">
        <v>351</v>
      </c>
      <c r="S200" s="26" t="s">
        <v>385</v>
      </c>
      <c r="T200" s="26" t="s">
        <v>403</v>
      </c>
      <c r="U200" s="26"/>
      <c r="V200" s="26" t="s">
        <v>30</v>
      </c>
      <c r="X200" s="2">
        <f t="shared" si="14"/>
        <v>15</v>
      </c>
      <c r="Y200" s="32">
        <f t="shared" si="12"/>
        <v>5</v>
      </c>
      <c r="AA200" s="2" t="str">
        <f t="shared" si="15"/>
        <v>ILtg-Lfluor-ElecEPrAny</v>
      </c>
      <c r="AB200" s="10">
        <f>MATCH(AA200,'Orig 2014 EUL table'!$W$6:$W$544,0)</f>
        <v>178</v>
      </c>
      <c r="AC200" t="b">
        <f t="shared" ref="AC200:AC263" si="16">NOT(ISNA(AB200))</f>
        <v>1</v>
      </c>
    </row>
    <row r="201" spans="1:29" x14ac:dyDescent="0.3">
      <c r="A201" s="24">
        <f t="shared" ref="A201:A264" si="17">+A200+1</f>
        <v>195</v>
      </c>
      <c r="B201" s="26" t="s">
        <v>404</v>
      </c>
      <c r="C201" s="26" t="s">
        <v>405</v>
      </c>
      <c r="D201">
        <f>IF($AC201,INDEX('Orig 2014 EUL table'!$D$6:$D$544,$AB201),X201)</f>
        <v>15</v>
      </c>
      <c r="E201">
        <f>IF($AC201,INDEX('Orig 2014 EUL table'!$E$6:$E$544,$AB201),Y201)</f>
        <v>5</v>
      </c>
      <c r="F201" s="26" t="s">
        <v>88</v>
      </c>
      <c r="G201" s="26" t="s">
        <v>356</v>
      </c>
      <c r="H201" s="26" t="s">
        <v>23</v>
      </c>
      <c r="I201" s="26" t="s">
        <v>389</v>
      </c>
      <c r="J201" s="26">
        <v>70000</v>
      </c>
      <c r="K201" s="26">
        <v>1</v>
      </c>
      <c r="L201" s="26">
        <v>2480</v>
      </c>
      <c r="M201" s="26">
        <v>15</v>
      </c>
      <c r="N201" s="26" t="s">
        <v>715</v>
      </c>
      <c r="O201" s="26" t="s">
        <v>26</v>
      </c>
      <c r="P201" s="30">
        <v>41674</v>
      </c>
      <c r="Q201" s="26" t="s">
        <v>167</v>
      </c>
      <c r="R201" s="26" t="s">
        <v>351</v>
      </c>
      <c r="S201" s="26" t="s">
        <v>385</v>
      </c>
      <c r="T201" s="26" t="s">
        <v>403</v>
      </c>
      <c r="U201" s="26"/>
      <c r="V201" s="26" t="s">
        <v>30</v>
      </c>
      <c r="X201" s="2">
        <f t="shared" si="14"/>
        <v>15</v>
      </c>
      <c r="Y201" s="32">
        <f t="shared" si="12"/>
        <v>5</v>
      </c>
      <c r="AA201" s="2" t="str">
        <f t="shared" si="15"/>
        <v>ILtg-Lfluor-ElecERCAny</v>
      </c>
      <c r="AB201" s="10">
        <f>MATCH(AA201,'Orig 2014 EUL table'!$W$6:$W$544,0)</f>
        <v>179</v>
      </c>
      <c r="AC201" t="b">
        <f t="shared" si="16"/>
        <v>1</v>
      </c>
    </row>
    <row r="202" spans="1:29" x14ac:dyDescent="0.3">
      <c r="A202" s="24">
        <f t="shared" si="17"/>
        <v>196</v>
      </c>
      <c r="B202" s="26" t="s">
        <v>404</v>
      </c>
      <c r="C202" s="26" t="s">
        <v>405</v>
      </c>
      <c r="D202">
        <f>IF($AC202,INDEX('Orig 2014 EUL table'!$D$6:$D$544,$AB202),X202)</f>
        <v>15</v>
      </c>
      <c r="E202">
        <f>IF($AC202,INDEX('Orig 2014 EUL table'!$E$6:$E$544,$AB202),Y202)</f>
        <v>5</v>
      </c>
      <c r="F202" s="26" t="s">
        <v>88</v>
      </c>
      <c r="G202" s="26" t="s">
        <v>357</v>
      </c>
      <c r="H202" s="26" t="s">
        <v>23</v>
      </c>
      <c r="I202" s="26" t="s">
        <v>389</v>
      </c>
      <c r="J202" s="26">
        <v>70000</v>
      </c>
      <c r="K202" s="26">
        <v>1</v>
      </c>
      <c r="L202" s="26">
        <v>2280</v>
      </c>
      <c r="M202" s="26">
        <v>15</v>
      </c>
      <c r="N202" s="26" t="s">
        <v>715</v>
      </c>
      <c r="O202" s="26" t="s">
        <v>26</v>
      </c>
      <c r="P202" s="30">
        <v>41674</v>
      </c>
      <c r="Q202" s="26" t="s">
        <v>167</v>
      </c>
      <c r="R202" s="26" t="s">
        <v>351</v>
      </c>
      <c r="S202" s="26" t="s">
        <v>385</v>
      </c>
      <c r="T202" s="26" t="s">
        <v>403</v>
      </c>
      <c r="U202" s="26"/>
      <c r="V202" s="26" t="s">
        <v>30</v>
      </c>
      <c r="X202" s="2">
        <f t="shared" si="14"/>
        <v>15</v>
      </c>
      <c r="Y202" s="32">
        <f t="shared" si="12"/>
        <v>5</v>
      </c>
      <c r="AA202" s="2" t="str">
        <f t="shared" si="15"/>
        <v>ILtg-Lfluor-ElecESeAny</v>
      </c>
      <c r="AB202" s="10">
        <f>MATCH(AA202,'Orig 2014 EUL table'!$W$6:$W$544,0)</f>
        <v>180</v>
      </c>
      <c r="AC202" t="b">
        <f t="shared" si="16"/>
        <v>1</v>
      </c>
    </row>
    <row r="203" spans="1:29" x14ac:dyDescent="0.3">
      <c r="A203" s="24">
        <f t="shared" si="17"/>
        <v>197</v>
      </c>
      <c r="B203" s="26" t="s">
        <v>404</v>
      </c>
      <c r="C203" s="26" t="s">
        <v>405</v>
      </c>
      <c r="D203">
        <f>IF($AC203,INDEX('Orig 2014 EUL table'!$D$6:$D$544,$AB203),X203)</f>
        <v>15</v>
      </c>
      <c r="E203">
        <f>IF($AC203,INDEX('Orig 2014 EUL table'!$E$6:$E$544,$AB203),Y203)</f>
        <v>5</v>
      </c>
      <c r="F203" s="26" t="s">
        <v>88</v>
      </c>
      <c r="G203" s="26" t="s">
        <v>358</v>
      </c>
      <c r="H203" s="26" t="s">
        <v>23</v>
      </c>
      <c r="I203" s="26" t="s">
        <v>389</v>
      </c>
      <c r="J203" s="26">
        <v>70000</v>
      </c>
      <c r="K203" s="26">
        <v>1</v>
      </c>
      <c r="L203" s="26">
        <v>2350</v>
      </c>
      <c r="M203" s="26">
        <v>15</v>
      </c>
      <c r="N203" s="26" t="s">
        <v>715</v>
      </c>
      <c r="O203" s="26" t="s">
        <v>26</v>
      </c>
      <c r="P203" s="30">
        <v>41674</v>
      </c>
      <c r="Q203" s="26" t="s">
        <v>167</v>
      </c>
      <c r="R203" s="26" t="s">
        <v>351</v>
      </c>
      <c r="S203" s="26" t="s">
        <v>385</v>
      </c>
      <c r="T203" s="26" t="s">
        <v>403</v>
      </c>
      <c r="U203" s="26"/>
      <c r="V203" s="26" t="s">
        <v>30</v>
      </c>
      <c r="X203" s="2">
        <f t="shared" si="14"/>
        <v>15</v>
      </c>
      <c r="Y203" s="32">
        <f t="shared" si="12"/>
        <v>5</v>
      </c>
      <c r="AA203" s="2" t="str">
        <f t="shared" si="15"/>
        <v>ILtg-Lfluor-ElecEUnAny</v>
      </c>
      <c r="AB203" s="10">
        <f>MATCH(AA203,'Orig 2014 EUL table'!$W$6:$W$544,0)</f>
        <v>181</v>
      </c>
      <c r="AC203" t="b">
        <f t="shared" si="16"/>
        <v>1</v>
      </c>
    </row>
    <row r="204" spans="1:29" x14ac:dyDescent="0.3">
      <c r="A204" s="24">
        <f t="shared" si="17"/>
        <v>198</v>
      </c>
      <c r="B204" s="26" t="s">
        <v>404</v>
      </c>
      <c r="C204" s="26" t="s">
        <v>405</v>
      </c>
      <c r="D204">
        <f>IF($AC204,INDEX('Orig 2014 EUL table'!$D$6:$D$544,$AB204),X204)</f>
        <v>15</v>
      </c>
      <c r="E204">
        <f>IF($AC204,INDEX('Orig 2014 EUL table'!$E$6:$E$544,$AB204),Y204)</f>
        <v>5</v>
      </c>
      <c r="F204" s="26" t="s">
        <v>88</v>
      </c>
      <c r="G204" s="26" t="s">
        <v>361</v>
      </c>
      <c r="H204" s="26" t="s">
        <v>23</v>
      </c>
      <c r="I204" s="26" t="s">
        <v>389</v>
      </c>
      <c r="J204" s="26">
        <v>70000</v>
      </c>
      <c r="K204" s="26">
        <v>1</v>
      </c>
      <c r="L204" s="26">
        <v>1950</v>
      </c>
      <c r="M204" s="26">
        <v>15</v>
      </c>
      <c r="N204" s="26" t="s">
        <v>715</v>
      </c>
      <c r="O204" s="26" t="s">
        <v>26</v>
      </c>
      <c r="P204" s="30">
        <v>41674</v>
      </c>
      <c r="Q204" s="26" t="s">
        <v>167</v>
      </c>
      <c r="R204" s="26" t="s">
        <v>351</v>
      </c>
      <c r="S204" s="26" t="s">
        <v>385</v>
      </c>
      <c r="T204" s="26" t="s">
        <v>403</v>
      </c>
      <c r="U204" s="26"/>
      <c r="V204" s="26" t="s">
        <v>30</v>
      </c>
      <c r="X204" s="2">
        <f t="shared" si="14"/>
        <v>15</v>
      </c>
      <c r="Y204" s="32">
        <f t="shared" si="12"/>
        <v>5</v>
      </c>
      <c r="AA204" s="2" t="str">
        <f t="shared" si="15"/>
        <v>ILtg-Lfluor-ElecHtlAny</v>
      </c>
      <c r="AB204" s="10">
        <f>MATCH(AA204,'Orig 2014 EUL table'!$W$6:$W$544,0)</f>
        <v>184</v>
      </c>
      <c r="AC204" t="b">
        <f t="shared" si="16"/>
        <v>1</v>
      </c>
    </row>
    <row r="205" spans="1:29" x14ac:dyDescent="0.3">
      <c r="A205" s="24">
        <f t="shared" si="17"/>
        <v>199</v>
      </c>
      <c r="B205" s="26" t="s">
        <v>404</v>
      </c>
      <c r="C205" s="26" t="s">
        <v>405</v>
      </c>
      <c r="D205">
        <f>IF($AC205,INDEX('Orig 2014 EUL table'!$D$6:$D$544,$AB205),X205)</f>
        <v>15</v>
      </c>
      <c r="E205">
        <f>IF($AC205,INDEX('Orig 2014 EUL table'!$E$6:$E$544,$AB205),Y205)</f>
        <v>5</v>
      </c>
      <c r="F205" s="26" t="s">
        <v>88</v>
      </c>
      <c r="G205" s="26" t="s">
        <v>362</v>
      </c>
      <c r="H205" s="26" t="s">
        <v>23</v>
      </c>
      <c r="I205" s="26" t="s">
        <v>389</v>
      </c>
      <c r="J205" s="26">
        <v>70000</v>
      </c>
      <c r="K205" s="26">
        <v>1</v>
      </c>
      <c r="L205" s="26">
        <v>3530</v>
      </c>
      <c r="M205" s="26">
        <v>15</v>
      </c>
      <c r="N205" s="26" t="s">
        <v>715</v>
      </c>
      <c r="O205" s="26" t="s">
        <v>26</v>
      </c>
      <c r="P205" s="30">
        <v>41674</v>
      </c>
      <c r="Q205" s="26" t="s">
        <v>167</v>
      </c>
      <c r="R205" s="26" t="s">
        <v>351</v>
      </c>
      <c r="S205" s="26" t="s">
        <v>385</v>
      </c>
      <c r="T205" s="26" t="s">
        <v>403</v>
      </c>
      <c r="U205" s="26"/>
      <c r="V205" s="26" t="s">
        <v>30</v>
      </c>
      <c r="X205" s="2">
        <f t="shared" si="14"/>
        <v>15</v>
      </c>
      <c r="Y205" s="32">
        <f t="shared" ref="Y205:Y268" si="18">ROUND(X205/3,3-LOG(ABS(X205/3)))</f>
        <v>5</v>
      </c>
      <c r="AA205" s="2" t="str">
        <f t="shared" si="15"/>
        <v>ILtg-Lfluor-ElecMBTAny</v>
      </c>
      <c r="AB205" s="10">
        <f>MATCH(AA205,'Orig 2014 EUL table'!$W$6:$W$544,0)</f>
        <v>185</v>
      </c>
      <c r="AC205" t="b">
        <f t="shared" si="16"/>
        <v>1</v>
      </c>
    </row>
    <row r="206" spans="1:29" x14ac:dyDescent="0.3">
      <c r="A206" s="24">
        <f t="shared" si="17"/>
        <v>200</v>
      </c>
      <c r="B206" s="26" t="s">
        <v>404</v>
      </c>
      <c r="C206" s="26" t="s">
        <v>405</v>
      </c>
      <c r="D206">
        <f>IF($AC206,INDEX('Orig 2014 EUL table'!$D$6:$D$544,$AB206),X206)</f>
        <v>15</v>
      </c>
      <c r="E206">
        <f>IF($AC206,INDEX('Orig 2014 EUL table'!$E$6:$E$544,$AB206),Y206)</f>
        <v>5</v>
      </c>
      <c r="F206" s="26" t="s">
        <v>88</v>
      </c>
      <c r="G206" s="26" t="s">
        <v>363</v>
      </c>
      <c r="H206" s="26" t="s">
        <v>23</v>
      </c>
      <c r="I206" s="26" t="s">
        <v>389</v>
      </c>
      <c r="J206" s="26">
        <v>70000</v>
      </c>
      <c r="K206" s="26">
        <v>1</v>
      </c>
      <c r="L206" s="26">
        <v>3220</v>
      </c>
      <c r="M206" s="26">
        <v>15</v>
      </c>
      <c r="N206" s="26" t="s">
        <v>715</v>
      </c>
      <c r="O206" s="26" t="s">
        <v>26</v>
      </c>
      <c r="P206" s="30">
        <v>41674</v>
      </c>
      <c r="Q206" s="26" t="s">
        <v>167</v>
      </c>
      <c r="R206" s="26" t="s">
        <v>351</v>
      </c>
      <c r="S206" s="26" t="s">
        <v>385</v>
      </c>
      <c r="T206" s="26" t="s">
        <v>403</v>
      </c>
      <c r="U206" s="26"/>
      <c r="V206" s="26" t="s">
        <v>30</v>
      </c>
      <c r="X206" s="2">
        <f t="shared" si="14"/>
        <v>15</v>
      </c>
      <c r="Y206" s="32">
        <f t="shared" si="18"/>
        <v>5</v>
      </c>
      <c r="AA206" s="2" t="str">
        <f t="shared" si="15"/>
        <v>ILtg-Lfluor-ElecMLIAny</v>
      </c>
      <c r="AB206" s="10">
        <f>MATCH(AA206,'Orig 2014 EUL table'!$W$6:$W$544,0)</f>
        <v>186</v>
      </c>
      <c r="AC206" t="b">
        <f t="shared" si="16"/>
        <v>1</v>
      </c>
    </row>
    <row r="207" spans="1:29" x14ac:dyDescent="0.3">
      <c r="A207" s="24">
        <f t="shared" si="17"/>
        <v>201</v>
      </c>
      <c r="B207" s="26" t="s">
        <v>404</v>
      </c>
      <c r="C207" s="26" t="s">
        <v>405</v>
      </c>
      <c r="D207">
        <f>IF($AC207,INDEX('Orig 2014 EUL table'!$D$6:$D$544,$AB207),X207)</f>
        <v>15</v>
      </c>
      <c r="E207">
        <f>IF($AC207,INDEX('Orig 2014 EUL table'!$E$6:$E$544,$AB207),Y207)</f>
        <v>5</v>
      </c>
      <c r="F207" s="26" t="s">
        <v>88</v>
      </c>
      <c r="G207" s="26" t="s">
        <v>364</v>
      </c>
      <c r="H207" s="26" t="s">
        <v>23</v>
      </c>
      <c r="I207" s="26" t="s">
        <v>389</v>
      </c>
      <c r="J207" s="26">
        <v>70000</v>
      </c>
      <c r="K207" s="26">
        <v>1</v>
      </c>
      <c r="L207" s="26">
        <v>1550</v>
      </c>
      <c r="M207" s="26">
        <v>15</v>
      </c>
      <c r="N207" s="26" t="s">
        <v>715</v>
      </c>
      <c r="O207" s="26" t="s">
        <v>26</v>
      </c>
      <c r="P207" s="30">
        <v>41674</v>
      </c>
      <c r="Q207" s="26" t="s">
        <v>167</v>
      </c>
      <c r="R207" s="26" t="s">
        <v>351</v>
      </c>
      <c r="S207" s="26" t="s">
        <v>385</v>
      </c>
      <c r="T207" s="26" t="s">
        <v>403</v>
      </c>
      <c r="U207" s="26"/>
      <c r="V207" s="26" t="s">
        <v>30</v>
      </c>
      <c r="X207" s="2">
        <f t="shared" si="14"/>
        <v>15</v>
      </c>
      <c r="Y207" s="32">
        <f t="shared" si="18"/>
        <v>5</v>
      </c>
      <c r="AA207" s="2" t="str">
        <f t="shared" si="15"/>
        <v>ILtg-Lfluor-ElecMtlAny</v>
      </c>
      <c r="AB207" s="10">
        <f>MATCH(AA207,'Orig 2014 EUL table'!$W$6:$W$544,0)</f>
        <v>187</v>
      </c>
      <c r="AC207" t="b">
        <f t="shared" si="16"/>
        <v>1</v>
      </c>
    </row>
    <row r="208" spans="1:29" x14ac:dyDescent="0.3">
      <c r="A208" s="24">
        <f t="shared" si="17"/>
        <v>202</v>
      </c>
      <c r="B208" s="26" t="s">
        <v>404</v>
      </c>
      <c r="C208" s="26" t="s">
        <v>405</v>
      </c>
      <c r="D208">
        <f>IF($AC208,INDEX('Orig 2014 EUL table'!$D$6:$D$544,$AB208),X208)</f>
        <v>15</v>
      </c>
      <c r="E208">
        <f>IF($AC208,INDEX('Orig 2014 EUL table'!$E$6:$E$544,$AB208),Y208)</f>
        <v>5</v>
      </c>
      <c r="F208" s="26" t="s">
        <v>88</v>
      </c>
      <c r="G208" s="26" t="s">
        <v>365</v>
      </c>
      <c r="H208" s="26" t="s">
        <v>23</v>
      </c>
      <c r="I208" s="26" t="s">
        <v>389</v>
      </c>
      <c r="J208" s="26">
        <v>70000</v>
      </c>
      <c r="K208" s="26">
        <v>1</v>
      </c>
      <c r="L208" s="26">
        <v>4160</v>
      </c>
      <c r="M208" s="26">
        <v>15</v>
      </c>
      <c r="N208" s="26" t="s">
        <v>715</v>
      </c>
      <c r="O208" s="26" t="s">
        <v>26</v>
      </c>
      <c r="P208" s="30">
        <v>41674</v>
      </c>
      <c r="Q208" s="26" t="s">
        <v>167</v>
      </c>
      <c r="R208" s="26" t="s">
        <v>351</v>
      </c>
      <c r="S208" s="26" t="s">
        <v>385</v>
      </c>
      <c r="T208" s="26" t="s">
        <v>403</v>
      </c>
      <c r="U208" s="26"/>
      <c r="V208" s="26" t="s">
        <v>30</v>
      </c>
      <c r="X208" s="2">
        <f t="shared" si="14"/>
        <v>15</v>
      </c>
      <c r="Y208" s="32">
        <f t="shared" si="18"/>
        <v>5</v>
      </c>
      <c r="AA208" s="2" t="str">
        <f t="shared" si="15"/>
        <v>ILtg-Lfluor-ElecNrsAny</v>
      </c>
      <c r="AB208" s="10">
        <f>MATCH(AA208,'Orig 2014 EUL table'!$W$6:$W$544,0)</f>
        <v>188</v>
      </c>
      <c r="AC208" t="b">
        <f t="shared" si="16"/>
        <v>1</v>
      </c>
    </row>
    <row r="209" spans="1:29" x14ac:dyDescent="0.3">
      <c r="A209" s="24">
        <f t="shared" si="17"/>
        <v>203</v>
      </c>
      <c r="B209" s="26" t="s">
        <v>404</v>
      </c>
      <c r="C209" s="26" t="s">
        <v>405</v>
      </c>
      <c r="D209">
        <f>IF($AC209,INDEX('Orig 2014 EUL table'!$D$6:$D$544,$AB209),X209)</f>
        <v>15</v>
      </c>
      <c r="E209">
        <f>IF($AC209,INDEX('Orig 2014 EUL table'!$E$6:$E$544,$AB209),Y209)</f>
        <v>5</v>
      </c>
      <c r="F209" s="26" t="s">
        <v>88</v>
      </c>
      <c r="G209" s="26" t="s">
        <v>366</v>
      </c>
      <c r="H209" s="26" t="s">
        <v>23</v>
      </c>
      <c r="I209" s="26" t="s">
        <v>389</v>
      </c>
      <c r="J209" s="26">
        <v>70000</v>
      </c>
      <c r="K209" s="26">
        <v>1</v>
      </c>
      <c r="L209" s="26">
        <v>2640</v>
      </c>
      <c r="M209" s="26">
        <v>15</v>
      </c>
      <c r="N209" s="26" t="s">
        <v>715</v>
      </c>
      <c r="O209" s="26" t="s">
        <v>26</v>
      </c>
      <c r="P209" s="30">
        <v>41674</v>
      </c>
      <c r="Q209" s="26" t="s">
        <v>167</v>
      </c>
      <c r="R209" s="26" t="s">
        <v>351</v>
      </c>
      <c r="S209" s="26" t="s">
        <v>385</v>
      </c>
      <c r="T209" s="26" t="s">
        <v>403</v>
      </c>
      <c r="U209" s="26"/>
      <c r="V209" s="26" t="s">
        <v>30</v>
      </c>
      <c r="X209" s="2">
        <f t="shared" si="14"/>
        <v>15</v>
      </c>
      <c r="Y209" s="32">
        <f t="shared" si="18"/>
        <v>5</v>
      </c>
      <c r="AA209" s="2" t="str">
        <f t="shared" si="15"/>
        <v>ILtg-Lfluor-ElecOfLAny</v>
      </c>
      <c r="AB209" s="10">
        <f>MATCH(AA209,'Orig 2014 EUL table'!$W$6:$W$544,0)</f>
        <v>189</v>
      </c>
      <c r="AC209" t="b">
        <f t="shared" si="16"/>
        <v>1</v>
      </c>
    </row>
    <row r="210" spans="1:29" x14ac:dyDescent="0.3">
      <c r="A210" s="24">
        <f t="shared" si="17"/>
        <v>204</v>
      </c>
      <c r="B210" s="26" t="s">
        <v>404</v>
      </c>
      <c r="C210" s="26" t="s">
        <v>405</v>
      </c>
      <c r="D210">
        <f>IF($AC210,INDEX('Orig 2014 EUL table'!$D$6:$D$544,$AB210),X210)</f>
        <v>15</v>
      </c>
      <c r="E210">
        <f>IF($AC210,INDEX('Orig 2014 EUL table'!$E$6:$E$544,$AB210),Y210)</f>
        <v>5</v>
      </c>
      <c r="F210" s="26" t="s">
        <v>88</v>
      </c>
      <c r="G210" s="26" t="s">
        <v>367</v>
      </c>
      <c r="H210" s="26" t="s">
        <v>23</v>
      </c>
      <c r="I210" s="26" t="s">
        <v>389</v>
      </c>
      <c r="J210" s="26">
        <v>70000</v>
      </c>
      <c r="K210" s="26">
        <v>1</v>
      </c>
      <c r="L210" s="26">
        <v>2590</v>
      </c>
      <c r="M210" s="26">
        <v>15</v>
      </c>
      <c r="N210" s="26" t="s">
        <v>715</v>
      </c>
      <c r="O210" s="26" t="s">
        <v>26</v>
      </c>
      <c r="P210" s="30">
        <v>41674</v>
      </c>
      <c r="Q210" s="26" t="s">
        <v>167</v>
      </c>
      <c r="R210" s="26" t="s">
        <v>351</v>
      </c>
      <c r="S210" s="26" t="s">
        <v>385</v>
      </c>
      <c r="T210" s="26" t="s">
        <v>403</v>
      </c>
      <c r="U210" s="26"/>
      <c r="V210" s="26" t="s">
        <v>30</v>
      </c>
      <c r="X210" s="2">
        <f t="shared" si="14"/>
        <v>15</v>
      </c>
      <c r="Y210" s="32">
        <f t="shared" si="18"/>
        <v>5</v>
      </c>
      <c r="AA210" s="2" t="str">
        <f t="shared" si="15"/>
        <v>ILtg-Lfluor-ElecOfSAny</v>
      </c>
      <c r="AB210" s="10">
        <f>MATCH(AA210,'Orig 2014 EUL table'!$W$6:$W$544,0)</f>
        <v>190</v>
      </c>
      <c r="AC210" t="b">
        <f t="shared" si="16"/>
        <v>1</v>
      </c>
    </row>
    <row r="211" spans="1:29" x14ac:dyDescent="0.3">
      <c r="A211" s="24">
        <f t="shared" si="17"/>
        <v>205</v>
      </c>
      <c r="B211" s="26" t="s">
        <v>404</v>
      </c>
      <c r="C211" s="26" t="s">
        <v>405</v>
      </c>
      <c r="D211">
        <f>IF($AC211,INDEX('Orig 2014 EUL table'!$D$6:$D$544,$AB211),X211)</f>
        <v>15</v>
      </c>
      <c r="E211">
        <f>IF($AC211,INDEX('Orig 2014 EUL table'!$E$6:$E$544,$AB211),Y211)</f>
        <v>5</v>
      </c>
      <c r="F211" s="26" t="s">
        <v>88</v>
      </c>
      <c r="G211" s="26" t="s">
        <v>370</v>
      </c>
      <c r="H211" s="26" t="s">
        <v>23</v>
      </c>
      <c r="I211" s="26" t="s">
        <v>389</v>
      </c>
      <c r="J211" s="26">
        <v>70000</v>
      </c>
      <c r="K211" s="26">
        <v>1</v>
      </c>
      <c r="L211" s="26">
        <v>3380</v>
      </c>
      <c r="M211" s="26">
        <v>15</v>
      </c>
      <c r="N211" s="26" t="s">
        <v>715</v>
      </c>
      <c r="O211" s="26" t="s">
        <v>26</v>
      </c>
      <c r="P211" s="30">
        <v>41674</v>
      </c>
      <c r="Q211" s="26" t="s">
        <v>167</v>
      </c>
      <c r="R211" s="26" t="s">
        <v>351</v>
      </c>
      <c r="S211" s="26" t="s">
        <v>385</v>
      </c>
      <c r="T211" s="26" t="s">
        <v>403</v>
      </c>
      <c r="U211" s="26"/>
      <c r="V211" s="26" t="s">
        <v>30</v>
      </c>
      <c r="X211" s="2">
        <f t="shared" si="14"/>
        <v>15</v>
      </c>
      <c r="Y211" s="32">
        <f t="shared" si="18"/>
        <v>5</v>
      </c>
      <c r="AA211" s="2" t="str">
        <f t="shared" si="15"/>
        <v>ILtg-Lfluor-ElecRt3Any</v>
      </c>
      <c r="AB211" s="10">
        <f>MATCH(AA211,'Orig 2014 EUL table'!$W$6:$W$544,0)</f>
        <v>193</v>
      </c>
      <c r="AC211" t="b">
        <f t="shared" si="16"/>
        <v>1</v>
      </c>
    </row>
    <row r="212" spans="1:29" x14ac:dyDescent="0.3">
      <c r="A212" s="24">
        <f t="shared" si="17"/>
        <v>206</v>
      </c>
      <c r="B212" s="26" t="s">
        <v>404</v>
      </c>
      <c r="C212" s="26" t="s">
        <v>405</v>
      </c>
      <c r="D212">
        <f>IF($AC212,INDEX('Orig 2014 EUL table'!$D$6:$D$544,$AB212),X212)</f>
        <v>15</v>
      </c>
      <c r="E212">
        <f>IF($AC212,INDEX('Orig 2014 EUL table'!$E$6:$E$544,$AB212),Y212)</f>
        <v>5</v>
      </c>
      <c r="F212" s="26" t="s">
        <v>88</v>
      </c>
      <c r="G212" s="26" t="s">
        <v>371</v>
      </c>
      <c r="H212" s="26" t="s">
        <v>23</v>
      </c>
      <c r="I212" s="26" t="s">
        <v>389</v>
      </c>
      <c r="J212" s="26">
        <v>70000</v>
      </c>
      <c r="K212" s="26">
        <v>1</v>
      </c>
      <c r="L212" s="26">
        <v>4270</v>
      </c>
      <c r="M212" s="26">
        <v>15</v>
      </c>
      <c r="N212" s="26" t="s">
        <v>715</v>
      </c>
      <c r="O212" s="26" t="s">
        <v>26</v>
      </c>
      <c r="P212" s="30">
        <v>41674</v>
      </c>
      <c r="Q212" s="26" t="s">
        <v>167</v>
      </c>
      <c r="R212" s="26" t="s">
        <v>351</v>
      </c>
      <c r="S212" s="26" t="s">
        <v>385</v>
      </c>
      <c r="T212" s="26" t="s">
        <v>403</v>
      </c>
      <c r="U212" s="26"/>
      <c r="V212" s="26" t="s">
        <v>30</v>
      </c>
      <c r="X212" s="2">
        <f t="shared" si="14"/>
        <v>15</v>
      </c>
      <c r="Y212" s="32">
        <f t="shared" si="18"/>
        <v>5</v>
      </c>
      <c r="AA212" s="2" t="str">
        <f t="shared" si="15"/>
        <v>ILtg-Lfluor-ElecRtLAny</v>
      </c>
      <c r="AB212" s="10">
        <f>MATCH(AA212,'Orig 2014 EUL table'!$W$6:$W$544,0)</f>
        <v>194</v>
      </c>
      <c r="AC212" t="b">
        <f t="shared" si="16"/>
        <v>1</v>
      </c>
    </row>
    <row r="213" spans="1:29" x14ac:dyDescent="0.3">
      <c r="A213" s="24">
        <f t="shared" si="17"/>
        <v>207</v>
      </c>
      <c r="B213" s="26" t="s">
        <v>404</v>
      </c>
      <c r="C213" s="26" t="s">
        <v>405</v>
      </c>
      <c r="D213">
        <f>IF($AC213,INDEX('Orig 2014 EUL table'!$D$6:$D$544,$AB213),X213)</f>
        <v>15</v>
      </c>
      <c r="E213">
        <f>IF($AC213,INDEX('Orig 2014 EUL table'!$E$6:$E$544,$AB213),Y213)</f>
        <v>5</v>
      </c>
      <c r="F213" s="26" t="s">
        <v>88</v>
      </c>
      <c r="G213" s="26" t="s">
        <v>372</v>
      </c>
      <c r="H213" s="26" t="s">
        <v>23</v>
      </c>
      <c r="I213" s="26" t="s">
        <v>389</v>
      </c>
      <c r="J213" s="26">
        <v>70000</v>
      </c>
      <c r="K213" s="26">
        <v>1</v>
      </c>
      <c r="L213" s="26">
        <v>3380</v>
      </c>
      <c r="M213" s="26">
        <v>15</v>
      </c>
      <c r="N213" s="26" t="s">
        <v>715</v>
      </c>
      <c r="O213" s="26" t="s">
        <v>26</v>
      </c>
      <c r="P213" s="30">
        <v>41674</v>
      </c>
      <c r="Q213" s="26" t="s">
        <v>167</v>
      </c>
      <c r="R213" s="26" t="s">
        <v>351</v>
      </c>
      <c r="S213" s="26" t="s">
        <v>385</v>
      </c>
      <c r="T213" s="26" t="s">
        <v>403</v>
      </c>
      <c r="U213" s="26"/>
      <c r="V213" s="26" t="s">
        <v>30</v>
      </c>
      <c r="X213" s="2">
        <f t="shared" si="14"/>
        <v>15</v>
      </c>
      <c r="Y213" s="32">
        <f t="shared" si="18"/>
        <v>5</v>
      </c>
      <c r="AA213" s="2" t="str">
        <f t="shared" si="15"/>
        <v>ILtg-Lfluor-ElecRtSAny</v>
      </c>
      <c r="AB213" s="10">
        <f>MATCH(AA213,'Orig 2014 EUL table'!$W$6:$W$544,0)</f>
        <v>195</v>
      </c>
      <c r="AC213" t="b">
        <f t="shared" si="16"/>
        <v>1</v>
      </c>
    </row>
    <row r="214" spans="1:29" x14ac:dyDescent="0.3">
      <c r="A214" s="24">
        <f t="shared" si="17"/>
        <v>208</v>
      </c>
      <c r="B214" s="26" t="s">
        <v>404</v>
      </c>
      <c r="C214" s="26" t="s">
        <v>405</v>
      </c>
      <c r="D214">
        <f>IF($AC214,INDEX('Orig 2014 EUL table'!$D$6:$D$544,$AB214),X214)</f>
        <v>15</v>
      </c>
      <c r="E214">
        <f>IF($AC214,INDEX('Orig 2014 EUL table'!$E$6:$E$544,$AB214),Y214)</f>
        <v>5</v>
      </c>
      <c r="F214" s="26" t="s">
        <v>88</v>
      </c>
      <c r="G214" s="26" t="s">
        <v>373</v>
      </c>
      <c r="H214" s="26" t="s">
        <v>23</v>
      </c>
      <c r="I214" s="26" t="s">
        <v>389</v>
      </c>
      <c r="J214" s="26">
        <v>70000</v>
      </c>
      <c r="K214" s="26">
        <v>1</v>
      </c>
      <c r="L214" s="26">
        <v>3420</v>
      </c>
      <c r="M214" s="26">
        <v>15</v>
      </c>
      <c r="N214" s="26" t="s">
        <v>715</v>
      </c>
      <c r="O214" s="26" t="s">
        <v>26</v>
      </c>
      <c r="P214" s="30">
        <v>41674</v>
      </c>
      <c r="Q214" s="26" t="s">
        <v>167</v>
      </c>
      <c r="R214" s="26" t="s">
        <v>351</v>
      </c>
      <c r="S214" s="26" t="s">
        <v>385</v>
      </c>
      <c r="T214" s="26" t="s">
        <v>403</v>
      </c>
      <c r="U214" s="26"/>
      <c r="V214" s="26" t="s">
        <v>30</v>
      </c>
      <c r="X214" s="2">
        <f t="shared" si="14"/>
        <v>15</v>
      </c>
      <c r="Y214" s="32">
        <f t="shared" si="18"/>
        <v>5</v>
      </c>
      <c r="AA214" s="2" t="str">
        <f t="shared" si="15"/>
        <v>ILtg-Lfluor-ElecSCnAny</v>
      </c>
      <c r="AB214" s="10">
        <f>MATCH(AA214,'Orig 2014 EUL table'!$W$6:$W$544,0)</f>
        <v>196</v>
      </c>
      <c r="AC214" t="b">
        <f t="shared" si="16"/>
        <v>1</v>
      </c>
    </row>
    <row r="215" spans="1:29" x14ac:dyDescent="0.3">
      <c r="A215" s="24">
        <f t="shared" si="17"/>
        <v>209</v>
      </c>
      <c r="B215" s="26" t="s">
        <v>404</v>
      </c>
      <c r="C215" s="26" t="s">
        <v>405</v>
      </c>
      <c r="D215">
        <f>IF($AC215,INDEX('Orig 2014 EUL table'!$D$6:$D$544,$AB215),X215)</f>
        <v>15</v>
      </c>
      <c r="E215">
        <f>IF($AC215,INDEX('Orig 2014 EUL table'!$E$6:$E$544,$AB215),Y215)</f>
        <v>5</v>
      </c>
      <c r="F215" s="26" t="s">
        <v>88</v>
      </c>
      <c r="G215" s="26" t="s">
        <v>374</v>
      </c>
      <c r="H215" s="26" t="s">
        <v>23</v>
      </c>
      <c r="I215" s="26" t="s">
        <v>389</v>
      </c>
      <c r="J215" s="26">
        <v>70000</v>
      </c>
      <c r="K215" s="26">
        <v>1</v>
      </c>
      <c r="L215" s="26">
        <v>3420</v>
      </c>
      <c r="M215" s="26">
        <v>15</v>
      </c>
      <c r="N215" s="26" t="s">
        <v>715</v>
      </c>
      <c r="O215" s="26" t="s">
        <v>26</v>
      </c>
      <c r="P215" s="30">
        <v>41674</v>
      </c>
      <c r="Q215" s="26" t="s">
        <v>167</v>
      </c>
      <c r="R215" s="26" t="s">
        <v>351</v>
      </c>
      <c r="S215" s="26" t="s">
        <v>385</v>
      </c>
      <c r="T215" s="26" t="s">
        <v>403</v>
      </c>
      <c r="U215" s="26"/>
      <c r="V215" s="26" t="s">
        <v>30</v>
      </c>
      <c r="X215" s="2">
        <f t="shared" si="14"/>
        <v>15</v>
      </c>
      <c r="Y215" s="32">
        <f t="shared" si="18"/>
        <v>5</v>
      </c>
      <c r="AA215" s="2" t="str">
        <f t="shared" si="15"/>
        <v>ILtg-Lfluor-ElecSUnAny</v>
      </c>
      <c r="AB215" s="10">
        <f>MATCH(AA215,'Orig 2014 EUL table'!$W$6:$W$544,0)</f>
        <v>197</v>
      </c>
      <c r="AC215" t="b">
        <f t="shared" si="16"/>
        <v>1</v>
      </c>
    </row>
    <row r="216" spans="1:29" x14ac:dyDescent="0.3">
      <c r="A216" s="24">
        <f t="shared" si="17"/>
        <v>210</v>
      </c>
      <c r="B216" s="26" t="s">
        <v>404</v>
      </c>
      <c r="C216" s="26" t="s">
        <v>405</v>
      </c>
      <c r="D216">
        <f>IF($AC216,INDEX('Orig 2014 EUL table'!$D$6:$D$544,$AB216),X216)</f>
        <v>15</v>
      </c>
      <c r="E216">
        <f>IF($AC216,INDEX('Orig 2014 EUL table'!$E$6:$E$544,$AB216),Y216)</f>
        <v>5</v>
      </c>
      <c r="F216" s="26" t="s">
        <v>66</v>
      </c>
      <c r="G216" s="26" t="s">
        <v>23</v>
      </c>
      <c r="H216" s="26" t="s">
        <v>23</v>
      </c>
      <c r="I216" s="26" t="s">
        <v>389</v>
      </c>
      <c r="J216" s="26">
        <v>70000</v>
      </c>
      <c r="K216" s="26">
        <v>1</v>
      </c>
      <c r="L216" s="26">
        <v>541</v>
      </c>
      <c r="M216" s="26">
        <v>15</v>
      </c>
      <c r="N216" s="26" t="s">
        <v>715</v>
      </c>
      <c r="O216" s="26" t="s">
        <v>26</v>
      </c>
      <c r="P216" s="30">
        <v>41674</v>
      </c>
      <c r="Q216" s="26" t="s">
        <v>167</v>
      </c>
      <c r="R216" s="26" t="s">
        <v>351</v>
      </c>
      <c r="S216" s="26" t="s">
        <v>385</v>
      </c>
      <c r="T216" s="26" t="s">
        <v>403</v>
      </c>
      <c r="U216" s="26"/>
      <c r="V216" s="26" t="s">
        <v>30</v>
      </c>
      <c r="X216" s="2">
        <f t="shared" si="14"/>
        <v>15</v>
      </c>
      <c r="Y216" s="32">
        <f t="shared" si="18"/>
        <v>5</v>
      </c>
      <c r="AA216" s="2" t="str">
        <f t="shared" si="15"/>
        <v>ILtg-Lfluor-ElecAnyAny</v>
      </c>
      <c r="AB216" s="10">
        <f>MATCH(AA216,'Orig 2014 EUL table'!$W$6:$W$544,0)</f>
        <v>199</v>
      </c>
      <c r="AC216" t="b">
        <f t="shared" si="16"/>
        <v>1</v>
      </c>
    </row>
    <row r="217" spans="1:29" x14ac:dyDescent="0.3">
      <c r="A217" s="24">
        <f t="shared" si="17"/>
        <v>211</v>
      </c>
      <c r="B217" s="26" t="s">
        <v>406</v>
      </c>
      <c r="C217" s="26" t="s">
        <v>407</v>
      </c>
      <c r="D217">
        <f>IF($AC217,INDEX('Orig 2014 EUL table'!$D$6:$D$544,$AB217),X217)</f>
        <v>16</v>
      </c>
      <c r="E217">
        <f>IF($AC217,INDEX('Orig 2014 EUL table'!$E$6:$E$544,$AB217),Y217)</f>
        <v>5.3</v>
      </c>
      <c r="F217" s="26" t="s">
        <v>88</v>
      </c>
      <c r="G217" s="26" t="s">
        <v>23</v>
      </c>
      <c r="H217" s="26" t="s">
        <v>23</v>
      </c>
      <c r="I217" s="26" t="s">
        <v>24</v>
      </c>
      <c r="J217" s="26"/>
      <c r="K217" s="26"/>
      <c r="L217" s="26"/>
      <c r="M217" s="26"/>
      <c r="N217" s="26" t="s">
        <v>715</v>
      </c>
      <c r="O217" s="26" t="s">
        <v>26</v>
      </c>
      <c r="P217" s="30">
        <v>41674</v>
      </c>
      <c r="Q217" s="26" t="s">
        <v>167</v>
      </c>
      <c r="R217" s="26" t="s">
        <v>351</v>
      </c>
      <c r="S217" s="26" t="s">
        <v>385</v>
      </c>
      <c r="T217" s="26" t="s">
        <v>403</v>
      </c>
      <c r="U217" s="26"/>
      <c r="V217" s="26" t="s">
        <v>30</v>
      </c>
      <c r="X217" s="26">
        <v>16</v>
      </c>
      <c r="Y217" s="32">
        <f t="shared" si="18"/>
        <v>5.33</v>
      </c>
      <c r="AA217" s="2" t="str">
        <f t="shared" si="15"/>
        <v>ILtg-Lfluor-fixAnyAny</v>
      </c>
      <c r="AB217" s="10">
        <f>MATCH(AA217,'Orig 2014 EUL table'!$W$6:$W$544,0)</f>
        <v>200</v>
      </c>
      <c r="AC217" t="b">
        <f t="shared" si="16"/>
        <v>1</v>
      </c>
    </row>
    <row r="218" spans="1:29" x14ac:dyDescent="0.3">
      <c r="A218" s="24">
        <f t="shared" si="17"/>
        <v>212</v>
      </c>
      <c r="B218" s="26" t="s">
        <v>408</v>
      </c>
      <c r="C218" s="26" t="s">
        <v>409</v>
      </c>
      <c r="D218">
        <f>IF($AC218,INDEX('Orig 2014 EUL table'!$D$6:$D$544,$AB218),X218)</f>
        <v>8.56</v>
      </c>
      <c r="E218">
        <f>IF($AC218,INDEX('Orig 2014 EUL table'!$E$6:$E$544,$AB218),Y218)</f>
        <v>2.9</v>
      </c>
      <c r="F218" s="26" t="s">
        <v>88</v>
      </c>
      <c r="G218" s="26" t="s">
        <v>360</v>
      </c>
      <c r="H218" s="26" t="s">
        <v>23</v>
      </c>
      <c r="I218" s="26" t="s">
        <v>410</v>
      </c>
      <c r="J218" s="26">
        <v>45000</v>
      </c>
      <c r="K218" s="26">
        <v>1</v>
      </c>
      <c r="L218" s="26">
        <v>5260</v>
      </c>
      <c r="M218" s="26">
        <v>15</v>
      </c>
      <c r="N218" s="26" t="s">
        <v>715</v>
      </c>
      <c r="O218" s="26" t="s">
        <v>26</v>
      </c>
      <c r="P218" s="30">
        <v>41674</v>
      </c>
      <c r="Q218" s="26" t="s">
        <v>167</v>
      </c>
      <c r="R218" s="26" t="s">
        <v>351</v>
      </c>
      <c r="S218" s="26" t="s">
        <v>385</v>
      </c>
      <c r="T218" s="26" t="s">
        <v>403</v>
      </c>
      <c r="U218" s="26"/>
      <c r="V218" s="26" t="s">
        <v>30</v>
      </c>
      <c r="X218" s="2">
        <f t="shared" ref="X218:X249" si="19">MIN(ROUND(J218*K218/L218,3-LOG(ABS(J218*K218/L218))),M218)</f>
        <v>8.56</v>
      </c>
      <c r="Y218" s="32">
        <f t="shared" si="18"/>
        <v>2.85</v>
      </c>
      <c r="AA218" s="2" t="str">
        <f t="shared" si="15"/>
        <v>ILtg-Lfluor-MagHspAny</v>
      </c>
      <c r="AB218" s="10">
        <f>MATCH(AA218,'Orig 2014 EUL table'!$W$6:$W$544,0)</f>
        <v>208</v>
      </c>
      <c r="AC218" t="b">
        <f t="shared" si="16"/>
        <v>1</v>
      </c>
    </row>
    <row r="219" spans="1:29" x14ac:dyDescent="0.3">
      <c r="A219" s="24">
        <f t="shared" si="17"/>
        <v>213</v>
      </c>
      <c r="B219" s="26" t="s">
        <v>408</v>
      </c>
      <c r="C219" s="26" t="s">
        <v>409</v>
      </c>
      <c r="D219">
        <f>IF($AC219,INDEX('Orig 2014 EUL table'!$D$6:$D$544,$AB219),X219)</f>
        <v>9.17</v>
      </c>
      <c r="E219">
        <f>IF($AC219,INDEX('Orig 2014 EUL table'!$E$6:$E$544,$AB219),Y219)</f>
        <v>3.1</v>
      </c>
      <c r="F219" s="26" t="s">
        <v>88</v>
      </c>
      <c r="G219" s="26" t="s">
        <v>359</v>
      </c>
      <c r="H219" s="26" t="s">
        <v>23</v>
      </c>
      <c r="I219" s="26" t="s">
        <v>410</v>
      </c>
      <c r="J219" s="26">
        <v>45000</v>
      </c>
      <c r="K219" s="26">
        <v>1</v>
      </c>
      <c r="L219" s="26">
        <v>4910</v>
      </c>
      <c r="M219" s="26">
        <v>15</v>
      </c>
      <c r="N219" s="26" t="s">
        <v>715</v>
      </c>
      <c r="O219" s="26" t="s">
        <v>26</v>
      </c>
      <c r="P219" s="30">
        <v>41674</v>
      </c>
      <c r="Q219" s="26" t="s">
        <v>167</v>
      </c>
      <c r="R219" s="26" t="s">
        <v>351</v>
      </c>
      <c r="S219" s="26" t="s">
        <v>385</v>
      </c>
      <c r="T219" s="26" t="s">
        <v>403</v>
      </c>
      <c r="U219" s="26"/>
      <c r="V219" s="26" t="s">
        <v>30</v>
      </c>
      <c r="X219" s="2">
        <f t="shared" si="19"/>
        <v>9.16</v>
      </c>
      <c r="Y219" s="32">
        <f t="shared" si="18"/>
        <v>3.05</v>
      </c>
      <c r="AA219" s="2" t="str">
        <f t="shared" si="15"/>
        <v>ILtg-Lfluor-MagGroAny</v>
      </c>
      <c r="AB219" s="10">
        <f>MATCH(AA219,'Orig 2014 EUL table'!$W$6:$W$544,0)</f>
        <v>207</v>
      </c>
      <c r="AC219" t="b">
        <f t="shared" si="16"/>
        <v>1</v>
      </c>
    </row>
    <row r="220" spans="1:29" x14ac:dyDescent="0.3">
      <c r="A220" s="24">
        <f t="shared" si="17"/>
        <v>214</v>
      </c>
      <c r="B220" s="26" t="s">
        <v>408</v>
      </c>
      <c r="C220" s="26" t="s">
        <v>409</v>
      </c>
      <c r="D220">
        <f>IF($AC220,INDEX('Orig 2014 EUL table'!$D$6:$D$544,$AB220),X220)</f>
        <v>9.3000000000000007</v>
      </c>
      <c r="E220">
        <f>IF($AC220,INDEX('Orig 2014 EUL table'!$E$6:$E$544,$AB220),Y220)</f>
        <v>3.1</v>
      </c>
      <c r="F220" s="26" t="s">
        <v>88</v>
      </c>
      <c r="G220" s="26" t="s">
        <v>368</v>
      </c>
      <c r="H220" s="26" t="s">
        <v>23</v>
      </c>
      <c r="I220" s="26" t="s">
        <v>410</v>
      </c>
      <c r="J220" s="26">
        <v>45000</v>
      </c>
      <c r="K220" s="26">
        <v>1</v>
      </c>
      <c r="L220" s="26">
        <v>4840</v>
      </c>
      <c r="M220" s="26">
        <v>15</v>
      </c>
      <c r="N220" s="26" t="s">
        <v>715</v>
      </c>
      <c r="O220" s="26" t="s">
        <v>26</v>
      </c>
      <c r="P220" s="30">
        <v>41674</v>
      </c>
      <c r="Q220" s="26" t="s">
        <v>167</v>
      </c>
      <c r="R220" s="26" t="s">
        <v>351</v>
      </c>
      <c r="S220" s="26" t="s">
        <v>385</v>
      </c>
      <c r="T220" s="26" t="s">
        <v>403</v>
      </c>
      <c r="U220" s="26"/>
      <c r="V220" s="26" t="s">
        <v>30</v>
      </c>
      <c r="X220" s="2">
        <f t="shared" si="19"/>
        <v>9.3000000000000007</v>
      </c>
      <c r="Y220" s="32">
        <f t="shared" si="18"/>
        <v>3.1</v>
      </c>
      <c r="AA220" s="2" t="str">
        <f t="shared" si="15"/>
        <v>ILtg-Lfluor-MagRFFAny</v>
      </c>
      <c r="AB220" s="10">
        <f>MATCH(AA220,'Orig 2014 EUL table'!$W$6:$W$544,0)</f>
        <v>216</v>
      </c>
      <c r="AC220" t="b">
        <f t="shared" si="16"/>
        <v>1</v>
      </c>
    </row>
    <row r="221" spans="1:29" x14ac:dyDescent="0.3">
      <c r="A221" s="24">
        <f t="shared" si="17"/>
        <v>215</v>
      </c>
      <c r="B221" s="26" t="s">
        <v>408</v>
      </c>
      <c r="C221" s="26" t="s">
        <v>409</v>
      </c>
      <c r="D221">
        <f>IF($AC221,INDEX('Orig 2014 EUL table'!$D$6:$D$544,$AB221),X221)</f>
        <v>9.32</v>
      </c>
      <c r="E221">
        <f>IF($AC221,INDEX('Orig 2014 EUL table'!$E$6:$E$544,$AB221),Y221)</f>
        <v>3.1</v>
      </c>
      <c r="F221" s="26" t="s">
        <v>88</v>
      </c>
      <c r="G221" s="26" t="s">
        <v>369</v>
      </c>
      <c r="H221" s="26" t="s">
        <v>23</v>
      </c>
      <c r="I221" s="26" t="s">
        <v>410</v>
      </c>
      <c r="J221" s="26">
        <v>45000</v>
      </c>
      <c r="K221" s="26">
        <v>1</v>
      </c>
      <c r="L221" s="26">
        <v>4830</v>
      </c>
      <c r="M221" s="26">
        <v>15</v>
      </c>
      <c r="N221" s="26" t="s">
        <v>715</v>
      </c>
      <c r="O221" s="26" t="s">
        <v>26</v>
      </c>
      <c r="P221" s="30">
        <v>41674</v>
      </c>
      <c r="Q221" s="26" t="s">
        <v>167</v>
      </c>
      <c r="R221" s="26" t="s">
        <v>351</v>
      </c>
      <c r="S221" s="26" t="s">
        <v>385</v>
      </c>
      <c r="T221" s="26" t="s">
        <v>403</v>
      </c>
      <c r="U221" s="26"/>
      <c r="V221" s="26" t="s">
        <v>30</v>
      </c>
      <c r="X221" s="2">
        <f t="shared" si="19"/>
        <v>9.32</v>
      </c>
      <c r="Y221" s="32">
        <f t="shared" si="18"/>
        <v>3.11</v>
      </c>
      <c r="AA221" s="2" t="str">
        <f t="shared" si="15"/>
        <v>ILtg-Lfluor-MagRSDAny</v>
      </c>
      <c r="AB221" s="10">
        <f>MATCH(AA221,'Orig 2014 EUL table'!$W$6:$W$544,0)</f>
        <v>217</v>
      </c>
      <c r="AC221" t="b">
        <f t="shared" si="16"/>
        <v>1</v>
      </c>
    </row>
    <row r="222" spans="1:29" x14ac:dyDescent="0.3">
      <c r="A222" s="24">
        <f t="shared" si="17"/>
        <v>216</v>
      </c>
      <c r="B222" s="26" t="s">
        <v>408</v>
      </c>
      <c r="C222" s="26" t="s">
        <v>409</v>
      </c>
      <c r="D222">
        <f>IF($AC222,INDEX('Orig 2014 EUL table'!$D$6:$D$544,$AB222),X222)</f>
        <v>9.43</v>
      </c>
      <c r="E222">
        <f>IF($AC222,INDEX('Orig 2014 EUL table'!$E$6:$E$544,$AB222),Y222)</f>
        <v>3.1</v>
      </c>
      <c r="F222" s="26" t="s">
        <v>88</v>
      </c>
      <c r="G222" s="26" t="s">
        <v>375</v>
      </c>
      <c r="H222" s="26" t="s">
        <v>23</v>
      </c>
      <c r="I222" s="26" t="s">
        <v>410</v>
      </c>
      <c r="J222" s="26">
        <v>45000</v>
      </c>
      <c r="K222" s="26">
        <v>1</v>
      </c>
      <c r="L222" s="26">
        <v>4770</v>
      </c>
      <c r="M222" s="26">
        <v>15</v>
      </c>
      <c r="N222" s="26" t="s">
        <v>715</v>
      </c>
      <c r="O222" s="26" t="s">
        <v>26</v>
      </c>
      <c r="P222" s="30">
        <v>41674</v>
      </c>
      <c r="Q222" s="26" t="s">
        <v>167</v>
      </c>
      <c r="R222" s="26" t="s">
        <v>351</v>
      </c>
      <c r="S222" s="26" t="s">
        <v>385</v>
      </c>
      <c r="T222" s="26" t="s">
        <v>403</v>
      </c>
      <c r="U222" s="26"/>
      <c r="V222" s="26" t="s">
        <v>30</v>
      </c>
      <c r="X222" s="2">
        <f t="shared" si="19"/>
        <v>9.43</v>
      </c>
      <c r="Y222" s="32">
        <f t="shared" si="18"/>
        <v>3.14</v>
      </c>
      <c r="AA222" s="2" t="str">
        <f t="shared" si="15"/>
        <v>ILtg-Lfluor-MagWRfAny</v>
      </c>
      <c r="AB222" s="10">
        <f>MATCH(AA222,'Orig 2014 EUL table'!$W$6:$W$544,0)</f>
        <v>223</v>
      </c>
      <c r="AC222" t="b">
        <f t="shared" si="16"/>
        <v>1</v>
      </c>
    </row>
    <row r="223" spans="1:29" x14ac:dyDescent="0.3">
      <c r="A223" s="24">
        <f t="shared" si="17"/>
        <v>217</v>
      </c>
      <c r="B223" s="26" t="s">
        <v>408</v>
      </c>
      <c r="C223" s="26" t="s">
        <v>409</v>
      </c>
      <c r="D223">
        <f>IF($AC223,INDEX('Orig 2014 EUL table'!$D$6:$D$544,$AB223),X223)</f>
        <v>10.54</v>
      </c>
      <c r="E223">
        <f>IF($AC223,INDEX('Orig 2014 EUL table'!$E$6:$E$544,$AB223),Y223)</f>
        <v>3.5</v>
      </c>
      <c r="F223" s="26" t="s">
        <v>88</v>
      </c>
      <c r="G223" s="26" t="s">
        <v>371</v>
      </c>
      <c r="H223" s="26" t="s">
        <v>23</v>
      </c>
      <c r="I223" s="26" t="s">
        <v>410</v>
      </c>
      <c r="J223" s="26">
        <v>45000</v>
      </c>
      <c r="K223" s="26">
        <v>1</v>
      </c>
      <c r="L223" s="26">
        <v>4270</v>
      </c>
      <c r="M223" s="26">
        <v>15</v>
      </c>
      <c r="N223" s="26" t="s">
        <v>715</v>
      </c>
      <c r="O223" s="26" t="s">
        <v>26</v>
      </c>
      <c r="P223" s="30">
        <v>41674</v>
      </c>
      <c r="Q223" s="26" t="s">
        <v>167</v>
      </c>
      <c r="R223" s="26" t="s">
        <v>351</v>
      </c>
      <c r="S223" s="26" t="s">
        <v>385</v>
      </c>
      <c r="T223" s="26" t="s">
        <v>403</v>
      </c>
      <c r="U223" s="26"/>
      <c r="V223" s="26" t="s">
        <v>30</v>
      </c>
      <c r="X223" s="2">
        <f t="shared" si="19"/>
        <v>10.5</v>
      </c>
      <c r="Y223" s="32">
        <f t="shared" si="18"/>
        <v>3.5</v>
      </c>
      <c r="AA223" s="2" t="str">
        <f t="shared" si="15"/>
        <v>ILtg-Lfluor-MagRtLAny</v>
      </c>
      <c r="AB223" s="10">
        <f>MATCH(AA223,'Orig 2014 EUL table'!$W$6:$W$544,0)</f>
        <v>219</v>
      </c>
      <c r="AC223" t="b">
        <f t="shared" si="16"/>
        <v>1</v>
      </c>
    </row>
    <row r="224" spans="1:29" x14ac:dyDescent="0.3">
      <c r="A224" s="24">
        <f t="shared" si="17"/>
        <v>218</v>
      </c>
      <c r="B224" s="26" t="s">
        <v>408</v>
      </c>
      <c r="C224" s="26" t="s">
        <v>409</v>
      </c>
      <c r="D224">
        <f>IF($AC224,INDEX('Orig 2014 EUL table'!$D$6:$D$544,$AB224),X224)</f>
        <v>10.82</v>
      </c>
      <c r="E224">
        <f>IF($AC224,INDEX('Orig 2014 EUL table'!$E$6:$E$544,$AB224),Y224)</f>
        <v>3.6</v>
      </c>
      <c r="F224" s="26" t="s">
        <v>88</v>
      </c>
      <c r="G224" s="26" t="s">
        <v>365</v>
      </c>
      <c r="H224" s="26" t="s">
        <v>23</v>
      </c>
      <c r="I224" s="26" t="s">
        <v>410</v>
      </c>
      <c r="J224" s="26">
        <v>45000</v>
      </c>
      <c r="K224" s="26">
        <v>1</v>
      </c>
      <c r="L224" s="26">
        <v>4160</v>
      </c>
      <c r="M224" s="26">
        <v>15</v>
      </c>
      <c r="N224" s="26" t="s">
        <v>715</v>
      </c>
      <c r="O224" s="26" t="s">
        <v>26</v>
      </c>
      <c r="P224" s="30">
        <v>41674</v>
      </c>
      <c r="Q224" s="26" t="s">
        <v>167</v>
      </c>
      <c r="R224" s="26" t="s">
        <v>351</v>
      </c>
      <c r="S224" s="26" t="s">
        <v>385</v>
      </c>
      <c r="T224" s="26" t="s">
        <v>403</v>
      </c>
      <c r="U224" s="26"/>
      <c r="V224" s="26" t="s">
        <v>30</v>
      </c>
      <c r="X224" s="2">
        <f t="shared" si="19"/>
        <v>10.8</v>
      </c>
      <c r="Y224" s="32">
        <f t="shared" si="18"/>
        <v>3.6</v>
      </c>
      <c r="AA224" s="2" t="str">
        <f t="shared" si="15"/>
        <v>ILtg-Lfluor-MagNrsAny</v>
      </c>
      <c r="AB224" s="10">
        <f>MATCH(AA224,'Orig 2014 EUL table'!$W$6:$W$544,0)</f>
        <v>213</v>
      </c>
      <c r="AC224" t="b">
        <f t="shared" si="16"/>
        <v>1</v>
      </c>
    </row>
    <row r="225" spans="1:29" x14ac:dyDescent="0.3">
      <c r="A225" s="24">
        <f t="shared" si="17"/>
        <v>219</v>
      </c>
      <c r="B225" s="26" t="s">
        <v>408</v>
      </c>
      <c r="C225" s="26" t="s">
        <v>409</v>
      </c>
      <c r="D225">
        <f>IF($AC225,INDEX('Orig 2014 EUL table'!$D$6:$D$544,$AB225),X225)</f>
        <v>12.75</v>
      </c>
      <c r="E225">
        <f>IF($AC225,INDEX('Orig 2014 EUL table'!$E$6:$E$544,$AB225),Y225)</f>
        <v>4.3</v>
      </c>
      <c r="F225" s="26" t="s">
        <v>88</v>
      </c>
      <c r="G225" s="26" t="s">
        <v>362</v>
      </c>
      <c r="H225" s="26" t="s">
        <v>23</v>
      </c>
      <c r="I225" s="26" t="s">
        <v>410</v>
      </c>
      <c r="J225" s="26">
        <v>45000</v>
      </c>
      <c r="K225" s="26">
        <v>1</v>
      </c>
      <c r="L225" s="26">
        <v>3530</v>
      </c>
      <c r="M225" s="26">
        <v>15</v>
      </c>
      <c r="N225" s="26" t="s">
        <v>715</v>
      </c>
      <c r="O225" s="26" t="s">
        <v>26</v>
      </c>
      <c r="P225" s="30">
        <v>41674</v>
      </c>
      <c r="Q225" s="26" t="s">
        <v>167</v>
      </c>
      <c r="R225" s="26" t="s">
        <v>351</v>
      </c>
      <c r="S225" s="26" t="s">
        <v>385</v>
      </c>
      <c r="T225" s="26" t="s">
        <v>403</v>
      </c>
      <c r="U225" s="26"/>
      <c r="V225" s="26" t="s">
        <v>30</v>
      </c>
      <c r="X225" s="2">
        <f t="shared" si="19"/>
        <v>12.7</v>
      </c>
      <c r="Y225" s="32">
        <f t="shared" si="18"/>
        <v>4.2300000000000004</v>
      </c>
      <c r="AA225" s="2" t="str">
        <f t="shared" si="15"/>
        <v>ILtg-Lfluor-MagMBTAny</v>
      </c>
      <c r="AB225" s="10">
        <f>MATCH(AA225,'Orig 2014 EUL table'!$W$6:$W$544,0)</f>
        <v>210</v>
      </c>
      <c r="AC225" t="b">
        <f t="shared" si="16"/>
        <v>1</v>
      </c>
    </row>
    <row r="226" spans="1:29" x14ac:dyDescent="0.3">
      <c r="A226" s="24">
        <f t="shared" si="17"/>
        <v>220</v>
      </c>
      <c r="B226" s="26" t="s">
        <v>408</v>
      </c>
      <c r="C226" s="26" t="s">
        <v>409</v>
      </c>
      <c r="D226">
        <f>IF($AC226,INDEX('Orig 2014 EUL table'!$D$6:$D$544,$AB226),X226)</f>
        <v>13.16</v>
      </c>
      <c r="E226">
        <f>IF($AC226,INDEX('Orig 2014 EUL table'!$E$6:$E$544,$AB226),Y226)</f>
        <v>4.4000000000000004</v>
      </c>
      <c r="F226" s="26" t="s">
        <v>88</v>
      </c>
      <c r="G226" s="26" t="s">
        <v>373</v>
      </c>
      <c r="H226" s="26" t="s">
        <v>23</v>
      </c>
      <c r="I226" s="26" t="s">
        <v>410</v>
      </c>
      <c r="J226" s="26">
        <v>45000</v>
      </c>
      <c r="K226" s="26">
        <v>1</v>
      </c>
      <c r="L226" s="26">
        <v>3420</v>
      </c>
      <c r="M226" s="26">
        <v>15</v>
      </c>
      <c r="N226" s="26" t="s">
        <v>715</v>
      </c>
      <c r="O226" s="26" t="s">
        <v>26</v>
      </c>
      <c r="P226" s="30">
        <v>41674</v>
      </c>
      <c r="Q226" s="26" t="s">
        <v>167</v>
      </c>
      <c r="R226" s="26" t="s">
        <v>351</v>
      </c>
      <c r="S226" s="26" t="s">
        <v>385</v>
      </c>
      <c r="T226" s="26" t="s">
        <v>403</v>
      </c>
      <c r="U226" s="26"/>
      <c r="V226" s="26" t="s">
        <v>30</v>
      </c>
      <c r="X226" s="2">
        <f t="shared" si="19"/>
        <v>13.2</v>
      </c>
      <c r="Y226" s="32">
        <f t="shared" si="18"/>
        <v>4.4000000000000004</v>
      </c>
      <c r="AA226" s="2" t="str">
        <f t="shared" si="15"/>
        <v>ILtg-Lfluor-MagSCnAny</v>
      </c>
      <c r="AB226" s="10">
        <f>MATCH(AA226,'Orig 2014 EUL table'!$W$6:$W$544,0)</f>
        <v>221</v>
      </c>
      <c r="AC226" t="b">
        <f t="shared" si="16"/>
        <v>1</v>
      </c>
    </row>
    <row r="227" spans="1:29" x14ac:dyDescent="0.3">
      <c r="A227" s="24">
        <f t="shared" si="17"/>
        <v>221</v>
      </c>
      <c r="B227" s="26" t="s">
        <v>408</v>
      </c>
      <c r="C227" s="26" t="s">
        <v>409</v>
      </c>
      <c r="D227">
        <f>IF($AC227,INDEX('Orig 2014 EUL table'!$D$6:$D$544,$AB227),X227)</f>
        <v>13.16</v>
      </c>
      <c r="E227">
        <f>IF($AC227,INDEX('Orig 2014 EUL table'!$E$6:$E$544,$AB227),Y227)</f>
        <v>4.4000000000000004</v>
      </c>
      <c r="F227" s="26" t="s">
        <v>88</v>
      </c>
      <c r="G227" s="26" t="s">
        <v>374</v>
      </c>
      <c r="H227" s="26" t="s">
        <v>23</v>
      </c>
      <c r="I227" s="26" t="s">
        <v>410</v>
      </c>
      <c r="J227" s="26">
        <v>45000</v>
      </c>
      <c r="K227" s="26">
        <v>1</v>
      </c>
      <c r="L227" s="26">
        <v>3420</v>
      </c>
      <c r="M227" s="26">
        <v>15</v>
      </c>
      <c r="N227" s="26" t="s">
        <v>715</v>
      </c>
      <c r="O227" s="26" t="s">
        <v>26</v>
      </c>
      <c r="P227" s="30">
        <v>41674</v>
      </c>
      <c r="Q227" s="26" t="s">
        <v>167</v>
      </c>
      <c r="R227" s="26" t="s">
        <v>351</v>
      </c>
      <c r="S227" s="26" t="s">
        <v>385</v>
      </c>
      <c r="T227" s="26" t="s">
        <v>403</v>
      </c>
      <c r="U227" s="26"/>
      <c r="V227" s="26" t="s">
        <v>30</v>
      </c>
      <c r="X227" s="2">
        <f t="shared" si="19"/>
        <v>13.2</v>
      </c>
      <c r="Y227" s="32">
        <f t="shared" si="18"/>
        <v>4.4000000000000004</v>
      </c>
      <c r="AA227" s="2" t="str">
        <f t="shared" si="15"/>
        <v>ILtg-Lfluor-MagSUnAny</v>
      </c>
      <c r="AB227" s="10">
        <f>MATCH(AA227,'Orig 2014 EUL table'!$W$6:$W$544,0)</f>
        <v>222</v>
      </c>
      <c r="AC227" t="b">
        <f t="shared" si="16"/>
        <v>1</v>
      </c>
    </row>
    <row r="228" spans="1:29" x14ac:dyDescent="0.3">
      <c r="A228" s="24">
        <f t="shared" si="17"/>
        <v>222</v>
      </c>
      <c r="B228" s="26" t="s">
        <v>408</v>
      </c>
      <c r="C228" s="26" t="s">
        <v>409</v>
      </c>
      <c r="D228">
        <f>IF($AC228,INDEX('Orig 2014 EUL table'!$D$6:$D$544,$AB228),X228)</f>
        <v>13.31</v>
      </c>
      <c r="E228">
        <f>IF($AC228,INDEX('Orig 2014 EUL table'!$E$6:$E$544,$AB228),Y228)</f>
        <v>4.4000000000000004</v>
      </c>
      <c r="F228" s="26" t="s">
        <v>88</v>
      </c>
      <c r="G228" s="26" t="s">
        <v>370</v>
      </c>
      <c r="H228" s="26" t="s">
        <v>23</v>
      </c>
      <c r="I228" s="26" t="s">
        <v>410</v>
      </c>
      <c r="J228" s="26">
        <v>45000</v>
      </c>
      <c r="K228" s="26">
        <v>1</v>
      </c>
      <c r="L228" s="26">
        <v>3380</v>
      </c>
      <c r="M228" s="26">
        <v>15</v>
      </c>
      <c r="N228" s="26" t="s">
        <v>715</v>
      </c>
      <c r="O228" s="26" t="s">
        <v>26</v>
      </c>
      <c r="P228" s="30">
        <v>41674</v>
      </c>
      <c r="Q228" s="26" t="s">
        <v>167</v>
      </c>
      <c r="R228" s="26" t="s">
        <v>351</v>
      </c>
      <c r="S228" s="26" t="s">
        <v>385</v>
      </c>
      <c r="T228" s="26" t="s">
        <v>403</v>
      </c>
      <c r="U228" s="26"/>
      <c r="V228" s="26" t="s">
        <v>30</v>
      </c>
      <c r="X228" s="2">
        <f t="shared" si="19"/>
        <v>13.3</v>
      </c>
      <c r="Y228" s="32">
        <f t="shared" si="18"/>
        <v>4.43</v>
      </c>
      <c r="AA228" s="2" t="str">
        <f t="shared" si="15"/>
        <v>ILtg-Lfluor-MagRt3Any</v>
      </c>
      <c r="AB228" s="10">
        <f>MATCH(AA228,'Orig 2014 EUL table'!$W$6:$W$544,0)</f>
        <v>218</v>
      </c>
      <c r="AC228" t="b">
        <f t="shared" si="16"/>
        <v>1</v>
      </c>
    </row>
    <row r="229" spans="1:29" x14ac:dyDescent="0.3">
      <c r="A229" s="24">
        <f t="shared" si="17"/>
        <v>223</v>
      </c>
      <c r="B229" s="26" t="s">
        <v>408</v>
      </c>
      <c r="C229" s="26" t="s">
        <v>409</v>
      </c>
      <c r="D229">
        <f>IF($AC229,INDEX('Orig 2014 EUL table'!$D$6:$D$544,$AB229),X229)</f>
        <v>13.31</v>
      </c>
      <c r="E229">
        <f>IF($AC229,INDEX('Orig 2014 EUL table'!$E$6:$E$544,$AB229),Y229)</f>
        <v>4.4000000000000004</v>
      </c>
      <c r="F229" s="26" t="s">
        <v>88</v>
      </c>
      <c r="G229" s="26" t="s">
        <v>372</v>
      </c>
      <c r="H229" s="26" t="s">
        <v>23</v>
      </c>
      <c r="I229" s="26" t="s">
        <v>410</v>
      </c>
      <c r="J229" s="26">
        <v>45000</v>
      </c>
      <c r="K229" s="26">
        <v>1</v>
      </c>
      <c r="L229" s="26">
        <v>3380</v>
      </c>
      <c r="M229" s="26">
        <v>15</v>
      </c>
      <c r="N229" s="26" t="s">
        <v>715</v>
      </c>
      <c r="O229" s="26" t="s">
        <v>26</v>
      </c>
      <c r="P229" s="30">
        <v>41674</v>
      </c>
      <c r="Q229" s="26" t="s">
        <v>167</v>
      </c>
      <c r="R229" s="26" t="s">
        <v>351</v>
      </c>
      <c r="S229" s="26" t="s">
        <v>385</v>
      </c>
      <c r="T229" s="26" t="s">
        <v>403</v>
      </c>
      <c r="U229" s="26"/>
      <c r="V229" s="26" t="s">
        <v>30</v>
      </c>
      <c r="X229" s="2">
        <f t="shared" si="19"/>
        <v>13.3</v>
      </c>
      <c r="Y229" s="32">
        <f t="shared" si="18"/>
        <v>4.43</v>
      </c>
      <c r="AA229" s="2" t="str">
        <f t="shared" si="15"/>
        <v>ILtg-Lfluor-MagRtSAny</v>
      </c>
      <c r="AB229" s="10">
        <f>MATCH(AA229,'Orig 2014 EUL table'!$W$6:$W$544,0)</f>
        <v>220</v>
      </c>
      <c r="AC229" t="b">
        <f t="shared" si="16"/>
        <v>1</v>
      </c>
    </row>
    <row r="230" spans="1:29" x14ac:dyDescent="0.3">
      <c r="A230" s="24">
        <f t="shared" si="17"/>
        <v>224</v>
      </c>
      <c r="B230" s="26" t="s">
        <v>408</v>
      </c>
      <c r="C230" s="26" t="s">
        <v>409</v>
      </c>
      <c r="D230">
        <f>IF($AC230,INDEX('Orig 2014 EUL table'!$D$6:$D$544,$AB230),X230)</f>
        <v>13.98</v>
      </c>
      <c r="E230">
        <f>IF($AC230,INDEX('Orig 2014 EUL table'!$E$6:$E$544,$AB230),Y230)</f>
        <v>4.7</v>
      </c>
      <c r="F230" s="26" t="s">
        <v>88</v>
      </c>
      <c r="G230" s="26" t="s">
        <v>363</v>
      </c>
      <c r="H230" s="26" t="s">
        <v>23</v>
      </c>
      <c r="I230" s="26" t="s">
        <v>410</v>
      </c>
      <c r="J230" s="26">
        <v>45000</v>
      </c>
      <c r="K230" s="26">
        <v>1</v>
      </c>
      <c r="L230" s="26">
        <v>3220</v>
      </c>
      <c r="M230" s="26">
        <v>15</v>
      </c>
      <c r="N230" s="26" t="s">
        <v>715</v>
      </c>
      <c r="O230" s="26" t="s">
        <v>26</v>
      </c>
      <c r="P230" s="30">
        <v>41674</v>
      </c>
      <c r="Q230" s="26" t="s">
        <v>167</v>
      </c>
      <c r="R230" s="26" t="s">
        <v>351</v>
      </c>
      <c r="S230" s="26" t="s">
        <v>385</v>
      </c>
      <c r="T230" s="26" t="s">
        <v>403</v>
      </c>
      <c r="U230" s="26"/>
      <c r="V230" s="26" t="s">
        <v>30</v>
      </c>
      <c r="X230" s="2">
        <f t="shared" si="19"/>
        <v>14</v>
      </c>
      <c r="Y230" s="32">
        <f t="shared" si="18"/>
        <v>4.67</v>
      </c>
      <c r="AA230" s="2" t="str">
        <f t="shared" si="15"/>
        <v>ILtg-Lfluor-MagMLIAny</v>
      </c>
      <c r="AB230" s="10">
        <f>MATCH(AA230,'Orig 2014 EUL table'!$W$6:$W$544,0)</f>
        <v>211</v>
      </c>
      <c r="AC230" t="b">
        <f t="shared" si="16"/>
        <v>1</v>
      </c>
    </row>
    <row r="231" spans="1:29" x14ac:dyDescent="0.3">
      <c r="A231" s="24">
        <f t="shared" si="17"/>
        <v>225</v>
      </c>
      <c r="B231" s="26" t="s">
        <v>408</v>
      </c>
      <c r="C231" s="26" t="s">
        <v>409</v>
      </c>
      <c r="D231">
        <f>IF($AC231,INDEX('Orig 2014 EUL table'!$D$6:$D$544,$AB231),X231)</f>
        <v>15</v>
      </c>
      <c r="E231">
        <f>IF($AC231,INDEX('Orig 2014 EUL table'!$E$6:$E$544,$AB231),Y231)</f>
        <v>5</v>
      </c>
      <c r="F231" s="26" t="s">
        <v>88</v>
      </c>
      <c r="G231" s="26" t="s">
        <v>349</v>
      </c>
      <c r="H231" s="26" t="s">
        <v>23</v>
      </c>
      <c r="I231" s="26" t="s">
        <v>410</v>
      </c>
      <c r="J231" s="26">
        <v>45000</v>
      </c>
      <c r="K231" s="26">
        <v>1</v>
      </c>
      <c r="L231" s="26">
        <v>2610</v>
      </c>
      <c r="M231" s="26">
        <v>15</v>
      </c>
      <c r="N231" s="26" t="s">
        <v>715</v>
      </c>
      <c r="O231" s="26" t="s">
        <v>26</v>
      </c>
      <c r="P231" s="30">
        <v>41674</v>
      </c>
      <c r="Q231" s="26" t="s">
        <v>167</v>
      </c>
      <c r="R231" s="26" t="s">
        <v>351</v>
      </c>
      <c r="S231" s="26" t="s">
        <v>385</v>
      </c>
      <c r="T231" s="26" t="s">
        <v>403</v>
      </c>
      <c r="U231" s="26"/>
      <c r="V231" s="26" t="s">
        <v>30</v>
      </c>
      <c r="X231" s="2">
        <f t="shared" si="19"/>
        <v>15</v>
      </c>
      <c r="Y231" s="32">
        <f t="shared" si="18"/>
        <v>5</v>
      </c>
      <c r="AA231" s="2" t="str">
        <f t="shared" si="15"/>
        <v>ILtg-Lfluor-MagAsmAny</v>
      </c>
      <c r="AB231" s="10">
        <f>MATCH(AA231,'Orig 2014 EUL table'!$W$6:$W$544,0)</f>
        <v>201</v>
      </c>
      <c r="AC231" t="b">
        <f t="shared" si="16"/>
        <v>1</v>
      </c>
    </row>
    <row r="232" spans="1:29" x14ac:dyDescent="0.3">
      <c r="A232" s="24">
        <f t="shared" si="17"/>
        <v>226</v>
      </c>
      <c r="B232" s="26" t="s">
        <v>408</v>
      </c>
      <c r="C232" s="26" t="s">
        <v>409</v>
      </c>
      <c r="D232">
        <f>IF($AC232,INDEX('Orig 2014 EUL table'!$D$6:$D$544,$AB232),X232)</f>
        <v>15</v>
      </c>
      <c r="E232">
        <f>IF($AC232,INDEX('Orig 2014 EUL table'!$E$6:$E$544,$AB232),Y232)</f>
        <v>5</v>
      </c>
      <c r="F232" s="26" t="s">
        <v>88</v>
      </c>
      <c r="G232" s="26" t="s">
        <v>354</v>
      </c>
      <c r="H232" s="26" t="s">
        <v>23</v>
      </c>
      <c r="I232" s="26" t="s">
        <v>410</v>
      </c>
      <c r="J232" s="26">
        <v>45000</v>
      </c>
      <c r="K232" s="26">
        <v>1</v>
      </c>
      <c r="L232" s="26">
        <v>2420</v>
      </c>
      <c r="M232" s="26">
        <v>15</v>
      </c>
      <c r="N232" s="26" t="s">
        <v>715</v>
      </c>
      <c r="O232" s="26" t="s">
        <v>26</v>
      </c>
      <c r="P232" s="30">
        <v>41674</v>
      </c>
      <c r="Q232" s="26" t="s">
        <v>167</v>
      </c>
      <c r="R232" s="26" t="s">
        <v>351</v>
      </c>
      <c r="S232" s="26" t="s">
        <v>385</v>
      </c>
      <c r="T232" s="26" t="s">
        <v>403</v>
      </c>
      <c r="U232" s="26"/>
      <c r="V232" s="26" t="s">
        <v>30</v>
      </c>
      <c r="X232" s="2">
        <f t="shared" si="19"/>
        <v>15</v>
      </c>
      <c r="Y232" s="32">
        <f t="shared" si="18"/>
        <v>5</v>
      </c>
      <c r="AA232" s="2" t="str">
        <f t="shared" si="15"/>
        <v>ILtg-Lfluor-MagECCAny</v>
      </c>
      <c r="AB232" s="10">
        <f>MATCH(AA232,'Orig 2014 EUL table'!$W$6:$W$544,0)</f>
        <v>202</v>
      </c>
      <c r="AC232" t="b">
        <f t="shared" si="16"/>
        <v>1</v>
      </c>
    </row>
    <row r="233" spans="1:29" x14ac:dyDescent="0.3">
      <c r="A233" s="24">
        <f t="shared" si="17"/>
        <v>227</v>
      </c>
      <c r="B233" s="26" t="s">
        <v>408</v>
      </c>
      <c r="C233" s="26" t="s">
        <v>409</v>
      </c>
      <c r="D233">
        <f>IF($AC233,INDEX('Orig 2014 EUL table'!$D$6:$D$544,$AB233),X233)</f>
        <v>15</v>
      </c>
      <c r="E233">
        <f>IF($AC233,INDEX('Orig 2014 EUL table'!$E$6:$E$544,$AB233),Y233)</f>
        <v>5</v>
      </c>
      <c r="F233" s="26" t="s">
        <v>88</v>
      </c>
      <c r="G233" s="26" t="s">
        <v>355</v>
      </c>
      <c r="H233" s="26" t="s">
        <v>23</v>
      </c>
      <c r="I233" s="26" t="s">
        <v>410</v>
      </c>
      <c r="J233" s="26">
        <v>45000</v>
      </c>
      <c r="K233" s="26">
        <v>1</v>
      </c>
      <c r="L233" s="26">
        <v>2140</v>
      </c>
      <c r="M233" s="26">
        <v>15</v>
      </c>
      <c r="N233" s="26" t="s">
        <v>715</v>
      </c>
      <c r="O233" s="26" t="s">
        <v>26</v>
      </c>
      <c r="P233" s="30">
        <v>41674</v>
      </c>
      <c r="Q233" s="26" t="s">
        <v>167</v>
      </c>
      <c r="R233" s="26" t="s">
        <v>351</v>
      </c>
      <c r="S233" s="26" t="s">
        <v>385</v>
      </c>
      <c r="T233" s="26" t="s">
        <v>403</v>
      </c>
      <c r="U233" s="26"/>
      <c r="V233" s="26" t="s">
        <v>30</v>
      </c>
      <c r="X233" s="2">
        <f t="shared" si="19"/>
        <v>15</v>
      </c>
      <c r="Y233" s="32">
        <f t="shared" si="18"/>
        <v>5</v>
      </c>
      <c r="AA233" s="2" t="str">
        <f t="shared" si="15"/>
        <v>ILtg-Lfluor-MagEPrAny</v>
      </c>
      <c r="AB233" s="10">
        <f>MATCH(AA233,'Orig 2014 EUL table'!$W$6:$W$544,0)</f>
        <v>203</v>
      </c>
      <c r="AC233" t="b">
        <f t="shared" si="16"/>
        <v>1</v>
      </c>
    </row>
    <row r="234" spans="1:29" x14ac:dyDescent="0.3">
      <c r="A234" s="24">
        <f t="shared" si="17"/>
        <v>228</v>
      </c>
      <c r="B234" s="26" t="s">
        <v>408</v>
      </c>
      <c r="C234" s="26" t="s">
        <v>409</v>
      </c>
      <c r="D234">
        <f>IF($AC234,INDEX('Orig 2014 EUL table'!$D$6:$D$544,$AB234),X234)</f>
        <v>15</v>
      </c>
      <c r="E234">
        <f>IF($AC234,INDEX('Orig 2014 EUL table'!$E$6:$E$544,$AB234),Y234)</f>
        <v>5</v>
      </c>
      <c r="F234" s="26" t="s">
        <v>88</v>
      </c>
      <c r="G234" s="26" t="s">
        <v>356</v>
      </c>
      <c r="H234" s="26" t="s">
        <v>23</v>
      </c>
      <c r="I234" s="26" t="s">
        <v>410</v>
      </c>
      <c r="J234" s="26">
        <v>45000</v>
      </c>
      <c r="K234" s="26">
        <v>1</v>
      </c>
      <c r="L234" s="26">
        <v>2480</v>
      </c>
      <c r="M234" s="26">
        <v>15</v>
      </c>
      <c r="N234" s="26" t="s">
        <v>715</v>
      </c>
      <c r="O234" s="26" t="s">
        <v>26</v>
      </c>
      <c r="P234" s="30">
        <v>41674</v>
      </c>
      <c r="Q234" s="26" t="s">
        <v>167</v>
      </c>
      <c r="R234" s="26" t="s">
        <v>351</v>
      </c>
      <c r="S234" s="26" t="s">
        <v>385</v>
      </c>
      <c r="T234" s="26" t="s">
        <v>403</v>
      </c>
      <c r="U234" s="26"/>
      <c r="V234" s="26" t="s">
        <v>30</v>
      </c>
      <c r="X234" s="2">
        <f t="shared" si="19"/>
        <v>15</v>
      </c>
      <c r="Y234" s="32">
        <f t="shared" si="18"/>
        <v>5</v>
      </c>
      <c r="AA234" s="2" t="str">
        <f t="shared" si="15"/>
        <v>ILtg-Lfluor-MagERCAny</v>
      </c>
      <c r="AB234" s="10">
        <f>MATCH(AA234,'Orig 2014 EUL table'!$W$6:$W$544,0)</f>
        <v>204</v>
      </c>
      <c r="AC234" t="b">
        <f t="shared" si="16"/>
        <v>1</v>
      </c>
    </row>
    <row r="235" spans="1:29" x14ac:dyDescent="0.3">
      <c r="A235" s="24">
        <f t="shared" si="17"/>
        <v>229</v>
      </c>
      <c r="B235" s="26" t="s">
        <v>408</v>
      </c>
      <c r="C235" s="26" t="s">
        <v>409</v>
      </c>
      <c r="D235">
        <f>IF($AC235,INDEX('Orig 2014 EUL table'!$D$6:$D$544,$AB235),X235)</f>
        <v>15</v>
      </c>
      <c r="E235">
        <f>IF($AC235,INDEX('Orig 2014 EUL table'!$E$6:$E$544,$AB235),Y235)</f>
        <v>5</v>
      </c>
      <c r="F235" s="26" t="s">
        <v>88</v>
      </c>
      <c r="G235" s="26" t="s">
        <v>357</v>
      </c>
      <c r="H235" s="26" t="s">
        <v>23</v>
      </c>
      <c r="I235" s="26" t="s">
        <v>410</v>
      </c>
      <c r="J235" s="26">
        <v>45000</v>
      </c>
      <c r="K235" s="26">
        <v>1</v>
      </c>
      <c r="L235" s="26">
        <v>2280</v>
      </c>
      <c r="M235" s="26">
        <v>15</v>
      </c>
      <c r="N235" s="26" t="s">
        <v>715</v>
      </c>
      <c r="O235" s="26" t="s">
        <v>26</v>
      </c>
      <c r="P235" s="30">
        <v>41674</v>
      </c>
      <c r="Q235" s="26" t="s">
        <v>167</v>
      </c>
      <c r="R235" s="26" t="s">
        <v>351</v>
      </c>
      <c r="S235" s="26" t="s">
        <v>385</v>
      </c>
      <c r="T235" s="26" t="s">
        <v>403</v>
      </c>
      <c r="U235" s="26"/>
      <c r="V235" s="26" t="s">
        <v>30</v>
      </c>
      <c r="X235" s="2">
        <f t="shared" si="19"/>
        <v>15</v>
      </c>
      <c r="Y235" s="32">
        <f t="shared" si="18"/>
        <v>5</v>
      </c>
      <c r="AA235" s="2" t="str">
        <f t="shared" si="15"/>
        <v>ILtg-Lfluor-MagESeAny</v>
      </c>
      <c r="AB235" s="10">
        <f>MATCH(AA235,'Orig 2014 EUL table'!$W$6:$W$544,0)</f>
        <v>205</v>
      </c>
      <c r="AC235" t="b">
        <f t="shared" si="16"/>
        <v>1</v>
      </c>
    </row>
    <row r="236" spans="1:29" x14ac:dyDescent="0.3">
      <c r="A236" s="24">
        <f t="shared" si="17"/>
        <v>230</v>
      </c>
      <c r="B236" s="26" t="s">
        <v>408</v>
      </c>
      <c r="C236" s="26" t="s">
        <v>409</v>
      </c>
      <c r="D236">
        <f>IF($AC236,INDEX('Orig 2014 EUL table'!$D$6:$D$544,$AB236),X236)</f>
        <v>15</v>
      </c>
      <c r="E236">
        <f>IF($AC236,INDEX('Orig 2014 EUL table'!$E$6:$E$544,$AB236),Y236)</f>
        <v>5</v>
      </c>
      <c r="F236" s="26" t="s">
        <v>88</v>
      </c>
      <c r="G236" s="26" t="s">
        <v>358</v>
      </c>
      <c r="H236" s="26" t="s">
        <v>23</v>
      </c>
      <c r="I236" s="26" t="s">
        <v>410</v>
      </c>
      <c r="J236" s="26">
        <v>45000</v>
      </c>
      <c r="K236" s="26">
        <v>1</v>
      </c>
      <c r="L236" s="26">
        <v>2350</v>
      </c>
      <c r="M236" s="26">
        <v>15</v>
      </c>
      <c r="N236" s="26" t="s">
        <v>715</v>
      </c>
      <c r="O236" s="26" t="s">
        <v>26</v>
      </c>
      <c r="P236" s="30">
        <v>41674</v>
      </c>
      <c r="Q236" s="26" t="s">
        <v>167</v>
      </c>
      <c r="R236" s="26" t="s">
        <v>351</v>
      </c>
      <c r="S236" s="26" t="s">
        <v>385</v>
      </c>
      <c r="T236" s="26" t="s">
        <v>403</v>
      </c>
      <c r="U236" s="26"/>
      <c r="V236" s="26" t="s">
        <v>30</v>
      </c>
      <c r="X236" s="2">
        <f t="shared" si="19"/>
        <v>15</v>
      </c>
      <c r="Y236" s="32">
        <f t="shared" si="18"/>
        <v>5</v>
      </c>
      <c r="AA236" s="2" t="str">
        <f t="shared" si="15"/>
        <v>ILtg-Lfluor-MagEUnAny</v>
      </c>
      <c r="AB236" s="10">
        <f>MATCH(AA236,'Orig 2014 EUL table'!$W$6:$W$544,0)</f>
        <v>206</v>
      </c>
      <c r="AC236" t="b">
        <f t="shared" si="16"/>
        <v>1</v>
      </c>
    </row>
    <row r="237" spans="1:29" x14ac:dyDescent="0.3">
      <c r="A237" s="24">
        <f t="shared" si="17"/>
        <v>231</v>
      </c>
      <c r="B237" s="26" t="s">
        <v>408</v>
      </c>
      <c r="C237" s="26" t="s">
        <v>409</v>
      </c>
      <c r="D237">
        <f>IF($AC237,INDEX('Orig 2014 EUL table'!$D$6:$D$544,$AB237),X237)</f>
        <v>15</v>
      </c>
      <c r="E237">
        <f>IF($AC237,INDEX('Orig 2014 EUL table'!$E$6:$E$544,$AB237),Y237)</f>
        <v>5</v>
      </c>
      <c r="F237" s="26" t="s">
        <v>88</v>
      </c>
      <c r="G237" s="26" t="s">
        <v>361</v>
      </c>
      <c r="H237" s="26" t="s">
        <v>23</v>
      </c>
      <c r="I237" s="26" t="s">
        <v>410</v>
      </c>
      <c r="J237" s="26">
        <v>45000</v>
      </c>
      <c r="K237" s="26">
        <v>1</v>
      </c>
      <c r="L237" s="26">
        <v>1950</v>
      </c>
      <c r="M237" s="26">
        <v>15</v>
      </c>
      <c r="N237" s="26" t="s">
        <v>715</v>
      </c>
      <c r="O237" s="26" t="s">
        <v>26</v>
      </c>
      <c r="P237" s="30">
        <v>41674</v>
      </c>
      <c r="Q237" s="26" t="s">
        <v>167</v>
      </c>
      <c r="R237" s="26" t="s">
        <v>351</v>
      </c>
      <c r="S237" s="26" t="s">
        <v>385</v>
      </c>
      <c r="T237" s="26" t="s">
        <v>403</v>
      </c>
      <c r="U237" s="26"/>
      <c r="V237" s="26" t="s">
        <v>30</v>
      </c>
      <c r="X237" s="2">
        <f t="shared" si="19"/>
        <v>15</v>
      </c>
      <c r="Y237" s="32">
        <f t="shared" si="18"/>
        <v>5</v>
      </c>
      <c r="AA237" s="2" t="str">
        <f t="shared" si="15"/>
        <v>ILtg-Lfluor-MagHtlAny</v>
      </c>
      <c r="AB237" s="10">
        <f>MATCH(AA237,'Orig 2014 EUL table'!$W$6:$W$544,0)</f>
        <v>209</v>
      </c>
      <c r="AC237" t="b">
        <f t="shared" si="16"/>
        <v>1</v>
      </c>
    </row>
    <row r="238" spans="1:29" x14ac:dyDescent="0.3">
      <c r="A238" s="24">
        <f t="shared" si="17"/>
        <v>232</v>
      </c>
      <c r="B238" s="26" t="s">
        <v>408</v>
      </c>
      <c r="C238" s="26" t="s">
        <v>409</v>
      </c>
      <c r="D238">
        <f>IF($AC238,INDEX('Orig 2014 EUL table'!$D$6:$D$544,$AB238),X238)</f>
        <v>15</v>
      </c>
      <c r="E238">
        <f>IF($AC238,INDEX('Orig 2014 EUL table'!$E$6:$E$544,$AB238),Y238)</f>
        <v>5</v>
      </c>
      <c r="F238" s="26" t="s">
        <v>88</v>
      </c>
      <c r="G238" s="26" t="s">
        <v>364</v>
      </c>
      <c r="H238" s="26" t="s">
        <v>23</v>
      </c>
      <c r="I238" s="26" t="s">
        <v>410</v>
      </c>
      <c r="J238" s="26">
        <v>45000</v>
      </c>
      <c r="K238" s="26">
        <v>1</v>
      </c>
      <c r="L238" s="26">
        <v>1550</v>
      </c>
      <c r="M238" s="26">
        <v>15</v>
      </c>
      <c r="N238" s="26" t="s">
        <v>715</v>
      </c>
      <c r="O238" s="26" t="s">
        <v>26</v>
      </c>
      <c r="P238" s="30">
        <v>41674</v>
      </c>
      <c r="Q238" s="26" t="s">
        <v>167</v>
      </c>
      <c r="R238" s="26" t="s">
        <v>351</v>
      </c>
      <c r="S238" s="26" t="s">
        <v>385</v>
      </c>
      <c r="T238" s="26" t="s">
        <v>403</v>
      </c>
      <c r="U238" s="26"/>
      <c r="V238" s="26" t="s">
        <v>30</v>
      </c>
      <c r="X238" s="2">
        <f t="shared" si="19"/>
        <v>15</v>
      </c>
      <c r="Y238" s="32">
        <f t="shared" si="18"/>
        <v>5</v>
      </c>
      <c r="AA238" s="2" t="str">
        <f t="shared" si="15"/>
        <v>ILtg-Lfluor-MagMtlAny</v>
      </c>
      <c r="AB238" s="10">
        <f>MATCH(AA238,'Orig 2014 EUL table'!$W$6:$W$544,0)</f>
        <v>212</v>
      </c>
      <c r="AC238" t="b">
        <f t="shared" si="16"/>
        <v>1</v>
      </c>
    </row>
    <row r="239" spans="1:29" x14ac:dyDescent="0.3">
      <c r="A239" s="24">
        <f t="shared" si="17"/>
        <v>233</v>
      </c>
      <c r="B239" s="26" t="s">
        <v>408</v>
      </c>
      <c r="C239" s="26" t="s">
        <v>409</v>
      </c>
      <c r="D239">
        <f>IF($AC239,INDEX('Orig 2014 EUL table'!$D$6:$D$544,$AB239),X239)</f>
        <v>15</v>
      </c>
      <c r="E239">
        <f>IF($AC239,INDEX('Orig 2014 EUL table'!$E$6:$E$544,$AB239),Y239)</f>
        <v>5</v>
      </c>
      <c r="F239" s="26" t="s">
        <v>88</v>
      </c>
      <c r="G239" s="26" t="s">
        <v>366</v>
      </c>
      <c r="H239" s="26" t="s">
        <v>23</v>
      </c>
      <c r="I239" s="26" t="s">
        <v>410</v>
      </c>
      <c r="J239" s="26">
        <v>45000</v>
      </c>
      <c r="K239" s="26">
        <v>1</v>
      </c>
      <c r="L239" s="26">
        <v>2640</v>
      </c>
      <c r="M239" s="26">
        <v>15</v>
      </c>
      <c r="N239" s="26" t="s">
        <v>715</v>
      </c>
      <c r="O239" s="26" t="s">
        <v>26</v>
      </c>
      <c r="P239" s="30">
        <v>41674</v>
      </c>
      <c r="Q239" s="26" t="s">
        <v>167</v>
      </c>
      <c r="R239" s="26" t="s">
        <v>351</v>
      </c>
      <c r="S239" s="26" t="s">
        <v>385</v>
      </c>
      <c r="T239" s="26" t="s">
        <v>403</v>
      </c>
      <c r="U239" s="26"/>
      <c r="V239" s="26" t="s">
        <v>30</v>
      </c>
      <c r="X239" s="2">
        <f t="shared" si="19"/>
        <v>15</v>
      </c>
      <c r="Y239" s="32">
        <f t="shared" si="18"/>
        <v>5</v>
      </c>
      <c r="AA239" s="2" t="str">
        <f t="shared" si="15"/>
        <v>ILtg-Lfluor-MagOfLAny</v>
      </c>
      <c r="AB239" s="10">
        <f>MATCH(AA239,'Orig 2014 EUL table'!$W$6:$W$544,0)</f>
        <v>214</v>
      </c>
      <c r="AC239" t="b">
        <f t="shared" si="16"/>
        <v>1</v>
      </c>
    </row>
    <row r="240" spans="1:29" x14ac:dyDescent="0.3">
      <c r="A240" s="24">
        <f t="shared" si="17"/>
        <v>234</v>
      </c>
      <c r="B240" s="26" t="s">
        <v>408</v>
      </c>
      <c r="C240" s="26" t="s">
        <v>409</v>
      </c>
      <c r="D240">
        <f>IF($AC240,INDEX('Orig 2014 EUL table'!$D$6:$D$544,$AB240),X240)</f>
        <v>15</v>
      </c>
      <c r="E240">
        <f>IF($AC240,INDEX('Orig 2014 EUL table'!$E$6:$E$544,$AB240),Y240)</f>
        <v>5</v>
      </c>
      <c r="F240" s="26" t="s">
        <v>88</v>
      </c>
      <c r="G240" s="26" t="s">
        <v>367</v>
      </c>
      <c r="H240" s="26" t="s">
        <v>23</v>
      </c>
      <c r="I240" s="26" t="s">
        <v>410</v>
      </c>
      <c r="J240" s="26">
        <v>45000</v>
      </c>
      <c r="K240" s="26">
        <v>1</v>
      </c>
      <c r="L240" s="26">
        <v>2590</v>
      </c>
      <c r="M240" s="26">
        <v>15</v>
      </c>
      <c r="N240" s="26" t="s">
        <v>715</v>
      </c>
      <c r="O240" s="26" t="s">
        <v>26</v>
      </c>
      <c r="P240" s="30">
        <v>41674</v>
      </c>
      <c r="Q240" s="26" t="s">
        <v>167</v>
      </c>
      <c r="R240" s="26" t="s">
        <v>351</v>
      </c>
      <c r="S240" s="26" t="s">
        <v>385</v>
      </c>
      <c r="T240" s="26" t="s">
        <v>403</v>
      </c>
      <c r="U240" s="26"/>
      <c r="V240" s="26" t="s">
        <v>30</v>
      </c>
      <c r="X240" s="2">
        <f t="shared" si="19"/>
        <v>15</v>
      </c>
      <c r="Y240" s="32">
        <f t="shared" si="18"/>
        <v>5</v>
      </c>
      <c r="AA240" s="2" t="str">
        <f t="shared" si="15"/>
        <v>ILtg-Lfluor-MagOfSAny</v>
      </c>
      <c r="AB240" s="10">
        <f>MATCH(AA240,'Orig 2014 EUL table'!$W$6:$W$544,0)</f>
        <v>215</v>
      </c>
      <c r="AC240" t="b">
        <f t="shared" si="16"/>
        <v>1</v>
      </c>
    </row>
    <row r="241" spans="1:29" x14ac:dyDescent="0.3">
      <c r="A241" s="24">
        <f t="shared" si="17"/>
        <v>235</v>
      </c>
      <c r="B241" s="26" t="s">
        <v>408</v>
      </c>
      <c r="C241" s="26" t="s">
        <v>409</v>
      </c>
      <c r="D241">
        <f>IF($AC241,INDEX('Orig 2014 EUL table'!$D$6:$D$544,$AB241),X241)</f>
        <v>15</v>
      </c>
      <c r="E241">
        <f>IF($AC241,INDEX('Orig 2014 EUL table'!$E$6:$E$544,$AB241),Y241)</f>
        <v>5</v>
      </c>
      <c r="F241" s="26" t="s">
        <v>66</v>
      </c>
      <c r="G241" s="26" t="s">
        <v>23</v>
      </c>
      <c r="H241" s="26" t="s">
        <v>23</v>
      </c>
      <c r="I241" s="26" t="s">
        <v>410</v>
      </c>
      <c r="J241" s="26">
        <v>45000</v>
      </c>
      <c r="K241" s="26">
        <v>1</v>
      </c>
      <c r="L241" s="26">
        <v>541</v>
      </c>
      <c r="M241" s="26">
        <v>15</v>
      </c>
      <c r="N241" s="26" t="s">
        <v>715</v>
      </c>
      <c r="O241" s="26" t="s">
        <v>26</v>
      </c>
      <c r="P241" s="30">
        <v>41674</v>
      </c>
      <c r="Q241" s="26" t="s">
        <v>167</v>
      </c>
      <c r="R241" s="26" t="s">
        <v>351</v>
      </c>
      <c r="S241" s="26" t="s">
        <v>385</v>
      </c>
      <c r="T241" s="26" t="s">
        <v>403</v>
      </c>
      <c r="U241" s="26"/>
      <c r="V241" s="26" t="s">
        <v>30</v>
      </c>
      <c r="X241" s="2">
        <f t="shared" si="19"/>
        <v>15</v>
      </c>
      <c r="Y241" s="32">
        <f t="shared" si="18"/>
        <v>5</v>
      </c>
      <c r="AA241" s="2" t="str">
        <f t="shared" si="15"/>
        <v>ILtg-Lfluor-MagAnyAny</v>
      </c>
      <c r="AB241" s="10">
        <f>MATCH(AA241,'Orig 2014 EUL table'!$W$6:$W$544,0)</f>
        <v>224</v>
      </c>
      <c r="AC241" t="b">
        <f t="shared" si="16"/>
        <v>1</v>
      </c>
    </row>
    <row r="242" spans="1:29" x14ac:dyDescent="0.3">
      <c r="A242" s="24">
        <f t="shared" si="17"/>
        <v>236</v>
      </c>
      <c r="B242" s="26" t="s">
        <v>411</v>
      </c>
      <c r="C242" s="26" t="s">
        <v>412</v>
      </c>
      <c r="D242">
        <f>IF($AC242,INDEX('Orig 2014 EUL table'!$D$6:$D$544,$AB242),X242)</f>
        <v>3.8</v>
      </c>
      <c r="E242">
        <f>IF($AC242,INDEX('Orig 2014 EUL table'!$E$6:$E$544,$AB242),Y242)</f>
        <v>1.3</v>
      </c>
      <c r="F242" s="26" t="s">
        <v>88</v>
      </c>
      <c r="G242" s="26" t="s">
        <v>360</v>
      </c>
      <c r="H242" s="26" t="s">
        <v>23</v>
      </c>
      <c r="I242" s="26" t="s">
        <v>413</v>
      </c>
      <c r="J242" s="26">
        <v>20000</v>
      </c>
      <c r="K242" s="26">
        <v>1</v>
      </c>
      <c r="L242" s="26">
        <v>5260</v>
      </c>
      <c r="M242" s="26">
        <v>15</v>
      </c>
      <c r="N242" s="26" t="s">
        <v>715</v>
      </c>
      <c r="O242" s="26" t="s">
        <v>414</v>
      </c>
      <c r="P242" s="30">
        <v>41674</v>
      </c>
      <c r="Q242" s="26" t="s">
        <v>167</v>
      </c>
      <c r="R242" s="26" t="s">
        <v>351</v>
      </c>
      <c r="S242" s="26" t="s">
        <v>385</v>
      </c>
      <c r="T242" s="26" t="s">
        <v>403</v>
      </c>
      <c r="U242" s="26"/>
      <c r="V242" s="26" t="s">
        <v>30</v>
      </c>
      <c r="X242" s="2">
        <f t="shared" si="19"/>
        <v>3.8</v>
      </c>
      <c r="Y242" s="32">
        <f t="shared" si="18"/>
        <v>1.27</v>
      </c>
      <c r="AA242" s="2" t="str">
        <f t="shared" si="15"/>
        <v>ILtg-Lfluor-T12MagHspAny</v>
      </c>
      <c r="AB242" s="10">
        <f>MATCH(AA242,'Orig 2014 EUL table'!$W$6:$W$544,0)</f>
        <v>232</v>
      </c>
      <c r="AC242" t="b">
        <f t="shared" si="16"/>
        <v>1</v>
      </c>
    </row>
    <row r="243" spans="1:29" x14ac:dyDescent="0.3">
      <c r="A243" s="24">
        <f t="shared" si="17"/>
        <v>237</v>
      </c>
      <c r="B243" s="26" t="s">
        <v>411</v>
      </c>
      <c r="C243" s="26" t="s">
        <v>412</v>
      </c>
      <c r="D243">
        <f>IF($AC243,INDEX('Orig 2014 EUL table'!$D$6:$D$544,$AB243),X243)</f>
        <v>4.07</v>
      </c>
      <c r="E243">
        <f>IF($AC243,INDEX('Orig 2014 EUL table'!$E$6:$E$544,$AB243),Y243)</f>
        <v>1.4</v>
      </c>
      <c r="F243" s="26" t="s">
        <v>88</v>
      </c>
      <c r="G243" s="26" t="s">
        <v>359</v>
      </c>
      <c r="H243" s="26" t="s">
        <v>23</v>
      </c>
      <c r="I243" s="26" t="s">
        <v>413</v>
      </c>
      <c r="J243" s="26">
        <v>20000</v>
      </c>
      <c r="K243" s="26">
        <v>1</v>
      </c>
      <c r="L243" s="26">
        <v>4910</v>
      </c>
      <c r="M243" s="26">
        <v>15</v>
      </c>
      <c r="N243" s="26" t="s">
        <v>715</v>
      </c>
      <c r="O243" s="26" t="s">
        <v>414</v>
      </c>
      <c r="P243" s="30">
        <v>41674</v>
      </c>
      <c r="Q243" s="26" t="s">
        <v>167</v>
      </c>
      <c r="R243" s="26" t="s">
        <v>351</v>
      </c>
      <c r="S243" s="26" t="s">
        <v>385</v>
      </c>
      <c r="T243" s="26" t="s">
        <v>403</v>
      </c>
      <c r="U243" s="26"/>
      <c r="V243" s="26" t="s">
        <v>30</v>
      </c>
      <c r="X243" s="2">
        <f t="shared" si="19"/>
        <v>4.07</v>
      </c>
      <c r="Y243" s="32">
        <f t="shared" si="18"/>
        <v>1.36</v>
      </c>
      <c r="AA243" s="2" t="str">
        <f t="shared" si="15"/>
        <v>ILtg-Lfluor-T12MagGroAny</v>
      </c>
      <c r="AB243" s="10">
        <f>MATCH(AA243,'Orig 2014 EUL table'!$W$6:$W$544,0)</f>
        <v>231</v>
      </c>
      <c r="AC243" t="b">
        <f t="shared" si="16"/>
        <v>1</v>
      </c>
    </row>
    <row r="244" spans="1:29" x14ac:dyDescent="0.3">
      <c r="A244" s="24">
        <f t="shared" si="17"/>
        <v>238</v>
      </c>
      <c r="B244" s="26" t="s">
        <v>411</v>
      </c>
      <c r="C244" s="26" t="s">
        <v>412</v>
      </c>
      <c r="D244">
        <f>IF($AC244,INDEX('Orig 2014 EUL table'!$D$6:$D$544,$AB244),X244)</f>
        <v>4.13</v>
      </c>
      <c r="E244">
        <f>IF($AC244,INDEX('Orig 2014 EUL table'!$E$6:$E$544,$AB244),Y244)</f>
        <v>1.4</v>
      </c>
      <c r="F244" s="26" t="s">
        <v>88</v>
      </c>
      <c r="G244" s="26" t="s">
        <v>368</v>
      </c>
      <c r="H244" s="26" t="s">
        <v>23</v>
      </c>
      <c r="I244" s="26" t="s">
        <v>413</v>
      </c>
      <c r="J244" s="26">
        <v>20000</v>
      </c>
      <c r="K244" s="26">
        <v>1</v>
      </c>
      <c r="L244" s="26">
        <v>4840</v>
      </c>
      <c r="M244" s="26">
        <v>15</v>
      </c>
      <c r="N244" s="26" t="s">
        <v>715</v>
      </c>
      <c r="O244" s="26" t="s">
        <v>414</v>
      </c>
      <c r="P244" s="30">
        <v>41674</v>
      </c>
      <c r="Q244" s="26" t="s">
        <v>167</v>
      </c>
      <c r="R244" s="26" t="s">
        <v>351</v>
      </c>
      <c r="S244" s="26" t="s">
        <v>385</v>
      </c>
      <c r="T244" s="26" t="s">
        <v>403</v>
      </c>
      <c r="U244" s="26"/>
      <c r="V244" s="26" t="s">
        <v>30</v>
      </c>
      <c r="X244" s="2">
        <f t="shared" si="19"/>
        <v>4.13</v>
      </c>
      <c r="Y244" s="32">
        <f t="shared" si="18"/>
        <v>1.38</v>
      </c>
      <c r="AA244" s="2" t="str">
        <f t="shared" si="15"/>
        <v>ILtg-Lfluor-T12MagRFFAny</v>
      </c>
      <c r="AB244" s="10">
        <f>MATCH(AA244,'Orig 2014 EUL table'!$W$6:$W$544,0)</f>
        <v>240</v>
      </c>
      <c r="AC244" t="b">
        <f t="shared" si="16"/>
        <v>1</v>
      </c>
    </row>
    <row r="245" spans="1:29" x14ac:dyDescent="0.3">
      <c r="A245" s="24">
        <f t="shared" si="17"/>
        <v>239</v>
      </c>
      <c r="B245" s="26" t="s">
        <v>411</v>
      </c>
      <c r="C245" s="26" t="s">
        <v>412</v>
      </c>
      <c r="D245">
        <f>IF($AC245,INDEX('Orig 2014 EUL table'!$D$6:$D$544,$AB245),X245)</f>
        <v>4.1399999999999997</v>
      </c>
      <c r="E245">
        <f>IF($AC245,INDEX('Orig 2014 EUL table'!$E$6:$E$544,$AB245),Y245)</f>
        <v>1.4</v>
      </c>
      <c r="F245" s="26" t="s">
        <v>88</v>
      </c>
      <c r="G245" s="26" t="s">
        <v>369</v>
      </c>
      <c r="H245" s="26" t="s">
        <v>23</v>
      </c>
      <c r="I245" s="26" t="s">
        <v>413</v>
      </c>
      <c r="J245" s="26">
        <v>20000</v>
      </c>
      <c r="K245" s="26">
        <v>1</v>
      </c>
      <c r="L245" s="26">
        <v>4830</v>
      </c>
      <c r="M245" s="26">
        <v>15</v>
      </c>
      <c r="N245" s="26" t="s">
        <v>715</v>
      </c>
      <c r="O245" s="26" t="s">
        <v>414</v>
      </c>
      <c r="P245" s="30">
        <v>41674</v>
      </c>
      <c r="Q245" s="26" t="s">
        <v>167</v>
      </c>
      <c r="R245" s="26" t="s">
        <v>351</v>
      </c>
      <c r="S245" s="26" t="s">
        <v>385</v>
      </c>
      <c r="T245" s="26" t="s">
        <v>403</v>
      </c>
      <c r="U245" s="26"/>
      <c r="V245" s="26" t="s">
        <v>30</v>
      </c>
      <c r="X245" s="2">
        <f t="shared" si="19"/>
        <v>4.1399999999999997</v>
      </c>
      <c r="Y245" s="32">
        <f t="shared" si="18"/>
        <v>1.38</v>
      </c>
      <c r="AA245" s="2" t="str">
        <f t="shared" si="15"/>
        <v>ILtg-Lfluor-T12MagRSDAny</v>
      </c>
      <c r="AB245" s="10">
        <f>MATCH(AA245,'Orig 2014 EUL table'!$W$6:$W$544,0)</f>
        <v>241</v>
      </c>
      <c r="AC245" t="b">
        <f t="shared" si="16"/>
        <v>1</v>
      </c>
    </row>
    <row r="246" spans="1:29" x14ac:dyDescent="0.3">
      <c r="A246" s="24">
        <f t="shared" si="17"/>
        <v>240</v>
      </c>
      <c r="B246" s="26" t="s">
        <v>411</v>
      </c>
      <c r="C246" s="26" t="s">
        <v>412</v>
      </c>
      <c r="D246">
        <f>IF($AC246,INDEX('Orig 2014 EUL table'!$D$6:$D$544,$AB246),X246)</f>
        <v>4.1900000000000004</v>
      </c>
      <c r="E246">
        <f>IF($AC246,INDEX('Orig 2014 EUL table'!$E$6:$E$544,$AB246),Y246)</f>
        <v>1.4</v>
      </c>
      <c r="F246" s="26" t="s">
        <v>88</v>
      </c>
      <c r="G246" s="26" t="s">
        <v>375</v>
      </c>
      <c r="H246" s="26" t="s">
        <v>23</v>
      </c>
      <c r="I246" s="26" t="s">
        <v>413</v>
      </c>
      <c r="J246" s="26">
        <v>20000</v>
      </c>
      <c r="K246" s="26">
        <v>1</v>
      </c>
      <c r="L246" s="26">
        <v>4770</v>
      </c>
      <c r="M246" s="26">
        <v>15</v>
      </c>
      <c r="N246" s="26" t="s">
        <v>715</v>
      </c>
      <c r="O246" s="26" t="s">
        <v>414</v>
      </c>
      <c r="P246" s="30">
        <v>41674</v>
      </c>
      <c r="Q246" s="26" t="s">
        <v>167</v>
      </c>
      <c r="R246" s="26" t="s">
        <v>351</v>
      </c>
      <c r="S246" s="26" t="s">
        <v>385</v>
      </c>
      <c r="T246" s="26" t="s">
        <v>403</v>
      </c>
      <c r="U246" s="26"/>
      <c r="V246" s="26" t="s">
        <v>30</v>
      </c>
      <c r="X246" s="2">
        <f t="shared" si="19"/>
        <v>4.1900000000000004</v>
      </c>
      <c r="Y246" s="32">
        <f t="shared" si="18"/>
        <v>1.4</v>
      </c>
      <c r="AA246" s="2" t="str">
        <f t="shared" si="15"/>
        <v>ILtg-Lfluor-T12MagWRfAny</v>
      </c>
      <c r="AB246" s="10">
        <f>MATCH(AA246,'Orig 2014 EUL table'!$W$6:$W$544,0)</f>
        <v>247</v>
      </c>
      <c r="AC246" t="b">
        <f t="shared" si="16"/>
        <v>1</v>
      </c>
    </row>
    <row r="247" spans="1:29" x14ac:dyDescent="0.3">
      <c r="A247" s="24">
        <f t="shared" si="17"/>
        <v>241</v>
      </c>
      <c r="B247" s="26" t="s">
        <v>411</v>
      </c>
      <c r="C247" s="26" t="s">
        <v>412</v>
      </c>
      <c r="D247">
        <f>IF($AC247,INDEX('Orig 2014 EUL table'!$D$6:$D$544,$AB247),X247)</f>
        <v>4.68</v>
      </c>
      <c r="E247">
        <f>IF($AC247,INDEX('Orig 2014 EUL table'!$E$6:$E$544,$AB247),Y247)</f>
        <v>1.6</v>
      </c>
      <c r="F247" s="26" t="s">
        <v>88</v>
      </c>
      <c r="G247" s="26" t="s">
        <v>371</v>
      </c>
      <c r="H247" s="26" t="s">
        <v>23</v>
      </c>
      <c r="I247" s="26" t="s">
        <v>413</v>
      </c>
      <c r="J247" s="26">
        <v>20000</v>
      </c>
      <c r="K247" s="26">
        <v>1</v>
      </c>
      <c r="L247" s="26">
        <v>4270</v>
      </c>
      <c r="M247" s="26">
        <v>15</v>
      </c>
      <c r="N247" s="26" t="s">
        <v>715</v>
      </c>
      <c r="O247" s="26" t="s">
        <v>414</v>
      </c>
      <c r="P247" s="30">
        <v>41674</v>
      </c>
      <c r="Q247" s="26" t="s">
        <v>167</v>
      </c>
      <c r="R247" s="26" t="s">
        <v>351</v>
      </c>
      <c r="S247" s="26" t="s">
        <v>385</v>
      </c>
      <c r="T247" s="26" t="s">
        <v>403</v>
      </c>
      <c r="U247" s="26"/>
      <c r="V247" s="26" t="s">
        <v>30</v>
      </c>
      <c r="X247" s="2">
        <f t="shared" si="19"/>
        <v>4.68</v>
      </c>
      <c r="Y247" s="32">
        <f t="shared" si="18"/>
        <v>1.56</v>
      </c>
      <c r="AA247" s="2" t="str">
        <f t="shared" si="15"/>
        <v>ILtg-Lfluor-T12MagRtLAny</v>
      </c>
      <c r="AB247" s="10">
        <f>MATCH(AA247,'Orig 2014 EUL table'!$W$6:$W$544,0)</f>
        <v>243</v>
      </c>
      <c r="AC247" t="b">
        <f t="shared" si="16"/>
        <v>1</v>
      </c>
    </row>
    <row r="248" spans="1:29" x14ac:dyDescent="0.3">
      <c r="A248" s="24">
        <f t="shared" si="17"/>
        <v>242</v>
      </c>
      <c r="B248" s="26" t="s">
        <v>411</v>
      </c>
      <c r="C248" s="26" t="s">
        <v>412</v>
      </c>
      <c r="D248">
        <f>IF($AC248,INDEX('Orig 2014 EUL table'!$D$6:$D$544,$AB248),X248)</f>
        <v>4.8099999999999996</v>
      </c>
      <c r="E248">
        <f>IF($AC248,INDEX('Orig 2014 EUL table'!$E$6:$E$544,$AB248),Y248)</f>
        <v>1.6</v>
      </c>
      <c r="F248" s="26" t="s">
        <v>88</v>
      </c>
      <c r="G248" s="26" t="s">
        <v>365</v>
      </c>
      <c r="H248" s="26" t="s">
        <v>23</v>
      </c>
      <c r="I248" s="26" t="s">
        <v>413</v>
      </c>
      <c r="J248" s="26">
        <v>20000</v>
      </c>
      <c r="K248" s="26">
        <v>1</v>
      </c>
      <c r="L248" s="26">
        <v>4160</v>
      </c>
      <c r="M248" s="26">
        <v>15</v>
      </c>
      <c r="N248" s="26" t="s">
        <v>715</v>
      </c>
      <c r="O248" s="26" t="s">
        <v>414</v>
      </c>
      <c r="P248" s="30">
        <v>41674</v>
      </c>
      <c r="Q248" s="26" t="s">
        <v>167</v>
      </c>
      <c r="R248" s="26" t="s">
        <v>351</v>
      </c>
      <c r="S248" s="26" t="s">
        <v>385</v>
      </c>
      <c r="T248" s="26" t="s">
        <v>403</v>
      </c>
      <c r="U248" s="26"/>
      <c r="V248" s="26" t="s">
        <v>30</v>
      </c>
      <c r="X248" s="2">
        <f t="shared" si="19"/>
        <v>4.8099999999999996</v>
      </c>
      <c r="Y248" s="32">
        <f t="shared" si="18"/>
        <v>1.6</v>
      </c>
      <c r="AA248" s="2" t="str">
        <f t="shared" si="15"/>
        <v>ILtg-Lfluor-T12MagNrsAny</v>
      </c>
      <c r="AB248" s="10">
        <f>MATCH(AA248,'Orig 2014 EUL table'!$W$6:$W$544,0)</f>
        <v>237</v>
      </c>
      <c r="AC248" t="b">
        <f t="shared" si="16"/>
        <v>1</v>
      </c>
    </row>
    <row r="249" spans="1:29" x14ac:dyDescent="0.3">
      <c r="A249" s="24">
        <f t="shared" si="17"/>
        <v>243</v>
      </c>
      <c r="B249" s="26" t="s">
        <v>411</v>
      </c>
      <c r="C249" s="26" t="s">
        <v>412</v>
      </c>
      <c r="D249">
        <f>IF($AC249,INDEX('Orig 2014 EUL table'!$D$6:$D$544,$AB249),X249)</f>
        <v>5.67</v>
      </c>
      <c r="E249">
        <f>IF($AC249,INDEX('Orig 2014 EUL table'!$E$6:$E$544,$AB249),Y249)</f>
        <v>1.9</v>
      </c>
      <c r="F249" s="26" t="s">
        <v>88</v>
      </c>
      <c r="G249" s="26" t="s">
        <v>362</v>
      </c>
      <c r="H249" s="26" t="s">
        <v>23</v>
      </c>
      <c r="I249" s="26" t="s">
        <v>413</v>
      </c>
      <c r="J249" s="26">
        <v>20000</v>
      </c>
      <c r="K249" s="26">
        <v>1</v>
      </c>
      <c r="L249" s="26">
        <v>3530</v>
      </c>
      <c r="M249" s="26">
        <v>15</v>
      </c>
      <c r="N249" s="26" t="s">
        <v>715</v>
      </c>
      <c r="O249" s="26" t="s">
        <v>414</v>
      </c>
      <c r="P249" s="30">
        <v>41674</v>
      </c>
      <c r="Q249" s="26" t="s">
        <v>167</v>
      </c>
      <c r="R249" s="26" t="s">
        <v>351</v>
      </c>
      <c r="S249" s="26" t="s">
        <v>385</v>
      </c>
      <c r="T249" s="26" t="s">
        <v>403</v>
      </c>
      <c r="U249" s="26"/>
      <c r="V249" s="26" t="s">
        <v>30</v>
      </c>
      <c r="X249" s="2">
        <f t="shared" si="19"/>
        <v>5.67</v>
      </c>
      <c r="Y249" s="32">
        <f t="shared" si="18"/>
        <v>1.89</v>
      </c>
      <c r="AA249" s="2" t="str">
        <f t="shared" si="15"/>
        <v>ILtg-Lfluor-T12MagMBTAny</v>
      </c>
      <c r="AB249" s="10">
        <f>MATCH(AA249,'Orig 2014 EUL table'!$W$6:$W$544,0)</f>
        <v>234</v>
      </c>
      <c r="AC249" t="b">
        <f t="shared" si="16"/>
        <v>1</v>
      </c>
    </row>
    <row r="250" spans="1:29" x14ac:dyDescent="0.3">
      <c r="A250" s="24">
        <f t="shared" si="17"/>
        <v>244</v>
      </c>
      <c r="B250" s="26" t="s">
        <v>411</v>
      </c>
      <c r="C250" s="26" t="s">
        <v>412</v>
      </c>
      <c r="D250">
        <f>IF($AC250,INDEX('Orig 2014 EUL table'!$D$6:$D$544,$AB250),X250)</f>
        <v>5.85</v>
      </c>
      <c r="E250">
        <f>IF($AC250,INDEX('Orig 2014 EUL table'!$E$6:$E$544,$AB250),Y250)</f>
        <v>2</v>
      </c>
      <c r="F250" s="26" t="s">
        <v>88</v>
      </c>
      <c r="G250" s="26" t="s">
        <v>373</v>
      </c>
      <c r="H250" s="26" t="s">
        <v>23</v>
      </c>
      <c r="I250" s="26" t="s">
        <v>413</v>
      </c>
      <c r="J250" s="26">
        <v>20000</v>
      </c>
      <c r="K250" s="26">
        <v>1</v>
      </c>
      <c r="L250" s="26">
        <v>3420</v>
      </c>
      <c r="M250" s="26">
        <v>15</v>
      </c>
      <c r="N250" s="26" t="s">
        <v>715</v>
      </c>
      <c r="O250" s="26" t="s">
        <v>414</v>
      </c>
      <c r="P250" s="30">
        <v>41674</v>
      </c>
      <c r="Q250" s="26" t="s">
        <v>167</v>
      </c>
      <c r="R250" s="26" t="s">
        <v>351</v>
      </c>
      <c r="S250" s="26" t="s">
        <v>385</v>
      </c>
      <c r="T250" s="26" t="s">
        <v>403</v>
      </c>
      <c r="U250" s="26"/>
      <c r="V250" s="26" t="s">
        <v>30</v>
      </c>
      <c r="X250" s="2">
        <f t="shared" ref="X250:X281" si="20">MIN(ROUND(J250*K250/L250,3-LOG(ABS(J250*K250/L250))),M250)</f>
        <v>5.85</v>
      </c>
      <c r="Y250" s="32">
        <f t="shared" si="18"/>
        <v>1.95</v>
      </c>
      <c r="AA250" s="2" t="str">
        <f t="shared" si="15"/>
        <v>ILtg-Lfluor-T12MagSCnAny</v>
      </c>
      <c r="AB250" s="10">
        <f>MATCH(AA250,'Orig 2014 EUL table'!$W$6:$W$544,0)</f>
        <v>245</v>
      </c>
      <c r="AC250" t="b">
        <f t="shared" si="16"/>
        <v>1</v>
      </c>
    </row>
    <row r="251" spans="1:29" x14ac:dyDescent="0.3">
      <c r="A251" s="24">
        <f t="shared" si="17"/>
        <v>245</v>
      </c>
      <c r="B251" s="26" t="s">
        <v>411</v>
      </c>
      <c r="C251" s="26" t="s">
        <v>412</v>
      </c>
      <c r="D251">
        <f>IF($AC251,INDEX('Orig 2014 EUL table'!$D$6:$D$544,$AB251),X251)</f>
        <v>5.85</v>
      </c>
      <c r="E251">
        <f>IF($AC251,INDEX('Orig 2014 EUL table'!$E$6:$E$544,$AB251),Y251)</f>
        <v>2</v>
      </c>
      <c r="F251" s="26" t="s">
        <v>88</v>
      </c>
      <c r="G251" s="26" t="s">
        <v>374</v>
      </c>
      <c r="H251" s="26" t="s">
        <v>23</v>
      </c>
      <c r="I251" s="26" t="s">
        <v>413</v>
      </c>
      <c r="J251" s="26">
        <v>20000</v>
      </c>
      <c r="K251" s="26">
        <v>1</v>
      </c>
      <c r="L251" s="26">
        <v>3420</v>
      </c>
      <c r="M251" s="26">
        <v>15</v>
      </c>
      <c r="N251" s="26" t="s">
        <v>715</v>
      </c>
      <c r="O251" s="26" t="s">
        <v>414</v>
      </c>
      <c r="P251" s="30">
        <v>41674</v>
      </c>
      <c r="Q251" s="26" t="s">
        <v>167</v>
      </c>
      <c r="R251" s="26" t="s">
        <v>351</v>
      </c>
      <c r="S251" s="26" t="s">
        <v>385</v>
      </c>
      <c r="T251" s="26" t="s">
        <v>403</v>
      </c>
      <c r="U251" s="26"/>
      <c r="V251" s="26" t="s">
        <v>30</v>
      </c>
      <c r="X251" s="2">
        <f t="shared" si="20"/>
        <v>5.85</v>
      </c>
      <c r="Y251" s="32">
        <f t="shared" si="18"/>
        <v>1.95</v>
      </c>
      <c r="AA251" s="2" t="str">
        <f t="shared" si="15"/>
        <v>ILtg-Lfluor-T12MagSUnAny</v>
      </c>
      <c r="AB251" s="10">
        <f>MATCH(AA251,'Orig 2014 EUL table'!$W$6:$W$544,0)</f>
        <v>246</v>
      </c>
      <c r="AC251" t="b">
        <f t="shared" si="16"/>
        <v>1</v>
      </c>
    </row>
    <row r="252" spans="1:29" x14ac:dyDescent="0.3">
      <c r="A252" s="24">
        <f t="shared" si="17"/>
        <v>246</v>
      </c>
      <c r="B252" s="26" t="s">
        <v>411</v>
      </c>
      <c r="C252" s="26" t="s">
        <v>412</v>
      </c>
      <c r="D252">
        <f>IF($AC252,INDEX('Orig 2014 EUL table'!$D$6:$D$544,$AB252),X252)</f>
        <v>5.92</v>
      </c>
      <c r="E252">
        <f>IF($AC252,INDEX('Orig 2014 EUL table'!$E$6:$E$544,$AB252),Y252)</f>
        <v>2</v>
      </c>
      <c r="F252" s="26" t="s">
        <v>88</v>
      </c>
      <c r="G252" s="26" t="s">
        <v>370</v>
      </c>
      <c r="H252" s="26" t="s">
        <v>23</v>
      </c>
      <c r="I252" s="26" t="s">
        <v>413</v>
      </c>
      <c r="J252" s="26">
        <v>20000</v>
      </c>
      <c r="K252" s="26">
        <v>1</v>
      </c>
      <c r="L252" s="26">
        <v>3380</v>
      </c>
      <c r="M252" s="26">
        <v>15</v>
      </c>
      <c r="N252" s="26" t="s">
        <v>715</v>
      </c>
      <c r="O252" s="26" t="s">
        <v>414</v>
      </c>
      <c r="P252" s="30">
        <v>41674</v>
      </c>
      <c r="Q252" s="26" t="s">
        <v>167</v>
      </c>
      <c r="R252" s="26" t="s">
        <v>351</v>
      </c>
      <c r="S252" s="26" t="s">
        <v>385</v>
      </c>
      <c r="T252" s="26" t="s">
        <v>403</v>
      </c>
      <c r="U252" s="26"/>
      <c r="V252" s="26" t="s">
        <v>30</v>
      </c>
      <c r="X252" s="2">
        <f t="shared" si="20"/>
        <v>5.92</v>
      </c>
      <c r="Y252" s="32">
        <f t="shared" si="18"/>
        <v>1.97</v>
      </c>
      <c r="AA252" s="2" t="str">
        <f t="shared" si="15"/>
        <v>ILtg-Lfluor-T12MagRt3Any</v>
      </c>
      <c r="AB252" s="10">
        <f>MATCH(AA252,'Orig 2014 EUL table'!$W$6:$W$544,0)</f>
        <v>242</v>
      </c>
      <c r="AC252" t="b">
        <f t="shared" si="16"/>
        <v>1</v>
      </c>
    </row>
    <row r="253" spans="1:29" x14ac:dyDescent="0.3">
      <c r="A253" s="24">
        <f t="shared" si="17"/>
        <v>247</v>
      </c>
      <c r="B253" s="26" t="s">
        <v>411</v>
      </c>
      <c r="C253" s="26" t="s">
        <v>412</v>
      </c>
      <c r="D253">
        <f>IF($AC253,INDEX('Orig 2014 EUL table'!$D$6:$D$544,$AB253),X253)</f>
        <v>5.92</v>
      </c>
      <c r="E253">
        <f>IF($AC253,INDEX('Orig 2014 EUL table'!$E$6:$E$544,$AB253),Y253)</f>
        <v>2</v>
      </c>
      <c r="F253" s="26" t="s">
        <v>88</v>
      </c>
      <c r="G253" s="26" t="s">
        <v>372</v>
      </c>
      <c r="H253" s="26" t="s">
        <v>23</v>
      </c>
      <c r="I253" s="26" t="s">
        <v>413</v>
      </c>
      <c r="J253" s="26">
        <v>20000</v>
      </c>
      <c r="K253" s="26">
        <v>1</v>
      </c>
      <c r="L253" s="26">
        <v>3380</v>
      </c>
      <c r="M253" s="26">
        <v>15</v>
      </c>
      <c r="N253" s="26" t="s">
        <v>715</v>
      </c>
      <c r="O253" s="26" t="s">
        <v>414</v>
      </c>
      <c r="P253" s="30">
        <v>41674</v>
      </c>
      <c r="Q253" s="26" t="s">
        <v>167</v>
      </c>
      <c r="R253" s="26" t="s">
        <v>351</v>
      </c>
      <c r="S253" s="26" t="s">
        <v>385</v>
      </c>
      <c r="T253" s="26" t="s">
        <v>403</v>
      </c>
      <c r="U253" s="26"/>
      <c r="V253" s="26" t="s">
        <v>30</v>
      </c>
      <c r="X253" s="2">
        <f t="shared" si="20"/>
        <v>5.92</v>
      </c>
      <c r="Y253" s="32">
        <f t="shared" si="18"/>
        <v>1.97</v>
      </c>
      <c r="AA253" s="2" t="str">
        <f t="shared" si="15"/>
        <v>ILtg-Lfluor-T12MagRtSAny</v>
      </c>
      <c r="AB253" s="10">
        <f>MATCH(AA253,'Orig 2014 EUL table'!$W$6:$W$544,0)</f>
        <v>244</v>
      </c>
      <c r="AC253" t="b">
        <f t="shared" si="16"/>
        <v>1</v>
      </c>
    </row>
    <row r="254" spans="1:29" x14ac:dyDescent="0.3">
      <c r="A254" s="24">
        <f t="shared" si="17"/>
        <v>248</v>
      </c>
      <c r="B254" s="26" t="s">
        <v>411</v>
      </c>
      <c r="C254" s="26" t="s">
        <v>412</v>
      </c>
      <c r="D254">
        <f>IF($AC254,INDEX('Orig 2014 EUL table'!$D$6:$D$544,$AB254),X254)</f>
        <v>6.21</v>
      </c>
      <c r="E254">
        <f>IF($AC254,INDEX('Orig 2014 EUL table'!$E$6:$E$544,$AB254),Y254)</f>
        <v>2.1</v>
      </c>
      <c r="F254" s="26" t="s">
        <v>88</v>
      </c>
      <c r="G254" s="26" t="s">
        <v>363</v>
      </c>
      <c r="H254" s="26" t="s">
        <v>23</v>
      </c>
      <c r="I254" s="26" t="s">
        <v>413</v>
      </c>
      <c r="J254" s="26">
        <v>20000</v>
      </c>
      <c r="K254" s="26">
        <v>1</v>
      </c>
      <c r="L254" s="26">
        <v>3220</v>
      </c>
      <c r="M254" s="26">
        <v>15</v>
      </c>
      <c r="N254" s="26" t="s">
        <v>715</v>
      </c>
      <c r="O254" s="26" t="s">
        <v>414</v>
      </c>
      <c r="P254" s="30">
        <v>41674</v>
      </c>
      <c r="Q254" s="26" t="s">
        <v>167</v>
      </c>
      <c r="R254" s="26" t="s">
        <v>351</v>
      </c>
      <c r="S254" s="26" t="s">
        <v>385</v>
      </c>
      <c r="T254" s="26" t="s">
        <v>403</v>
      </c>
      <c r="U254" s="26"/>
      <c r="V254" s="26" t="s">
        <v>30</v>
      </c>
      <c r="X254" s="2">
        <f t="shared" si="20"/>
        <v>6.21</v>
      </c>
      <c r="Y254" s="32">
        <f t="shared" si="18"/>
        <v>2.0699999999999998</v>
      </c>
      <c r="AA254" s="2" t="str">
        <f t="shared" si="15"/>
        <v>ILtg-Lfluor-T12MagMLIAny</v>
      </c>
      <c r="AB254" s="10">
        <f>MATCH(AA254,'Orig 2014 EUL table'!$W$6:$W$544,0)</f>
        <v>235</v>
      </c>
      <c r="AC254" t="b">
        <f t="shared" si="16"/>
        <v>1</v>
      </c>
    </row>
    <row r="255" spans="1:29" x14ac:dyDescent="0.3">
      <c r="A255" s="24">
        <f t="shared" si="17"/>
        <v>249</v>
      </c>
      <c r="B255" s="26" t="s">
        <v>411</v>
      </c>
      <c r="C255" s="26" t="s">
        <v>412</v>
      </c>
      <c r="D255">
        <f>IF($AC255,INDEX('Orig 2014 EUL table'!$D$6:$D$544,$AB255),X255)</f>
        <v>7.58</v>
      </c>
      <c r="E255">
        <f>IF($AC255,INDEX('Orig 2014 EUL table'!$E$6:$E$544,$AB255),Y255)</f>
        <v>2.5</v>
      </c>
      <c r="F255" s="26" t="s">
        <v>88</v>
      </c>
      <c r="G255" s="26" t="s">
        <v>366</v>
      </c>
      <c r="H255" s="26" t="s">
        <v>23</v>
      </c>
      <c r="I255" s="26" t="s">
        <v>413</v>
      </c>
      <c r="J255" s="26">
        <v>20000</v>
      </c>
      <c r="K255" s="26">
        <v>1</v>
      </c>
      <c r="L255" s="26">
        <v>2640</v>
      </c>
      <c r="M255" s="26">
        <v>15</v>
      </c>
      <c r="N255" s="26" t="s">
        <v>715</v>
      </c>
      <c r="O255" s="26" t="s">
        <v>414</v>
      </c>
      <c r="P255" s="30">
        <v>41674</v>
      </c>
      <c r="Q255" s="26" t="s">
        <v>167</v>
      </c>
      <c r="R255" s="26" t="s">
        <v>351</v>
      </c>
      <c r="S255" s="26" t="s">
        <v>385</v>
      </c>
      <c r="T255" s="26" t="s">
        <v>403</v>
      </c>
      <c r="U255" s="26"/>
      <c r="V255" s="26" t="s">
        <v>30</v>
      </c>
      <c r="X255" s="2">
        <f t="shared" si="20"/>
        <v>7.58</v>
      </c>
      <c r="Y255" s="32">
        <f t="shared" si="18"/>
        <v>2.5299999999999998</v>
      </c>
      <c r="AA255" s="2" t="str">
        <f t="shared" si="15"/>
        <v>ILtg-Lfluor-T12MagOfLAny</v>
      </c>
      <c r="AB255" s="10">
        <f>MATCH(AA255,'Orig 2014 EUL table'!$W$6:$W$544,0)</f>
        <v>238</v>
      </c>
      <c r="AC255" t="b">
        <f t="shared" si="16"/>
        <v>1</v>
      </c>
    </row>
    <row r="256" spans="1:29" x14ac:dyDescent="0.3">
      <c r="A256" s="24">
        <f t="shared" si="17"/>
        <v>250</v>
      </c>
      <c r="B256" s="26" t="s">
        <v>411</v>
      </c>
      <c r="C256" s="26" t="s">
        <v>412</v>
      </c>
      <c r="D256">
        <f>IF($AC256,INDEX('Orig 2014 EUL table'!$D$6:$D$544,$AB256),X256)</f>
        <v>7.66</v>
      </c>
      <c r="E256">
        <f>IF($AC256,INDEX('Orig 2014 EUL table'!$E$6:$E$544,$AB256),Y256)</f>
        <v>2.6</v>
      </c>
      <c r="F256" s="26" t="s">
        <v>88</v>
      </c>
      <c r="G256" s="26" t="s">
        <v>349</v>
      </c>
      <c r="H256" s="26" t="s">
        <v>23</v>
      </c>
      <c r="I256" s="26" t="s">
        <v>413</v>
      </c>
      <c r="J256" s="26">
        <v>20000</v>
      </c>
      <c r="K256" s="26">
        <v>1</v>
      </c>
      <c r="L256" s="26">
        <v>2610</v>
      </c>
      <c r="M256" s="26">
        <v>15</v>
      </c>
      <c r="N256" s="26" t="s">
        <v>715</v>
      </c>
      <c r="O256" s="26" t="s">
        <v>414</v>
      </c>
      <c r="P256" s="30">
        <v>41674</v>
      </c>
      <c r="Q256" s="26" t="s">
        <v>167</v>
      </c>
      <c r="R256" s="26" t="s">
        <v>351</v>
      </c>
      <c r="S256" s="26" t="s">
        <v>385</v>
      </c>
      <c r="T256" s="26" t="s">
        <v>403</v>
      </c>
      <c r="U256" s="26"/>
      <c r="V256" s="26" t="s">
        <v>30</v>
      </c>
      <c r="X256" s="2">
        <f t="shared" si="20"/>
        <v>7.66</v>
      </c>
      <c r="Y256" s="32">
        <f t="shared" si="18"/>
        <v>2.5499999999999998</v>
      </c>
      <c r="AA256" s="2" t="str">
        <f t="shared" si="15"/>
        <v>ILtg-Lfluor-T12MagAsmAny</v>
      </c>
      <c r="AB256" s="10">
        <f>MATCH(AA256,'Orig 2014 EUL table'!$W$6:$W$544,0)</f>
        <v>225</v>
      </c>
      <c r="AC256" t="b">
        <f t="shared" si="16"/>
        <v>1</v>
      </c>
    </row>
    <row r="257" spans="1:29" x14ac:dyDescent="0.3">
      <c r="A257" s="24">
        <f t="shared" si="17"/>
        <v>251</v>
      </c>
      <c r="B257" s="26" t="s">
        <v>411</v>
      </c>
      <c r="C257" s="26" t="s">
        <v>412</v>
      </c>
      <c r="D257">
        <f>IF($AC257,INDEX('Orig 2014 EUL table'!$D$6:$D$544,$AB257),X257)</f>
        <v>7.72</v>
      </c>
      <c r="E257">
        <f>IF($AC257,INDEX('Orig 2014 EUL table'!$E$6:$E$544,$AB257),Y257)</f>
        <v>2.6</v>
      </c>
      <c r="F257" s="26" t="s">
        <v>88</v>
      </c>
      <c r="G257" s="26" t="s">
        <v>367</v>
      </c>
      <c r="H257" s="26" t="s">
        <v>23</v>
      </c>
      <c r="I257" s="26" t="s">
        <v>413</v>
      </c>
      <c r="J257" s="26">
        <v>20000</v>
      </c>
      <c r="K257" s="26">
        <v>1</v>
      </c>
      <c r="L257" s="26">
        <v>2590</v>
      </c>
      <c r="M257" s="26">
        <v>15</v>
      </c>
      <c r="N257" s="26" t="s">
        <v>715</v>
      </c>
      <c r="O257" s="26" t="s">
        <v>414</v>
      </c>
      <c r="P257" s="30">
        <v>41674</v>
      </c>
      <c r="Q257" s="26" t="s">
        <v>167</v>
      </c>
      <c r="R257" s="26" t="s">
        <v>351</v>
      </c>
      <c r="S257" s="26" t="s">
        <v>385</v>
      </c>
      <c r="T257" s="26" t="s">
        <v>403</v>
      </c>
      <c r="U257" s="26"/>
      <c r="V257" s="26" t="s">
        <v>30</v>
      </c>
      <c r="X257" s="2">
        <f t="shared" si="20"/>
        <v>7.72</v>
      </c>
      <c r="Y257" s="32">
        <f t="shared" si="18"/>
        <v>2.57</v>
      </c>
      <c r="AA257" s="2" t="str">
        <f t="shared" si="15"/>
        <v>ILtg-Lfluor-T12MagOfSAny</v>
      </c>
      <c r="AB257" s="10">
        <f>MATCH(AA257,'Orig 2014 EUL table'!$W$6:$W$544,0)</f>
        <v>239</v>
      </c>
      <c r="AC257" t="b">
        <f t="shared" si="16"/>
        <v>1</v>
      </c>
    </row>
    <row r="258" spans="1:29" x14ac:dyDescent="0.3">
      <c r="A258" s="24">
        <f t="shared" si="17"/>
        <v>252</v>
      </c>
      <c r="B258" s="26" t="s">
        <v>411</v>
      </c>
      <c r="C258" s="26" t="s">
        <v>412</v>
      </c>
      <c r="D258">
        <f>IF($AC258,INDEX('Orig 2014 EUL table'!$D$6:$D$544,$AB258),X258)</f>
        <v>8.07</v>
      </c>
      <c r="E258">
        <f>IF($AC258,INDEX('Orig 2014 EUL table'!$E$6:$E$544,$AB258),Y258)</f>
        <v>2.7</v>
      </c>
      <c r="F258" s="26" t="s">
        <v>88</v>
      </c>
      <c r="G258" s="26" t="s">
        <v>356</v>
      </c>
      <c r="H258" s="26" t="s">
        <v>23</v>
      </c>
      <c r="I258" s="26" t="s">
        <v>413</v>
      </c>
      <c r="J258" s="26">
        <v>20000</v>
      </c>
      <c r="K258" s="26">
        <v>1</v>
      </c>
      <c r="L258" s="26">
        <v>2480</v>
      </c>
      <c r="M258" s="26">
        <v>15</v>
      </c>
      <c r="N258" s="26" t="s">
        <v>715</v>
      </c>
      <c r="O258" s="26" t="s">
        <v>414</v>
      </c>
      <c r="P258" s="30">
        <v>41674</v>
      </c>
      <c r="Q258" s="26" t="s">
        <v>167</v>
      </c>
      <c r="R258" s="26" t="s">
        <v>351</v>
      </c>
      <c r="S258" s="26" t="s">
        <v>385</v>
      </c>
      <c r="T258" s="26" t="s">
        <v>403</v>
      </c>
      <c r="U258" s="26"/>
      <c r="V258" s="26" t="s">
        <v>30</v>
      </c>
      <c r="X258" s="2">
        <f t="shared" si="20"/>
        <v>8.06</v>
      </c>
      <c r="Y258" s="32">
        <f t="shared" si="18"/>
        <v>2.69</v>
      </c>
      <c r="AA258" s="2" t="str">
        <f t="shared" si="15"/>
        <v>ILtg-Lfluor-T12MagERCAny</v>
      </c>
      <c r="AB258" s="10">
        <f>MATCH(AA258,'Orig 2014 EUL table'!$W$6:$W$544,0)</f>
        <v>228</v>
      </c>
      <c r="AC258" t="b">
        <f t="shared" si="16"/>
        <v>1</v>
      </c>
    </row>
    <row r="259" spans="1:29" x14ac:dyDescent="0.3">
      <c r="A259" s="24">
        <f t="shared" si="17"/>
        <v>253</v>
      </c>
      <c r="B259" s="26" t="s">
        <v>411</v>
      </c>
      <c r="C259" s="26" t="s">
        <v>412</v>
      </c>
      <c r="D259">
        <f>IF($AC259,INDEX('Orig 2014 EUL table'!$D$6:$D$544,$AB259),X259)</f>
        <v>8.26</v>
      </c>
      <c r="E259">
        <f>IF($AC259,INDEX('Orig 2014 EUL table'!$E$6:$E$544,$AB259),Y259)</f>
        <v>2.8</v>
      </c>
      <c r="F259" s="26" t="s">
        <v>88</v>
      </c>
      <c r="G259" s="26" t="s">
        <v>354</v>
      </c>
      <c r="H259" s="26" t="s">
        <v>23</v>
      </c>
      <c r="I259" s="26" t="s">
        <v>413</v>
      </c>
      <c r="J259" s="26">
        <v>20000</v>
      </c>
      <c r="K259" s="26">
        <v>1</v>
      </c>
      <c r="L259" s="26">
        <v>2420</v>
      </c>
      <c r="M259" s="26">
        <v>15</v>
      </c>
      <c r="N259" s="26" t="s">
        <v>715</v>
      </c>
      <c r="O259" s="26" t="s">
        <v>414</v>
      </c>
      <c r="P259" s="30">
        <v>41674</v>
      </c>
      <c r="Q259" s="26" t="s">
        <v>167</v>
      </c>
      <c r="R259" s="26" t="s">
        <v>351</v>
      </c>
      <c r="S259" s="26" t="s">
        <v>385</v>
      </c>
      <c r="T259" s="26" t="s">
        <v>403</v>
      </c>
      <c r="U259" s="26"/>
      <c r="V259" s="26" t="s">
        <v>30</v>
      </c>
      <c r="X259" s="2">
        <f t="shared" si="20"/>
        <v>8.26</v>
      </c>
      <c r="Y259" s="32">
        <f t="shared" si="18"/>
        <v>2.75</v>
      </c>
      <c r="AA259" s="2" t="str">
        <f t="shared" si="15"/>
        <v>ILtg-Lfluor-T12MagECCAny</v>
      </c>
      <c r="AB259" s="10">
        <f>MATCH(AA259,'Orig 2014 EUL table'!$W$6:$W$544,0)</f>
        <v>226</v>
      </c>
      <c r="AC259" t="b">
        <f t="shared" si="16"/>
        <v>1</v>
      </c>
    </row>
    <row r="260" spans="1:29" x14ac:dyDescent="0.3">
      <c r="A260" s="24">
        <f t="shared" si="17"/>
        <v>254</v>
      </c>
      <c r="B260" s="26" t="s">
        <v>411</v>
      </c>
      <c r="C260" s="26" t="s">
        <v>412</v>
      </c>
      <c r="D260">
        <f>IF($AC260,INDEX('Orig 2014 EUL table'!$D$6:$D$544,$AB260),X260)</f>
        <v>8.51</v>
      </c>
      <c r="E260">
        <f>IF($AC260,INDEX('Orig 2014 EUL table'!$E$6:$E$544,$AB260),Y260)</f>
        <v>2.8</v>
      </c>
      <c r="F260" s="26" t="s">
        <v>88</v>
      </c>
      <c r="G260" s="26" t="s">
        <v>358</v>
      </c>
      <c r="H260" s="26" t="s">
        <v>23</v>
      </c>
      <c r="I260" s="26" t="s">
        <v>413</v>
      </c>
      <c r="J260" s="26">
        <v>20000</v>
      </c>
      <c r="K260" s="26">
        <v>1</v>
      </c>
      <c r="L260" s="26">
        <v>2350</v>
      </c>
      <c r="M260" s="26">
        <v>15</v>
      </c>
      <c r="N260" s="26" t="s">
        <v>715</v>
      </c>
      <c r="O260" s="26" t="s">
        <v>414</v>
      </c>
      <c r="P260" s="30">
        <v>41674</v>
      </c>
      <c r="Q260" s="26" t="s">
        <v>167</v>
      </c>
      <c r="R260" s="26" t="s">
        <v>351</v>
      </c>
      <c r="S260" s="26" t="s">
        <v>385</v>
      </c>
      <c r="T260" s="26" t="s">
        <v>403</v>
      </c>
      <c r="U260" s="26"/>
      <c r="V260" s="26" t="s">
        <v>30</v>
      </c>
      <c r="X260" s="2">
        <f t="shared" si="20"/>
        <v>8.51</v>
      </c>
      <c r="Y260" s="32">
        <f t="shared" si="18"/>
        <v>2.84</v>
      </c>
      <c r="AA260" s="2" t="str">
        <f t="shared" si="15"/>
        <v>ILtg-Lfluor-T12MagEUnAny</v>
      </c>
      <c r="AB260" s="10">
        <f>MATCH(AA260,'Orig 2014 EUL table'!$W$6:$W$544,0)</f>
        <v>230</v>
      </c>
      <c r="AC260" t="b">
        <f t="shared" si="16"/>
        <v>1</v>
      </c>
    </row>
    <row r="261" spans="1:29" x14ac:dyDescent="0.3">
      <c r="A261" s="24">
        <f t="shared" si="17"/>
        <v>255</v>
      </c>
      <c r="B261" s="26" t="s">
        <v>411</v>
      </c>
      <c r="C261" s="26" t="s">
        <v>412</v>
      </c>
      <c r="D261">
        <f>IF($AC261,INDEX('Orig 2014 EUL table'!$D$6:$D$544,$AB261),X261)</f>
        <v>8.77</v>
      </c>
      <c r="E261">
        <f>IF($AC261,INDEX('Orig 2014 EUL table'!$E$6:$E$544,$AB261),Y261)</f>
        <v>2.9</v>
      </c>
      <c r="F261" s="26" t="s">
        <v>88</v>
      </c>
      <c r="G261" s="26" t="s">
        <v>357</v>
      </c>
      <c r="H261" s="26" t="s">
        <v>23</v>
      </c>
      <c r="I261" s="26" t="s">
        <v>413</v>
      </c>
      <c r="J261" s="26">
        <v>20000</v>
      </c>
      <c r="K261" s="26">
        <v>1</v>
      </c>
      <c r="L261" s="26">
        <v>2280</v>
      </c>
      <c r="M261" s="26">
        <v>15</v>
      </c>
      <c r="N261" s="26" t="s">
        <v>715</v>
      </c>
      <c r="O261" s="26" t="s">
        <v>414</v>
      </c>
      <c r="P261" s="30">
        <v>41674</v>
      </c>
      <c r="Q261" s="26" t="s">
        <v>167</v>
      </c>
      <c r="R261" s="26" t="s">
        <v>351</v>
      </c>
      <c r="S261" s="26" t="s">
        <v>385</v>
      </c>
      <c r="T261" s="26" t="s">
        <v>403</v>
      </c>
      <c r="U261" s="26"/>
      <c r="V261" s="26" t="s">
        <v>30</v>
      </c>
      <c r="X261" s="2">
        <f t="shared" si="20"/>
        <v>8.77</v>
      </c>
      <c r="Y261" s="32">
        <f t="shared" si="18"/>
        <v>2.92</v>
      </c>
      <c r="AA261" s="2" t="str">
        <f t="shared" si="15"/>
        <v>ILtg-Lfluor-T12MagESeAny</v>
      </c>
      <c r="AB261" s="10">
        <f>MATCH(AA261,'Orig 2014 EUL table'!$W$6:$W$544,0)</f>
        <v>229</v>
      </c>
      <c r="AC261" t="b">
        <f t="shared" si="16"/>
        <v>1</v>
      </c>
    </row>
    <row r="262" spans="1:29" x14ac:dyDescent="0.3">
      <c r="A262" s="24">
        <f t="shared" si="17"/>
        <v>256</v>
      </c>
      <c r="B262" s="26" t="s">
        <v>411</v>
      </c>
      <c r="C262" s="26" t="s">
        <v>412</v>
      </c>
      <c r="D262">
        <f>IF($AC262,INDEX('Orig 2014 EUL table'!$D$6:$D$544,$AB262),X262)</f>
        <v>9.35</v>
      </c>
      <c r="E262">
        <f>IF($AC262,INDEX('Orig 2014 EUL table'!$E$6:$E$544,$AB262),Y262)</f>
        <v>3.1</v>
      </c>
      <c r="F262" s="26" t="s">
        <v>88</v>
      </c>
      <c r="G262" s="26" t="s">
        <v>355</v>
      </c>
      <c r="H262" s="26" t="s">
        <v>23</v>
      </c>
      <c r="I262" s="26" t="s">
        <v>413</v>
      </c>
      <c r="J262" s="26">
        <v>20000</v>
      </c>
      <c r="K262" s="26">
        <v>1</v>
      </c>
      <c r="L262" s="26">
        <v>2140</v>
      </c>
      <c r="M262" s="26">
        <v>15</v>
      </c>
      <c r="N262" s="26" t="s">
        <v>715</v>
      </c>
      <c r="O262" s="26" t="s">
        <v>414</v>
      </c>
      <c r="P262" s="30">
        <v>41674</v>
      </c>
      <c r="Q262" s="26" t="s">
        <v>167</v>
      </c>
      <c r="R262" s="26" t="s">
        <v>351</v>
      </c>
      <c r="S262" s="26" t="s">
        <v>385</v>
      </c>
      <c r="T262" s="26" t="s">
        <v>403</v>
      </c>
      <c r="U262" s="26"/>
      <c r="V262" s="26" t="s">
        <v>30</v>
      </c>
      <c r="X262" s="2">
        <f t="shared" si="20"/>
        <v>9.35</v>
      </c>
      <c r="Y262" s="32">
        <f t="shared" si="18"/>
        <v>3.12</v>
      </c>
      <c r="AA262" s="2" t="str">
        <f t="shared" si="15"/>
        <v>ILtg-Lfluor-T12MagEPrAny</v>
      </c>
      <c r="AB262" s="10">
        <f>MATCH(AA262,'Orig 2014 EUL table'!$W$6:$W$544,0)</f>
        <v>227</v>
      </c>
      <c r="AC262" t="b">
        <f t="shared" si="16"/>
        <v>1</v>
      </c>
    </row>
    <row r="263" spans="1:29" x14ac:dyDescent="0.3">
      <c r="A263" s="24">
        <f t="shared" si="17"/>
        <v>257</v>
      </c>
      <c r="B263" s="26" t="s">
        <v>411</v>
      </c>
      <c r="C263" s="26" t="s">
        <v>412</v>
      </c>
      <c r="D263">
        <f>IF($AC263,INDEX('Orig 2014 EUL table'!$D$6:$D$544,$AB263),X263)</f>
        <v>10.26</v>
      </c>
      <c r="E263">
        <f>IF($AC263,INDEX('Orig 2014 EUL table'!$E$6:$E$544,$AB263),Y263)</f>
        <v>3.4</v>
      </c>
      <c r="F263" s="26" t="s">
        <v>88</v>
      </c>
      <c r="G263" s="26" t="s">
        <v>361</v>
      </c>
      <c r="H263" s="26" t="s">
        <v>23</v>
      </c>
      <c r="I263" s="26" t="s">
        <v>413</v>
      </c>
      <c r="J263" s="26">
        <v>20000</v>
      </c>
      <c r="K263" s="26">
        <v>1</v>
      </c>
      <c r="L263" s="26">
        <v>1950</v>
      </c>
      <c r="M263" s="26">
        <v>15</v>
      </c>
      <c r="N263" s="26" t="s">
        <v>715</v>
      </c>
      <c r="O263" s="26" t="s">
        <v>414</v>
      </c>
      <c r="P263" s="30">
        <v>41674</v>
      </c>
      <c r="Q263" s="26" t="s">
        <v>167</v>
      </c>
      <c r="R263" s="26" t="s">
        <v>351</v>
      </c>
      <c r="S263" s="26" t="s">
        <v>385</v>
      </c>
      <c r="T263" s="26" t="s">
        <v>403</v>
      </c>
      <c r="U263" s="26"/>
      <c r="V263" s="26" t="s">
        <v>30</v>
      </c>
      <c r="X263" s="2">
        <f t="shared" si="20"/>
        <v>10.3</v>
      </c>
      <c r="Y263" s="32">
        <f t="shared" si="18"/>
        <v>3.43</v>
      </c>
      <c r="AA263" s="2" t="str">
        <f t="shared" ref="AA263:AA326" si="21">B263&amp;G263&amp;H263</f>
        <v>ILtg-Lfluor-T12MagHtlAny</v>
      </c>
      <c r="AB263" s="10">
        <f>MATCH(AA263,'Orig 2014 EUL table'!$W$6:$W$544,0)</f>
        <v>233</v>
      </c>
      <c r="AC263" t="b">
        <f t="shared" si="16"/>
        <v>1</v>
      </c>
    </row>
    <row r="264" spans="1:29" x14ac:dyDescent="0.3">
      <c r="A264" s="24">
        <f t="shared" si="17"/>
        <v>258</v>
      </c>
      <c r="B264" s="26" t="s">
        <v>411</v>
      </c>
      <c r="C264" s="26" t="s">
        <v>412</v>
      </c>
      <c r="D264">
        <f>IF($AC264,INDEX('Orig 2014 EUL table'!$D$6:$D$544,$AB264),X264)</f>
        <v>11</v>
      </c>
      <c r="E264">
        <f>IF($AC264,INDEX('Orig 2014 EUL table'!$E$6:$E$544,$AB264),Y264)</f>
        <v>3.7</v>
      </c>
      <c r="F264" s="26" t="s">
        <v>66</v>
      </c>
      <c r="G264" s="26" t="s">
        <v>23</v>
      </c>
      <c r="H264" s="26" t="s">
        <v>23</v>
      </c>
      <c r="I264" s="26" t="s">
        <v>413</v>
      </c>
      <c r="J264" s="26">
        <v>20000</v>
      </c>
      <c r="K264" s="26">
        <v>1</v>
      </c>
      <c r="L264" s="26">
        <v>541</v>
      </c>
      <c r="M264" s="26">
        <v>11</v>
      </c>
      <c r="N264" s="26" t="s">
        <v>715</v>
      </c>
      <c r="O264" s="26" t="s">
        <v>414</v>
      </c>
      <c r="P264" s="30">
        <v>41674</v>
      </c>
      <c r="Q264" s="26" t="s">
        <v>167</v>
      </c>
      <c r="R264" s="26" t="s">
        <v>351</v>
      </c>
      <c r="S264" s="26" t="s">
        <v>385</v>
      </c>
      <c r="T264" s="26" t="s">
        <v>403</v>
      </c>
      <c r="U264" s="26"/>
      <c r="V264" s="26" t="s">
        <v>30</v>
      </c>
      <c r="X264" s="2">
        <f t="shared" si="20"/>
        <v>11</v>
      </c>
      <c r="Y264" s="32">
        <f t="shared" si="18"/>
        <v>3.67</v>
      </c>
      <c r="AA264" s="2" t="str">
        <f t="shared" si="21"/>
        <v>ILtg-Lfluor-T12MagAnyAny</v>
      </c>
      <c r="AB264" s="10">
        <f>MATCH(AA264,'Orig 2014 EUL table'!$W$6:$W$544,0)</f>
        <v>248</v>
      </c>
      <c r="AC264" t="b">
        <f t="shared" ref="AC264:AC327" si="22">NOT(ISNA(AB264))</f>
        <v>1</v>
      </c>
    </row>
    <row r="265" spans="1:29" x14ac:dyDescent="0.3">
      <c r="A265" s="24">
        <f t="shared" ref="A265:A328" si="23">+A264+1</f>
        <v>259</v>
      </c>
      <c r="B265" s="26" t="s">
        <v>411</v>
      </c>
      <c r="C265" s="26" t="s">
        <v>412</v>
      </c>
      <c r="D265">
        <f>IF($AC265,INDEX('Orig 2014 EUL table'!$D$6:$D$544,$AB265),X265)</f>
        <v>12.9</v>
      </c>
      <c r="E265">
        <f>IF($AC265,INDEX('Orig 2014 EUL table'!$E$6:$E$544,$AB265),Y265)</f>
        <v>4.3</v>
      </c>
      <c r="F265" s="26" t="s">
        <v>88</v>
      </c>
      <c r="G265" s="26" t="s">
        <v>364</v>
      </c>
      <c r="H265" s="26" t="s">
        <v>23</v>
      </c>
      <c r="I265" s="26" t="s">
        <v>413</v>
      </c>
      <c r="J265" s="26">
        <v>20000</v>
      </c>
      <c r="K265" s="26">
        <v>1</v>
      </c>
      <c r="L265" s="26">
        <v>1550</v>
      </c>
      <c r="M265" s="26">
        <v>15</v>
      </c>
      <c r="N265" s="26" t="s">
        <v>715</v>
      </c>
      <c r="O265" s="26" t="s">
        <v>414</v>
      </c>
      <c r="P265" s="30">
        <v>41674</v>
      </c>
      <c r="Q265" s="26" t="s">
        <v>167</v>
      </c>
      <c r="R265" s="26" t="s">
        <v>351</v>
      </c>
      <c r="S265" s="26" t="s">
        <v>385</v>
      </c>
      <c r="T265" s="26" t="s">
        <v>403</v>
      </c>
      <c r="U265" s="26"/>
      <c r="V265" s="26" t="s">
        <v>30</v>
      </c>
      <c r="X265" s="2">
        <f t="shared" si="20"/>
        <v>12.9</v>
      </c>
      <c r="Y265" s="32">
        <f t="shared" si="18"/>
        <v>4.3</v>
      </c>
      <c r="AA265" s="2" t="str">
        <f t="shared" si="21"/>
        <v>ILtg-Lfluor-T12MagMtlAny</v>
      </c>
      <c r="AB265" s="10">
        <f>MATCH(AA265,'Orig 2014 EUL table'!$W$6:$W$544,0)</f>
        <v>236</v>
      </c>
      <c r="AC265" t="b">
        <f t="shared" si="22"/>
        <v>1</v>
      </c>
    </row>
    <row r="266" spans="1:29" x14ac:dyDescent="0.3">
      <c r="A266" s="24">
        <f t="shared" si="23"/>
        <v>260</v>
      </c>
      <c r="B266" s="26" t="s">
        <v>420</v>
      </c>
      <c r="C266" s="26" t="s">
        <v>421</v>
      </c>
      <c r="D266">
        <f>IF($AC266,INDEX('Orig 2014 EUL table'!$D$6:$D$544,$AB266),X266)</f>
        <v>13.31</v>
      </c>
      <c r="E266">
        <f>IF($AC266,INDEX('Orig 2014 EUL table'!$E$6:$E$544,$AB266),Y266)</f>
        <v>4.4000000000000004</v>
      </c>
      <c r="F266" s="26" t="s">
        <v>88</v>
      </c>
      <c r="G266" s="26" t="s">
        <v>360</v>
      </c>
      <c r="H266" s="26" t="s">
        <v>23</v>
      </c>
      <c r="I266" s="26" t="s">
        <v>389</v>
      </c>
      <c r="J266" s="26">
        <v>70000</v>
      </c>
      <c r="K266" s="26">
        <v>1</v>
      </c>
      <c r="L266" s="26">
        <v>5260</v>
      </c>
      <c r="M266" s="26">
        <v>15</v>
      </c>
      <c r="N266" s="26" t="s">
        <v>715</v>
      </c>
      <c r="O266" s="26" t="s">
        <v>26</v>
      </c>
      <c r="P266" s="30">
        <v>41674</v>
      </c>
      <c r="Q266" s="26" t="s">
        <v>167</v>
      </c>
      <c r="R266" s="26" t="s">
        <v>351</v>
      </c>
      <c r="S266" s="26" t="s">
        <v>385</v>
      </c>
      <c r="T266" s="26" t="s">
        <v>403</v>
      </c>
      <c r="U266" s="26"/>
      <c r="V266" s="26" t="s">
        <v>30</v>
      </c>
      <c r="X266" s="2">
        <f t="shared" si="20"/>
        <v>13.3</v>
      </c>
      <c r="Y266" s="32">
        <f t="shared" si="18"/>
        <v>4.43</v>
      </c>
      <c r="AA266" s="2" t="str">
        <f t="shared" si="21"/>
        <v>ILtg-T5HspAny</v>
      </c>
      <c r="AB266" s="10">
        <f>MATCH(AA266,'Orig 2014 EUL table'!$W$6:$W$544,0)</f>
        <v>280</v>
      </c>
      <c r="AC266" t="b">
        <f t="shared" si="22"/>
        <v>1</v>
      </c>
    </row>
    <row r="267" spans="1:29" x14ac:dyDescent="0.3">
      <c r="A267" s="24">
        <f t="shared" si="23"/>
        <v>261</v>
      </c>
      <c r="B267" s="26" t="s">
        <v>420</v>
      </c>
      <c r="C267" s="26" t="s">
        <v>421</v>
      </c>
      <c r="D267">
        <f>IF($AC267,INDEX('Orig 2014 EUL table'!$D$6:$D$544,$AB267),X267)</f>
        <v>14.26</v>
      </c>
      <c r="E267">
        <f>IF($AC267,INDEX('Orig 2014 EUL table'!$E$6:$E$544,$AB267),Y267)</f>
        <v>4.8</v>
      </c>
      <c r="F267" s="26" t="s">
        <v>88</v>
      </c>
      <c r="G267" s="26" t="s">
        <v>359</v>
      </c>
      <c r="H267" s="26" t="s">
        <v>23</v>
      </c>
      <c r="I267" s="26" t="s">
        <v>389</v>
      </c>
      <c r="J267" s="26">
        <v>70000</v>
      </c>
      <c r="K267" s="26">
        <v>1</v>
      </c>
      <c r="L267" s="26">
        <v>4910</v>
      </c>
      <c r="M267" s="26">
        <v>15</v>
      </c>
      <c r="N267" s="26" t="s">
        <v>715</v>
      </c>
      <c r="O267" s="26" t="s">
        <v>26</v>
      </c>
      <c r="P267" s="30">
        <v>41674</v>
      </c>
      <c r="Q267" s="26" t="s">
        <v>167</v>
      </c>
      <c r="R267" s="26" t="s">
        <v>351</v>
      </c>
      <c r="S267" s="26" t="s">
        <v>385</v>
      </c>
      <c r="T267" s="26" t="s">
        <v>403</v>
      </c>
      <c r="U267" s="26"/>
      <c r="V267" s="26" t="s">
        <v>30</v>
      </c>
      <c r="X267" s="2">
        <f t="shared" si="20"/>
        <v>14.3</v>
      </c>
      <c r="Y267" s="32">
        <f t="shared" si="18"/>
        <v>4.7699999999999996</v>
      </c>
      <c r="AA267" s="2" t="str">
        <f t="shared" si="21"/>
        <v>ILtg-T5GroAny</v>
      </c>
      <c r="AB267" s="10">
        <f>MATCH(AA267,'Orig 2014 EUL table'!$W$6:$W$544,0)</f>
        <v>279</v>
      </c>
      <c r="AC267" t="b">
        <f t="shared" si="22"/>
        <v>1</v>
      </c>
    </row>
    <row r="268" spans="1:29" x14ac:dyDescent="0.3">
      <c r="A268" s="24">
        <f t="shared" si="23"/>
        <v>262</v>
      </c>
      <c r="B268" s="26" t="s">
        <v>420</v>
      </c>
      <c r="C268" s="26" t="s">
        <v>421</v>
      </c>
      <c r="D268">
        <f>IF($AC268,INDEX('Orig 2014 EUL table'!$D$6:$D$544,$AB268),X268)</f>
        <v>14.46</v>
      </c>
      <c r="E268">
        <f>IF($AC268,INDEX('Orig 2014 EUL table'!$E$6:$E$544,$AB268),Y268)</f>
        <v>4.8</v>
      </c>
      <c r="F268" s="26" t="s">
        <v>88</v>
      </c>
      <c r="G268" s="26" t="s">
        <v>368</v>
      </c>
      <c r="H268" s="26" t="s">
        <v>23</v>
      </c>
      <c r="I268" s="26" t="s">
        <v>389</v>
      </c>
      <c r="J268" s="26">
        <v>70000</v>
      </c>
      <c r="K268" s="26">
        <v>1</v>
      </c>
      <c r="L268" s="26">
        <v>4840</v>
      </c>
      <c r="M268" s="26">
        <v>15</v>
      </c>
      <c r="N268" s="26" t="s">
        <v>715</v>
      </c>
      <c r="O268" s="26" t="s">
        <v>26</v>
      </c>
      <c r="P268" s="30">
        <v>41674</v>
      </c>
      <c r="Q268" s="26" t="s">
        <v>167</v>
      </c>
      <c r="R268" s="26" t="s">
        <v>351</v>
      </c>
      <c r="S268" s="26" t="s">
        <v>385</v>
      </c>
      <c r="T268" s="26" t="s">
        <v>403</v>
      </c>
      <c r="U268" s="26"/>
      <c r="V268" s="26" t="s">
        <v>30</v>
      </c>
      <c r="X268" s="2">
        <f t="shared" si="20"/>
        <v>14.5</v>
      </c>
      <c r="Y268" s="32">
        <f t="shared" si="18"/>
        <v>4.83</v>
      </c>
      <c r="AA268" s="2" t="str">
        <f t="shared" si="21"/>
        <v>ILtg-T5RFFAny</v>
      </c>
      <c r="AB268" s="10">
        <f>MATCH(AA268,'Orig 2014 EUL table'!$W$6:$W$544,0)</f>
        <v>288</v>
      </c>
      <c r="AC268" t="b">
        <f t="shared" si="22"/>
        <v>1</v>
      </c>
    </row>
    <row r="269" spans="1:29" x14ac:dyDescent="0.3">
      <c r="A269" s="24">
        <f t="shared" si="23"/>
        <v>263</v>
      </c>
      <c r="B269" s="26" t="s">
        <v>420</v>
      </c>
      <c r="C269" s="26" t="s">
        <v>421</v>
      </c>
      <c r="D269">
        <f>IF($AC269,INDEX('Orig 2014 EUL table'!$D$6:$D$544,$AB269),X269)</f>
        <v>14.49</v>
      </c>
      <c r="E269">
        <f>IF($AC269,INDEX('Orig 2014 EUL table'!$E$6:$E$544,$AB269),Y269)</f>
        <v>4.8</v>
      </c>
      <c r="F269" s="26" t="s">
        <v>88</v>
      </c>
      <c r="G269" s="26" t="s">
        <v>369</v>
      </c>
      <c r="H269" s="26" t="s">
        <v>23</v>
      </c>
      <c r="I269" s="26" t="s">
        <v>389</v>
      </c>
      <c r="J269" s="26">
        <v>70000</v>
      </c>
      <c r="K269" s="26">
        <v>1</v>
      </c>
      <c r="L269" s="26">
        <v>4830</v>
      </c>
      <c r="M269" s="26">
        <v>15</v>
      </c>
      <c r="N269" s="26" t="s">
        <v>715</v>
      </c>
      <c r="O269" s="26" t="s">
        <v>26</v>
      </c>
      <c r="P269" s="30">
        <v>41674</v>
      </c>
      <c r="Q269" s="26" t="s">
        <v>167</v>
      </c>
      <c r="R269" s="26" t="s">
        <v>351</v>
      </c>
      <c r="S269" s="26" t="s">
        <v>385</v>
      </c>
      <c r="T269" s="26" t="s">
        <v>403</v>
      </c>
      <c r="U269" s="26"/>
      <c r="V269" s="26" t="s">
        <v>30</v>
      </c>
      <c r="X269" s="2">
        <f t="shared" si="20"/>
        <v>14.5</v>
      </c>
      <c r="Y269" s="32">
        <f t="shared" ref="Y269:Y332" si="24">ROUND(X269/3,3-LOG(ABS(X269/3)))</f>
        <v>4.83</v>
      </c>
      <c r="AA269" s="2" t="str">
        <f t="shared" si="21"/>
        <v>ILtg-T5RSDAny</v>
      </c>
      <c r="AB269" s="10">
        <f>MATCH(AA269,'Orig 2014 EUL table'!$W$6:$W$544,0)</f>
        <v>289</v>
      </c>
      <c r="AC269" t="b">
        <f t="shared" si="22"/>
        <v>1</v>
      </c>
    </row>
    <row r="270" spans="1:29" x14ac:dyDescent="0.3">
      <c r="A270" s="24">
        <f t="shared" si="23"/>
        <v>264</v>
      </c>
      <c r="B270" s="26" t="s">
        <v>420</v>
      </c>
      <c r="C270" s="26" t="s">
        <v>421</v>
      </c>
      <c r="D270">
        <f>IF($AC270,INDEX('Orig 2014 EUL table'!$D$6:$D$544,$AB270),X270)</f>
        <v>14.68</v>
      </c>
      <c r="E270">
        <f>IF($AC270,INDEX('Orig 2014 EUL table'!$E$6:$E$544,$AB270),Y270)</f>
        <v>4.9000000000000004</v>
      </c>
      <c r="F270" s="26" t="s">
        <v>88</v>
      </c>
      <c r="G270" s="26" t="s">
        <v>375</v>
      </c>
      <c r="H270" s="26" t="s">
        <v>23</v>
      </c>
      <c r="I270" s="26" t="s">
        <v>389</v>
      </c>
      <c r="J270" s="26">
        <v>70000</v>
      </c>
      <c r="K270" s="26">
        <v>1</v>
      </c>
      <c r="L270" s="26">
        <v>4770</v>
      </c>
      <c r="M270" s="26">
        <v>15</v>
      </c>
      <c r="N270" s="26" t="s">
        <v>715</v>
      </c>
      <c r="O270" s="26" t="s">
        <v>26</v>
      </c>
      <c r="P270" s="30">
        <v>41674</v>
      </c>
      <c r="Q270" s="26" t="s">
        <v>167</v>
      </c>
      <c r="R270" s="26" t="s">
        <v>351</v>
      </c>
      <c r="S270" s="26" t="s">
        <v>385</v>
      </c>
      <c r="T270" s="26" t="s">
        <v>403</v>
      </c>
      <c r="U270" s="26"/>
      <c r="V270" s="26" t="s">
        <v>30</v>
      </c>
      <c r="X270" s="2">
        <f t="shared" si="20"/>
        <v>14.7</v>
      </c>
      <c r="Y270" s="32">
        <f t="shared" si="24"/>
        <v>4.9000000000000004</v>
      </c>
      <c r="AA270" s="2" t="str">
        <f t="shared" si="21"/>
        <v>ILtg-T5WRfAny</v>
      </c>
      <c r="AB270" s="10">
        <f>MATCH(AA270,'Orig 2014 EUL table'!$W$6:$W$544,0)</f>
        <v>295</v>
      </c>
      <c r="AC270" t="b">
        <f t="shared" si="22"/>
        <v>1</v>
      </c>
    </row>
    <row r="271" spans="1:29" x14ac:dyDescent="0.3">
      <c r="A271" s="24">
        <f t="shared" si="23"/>
        <v>265</v>
      </c>
      <c r="B271" s="26" t="s">
        <v>420</v>
      </c>
      <c r="C271" s="26" t="s">
        <v>421</v>
      </c>
      <c r="D271">
        <f>IF($AC271,INDEX('Orig 2014 EUL table'!$D$6:$D$544,$AB271),X271)</f>
        <v>15</v>
      </c>
      <c r="E271">
        <f>IF($AC271,INDEX('Orig 2014 EUL table'!$E$6:$E$544,$AB271),Y271)</f>
        <v>5</v>
      </c>
      <c r="F271" s="26" t="s">
        <v>88</v>
      </c>
      <c r="G271" s="26" t="s">
        <v>349</v>
      </c>
      <c r="H271" s="26" t="s">
        <v>23</v>
      </c>
      <c r="I271" s="26" t="s">
        <v>389</v>
      </c>
      <c r="J271" s="26">
        <v>70000</v>
      </c>
      <c r="K271" s="26">
        <v>1</v>
      </c>
      <c r="L271" s="26">
        <v>2610</v>
      </c>
      <c r="M271" s="26">
        <v>15</v>
      </c>
      <c r="N271" s="26" t="s">
        <v>715</v>
      </c>
      <c r="O271" s="26" t="s">
        <v>26</v>
      </c>
      <c r="P271" s="30">
        <v>41674</v>
      </c>
      <c r="Q271" s="26" t="s">
        <v>167</v>
      </c>
      <c r="R271" s="26" t="s">
        <v>351</v>
      </c>
      <c r="S271" s="26" t="s">
        <v>385</v>
      </c>
      <c r="T271" s="26" t="s">
        <v>403</v>
      </c>
      <c r="U271" s="26"/>
      <c r="V271" s="26" t="s">
        <v>30</v>
      </c>
      <c r="X271" s="2">
        <f t="shared" si="20"/>
        <v>15</v>
      </c>
      <c r="Y271" s="32">
        <f t="shared" si="24"/>
        <v>5</v>
      </c>
      <c r="AA271" s="2" t="str">
        <f t="shared" si="21"/>
        <v>ILtg-T5AsmAny</v>
      </c>
      <c r="AB271" s="10">
        <f>MATCH(AA271,'Orig 2014 EUL table'!$W$6:$W$544,0)</f>
        <v>273</v>
      </c>
      <c r="AC271" t="b">
        <f t="shared" si="22"/>
        <v>1</v>
      </c>
    </row>
    <row r="272" spans="1:29" x14ac:dyDescent="0.3">
      <c r="A272" s="24">
        <f t="shared" si="23"/>
        <v>266</v>
      </c>
      <c r="B272" s="26" t="s">
        <v>420</v>
      </c>
      <c r="C272" s="26" t="s">
        <v>421</v>
      </c>
      <c r="D272">
        <f>IF($AC272,INDEX('Orig 2014 EUL table'!$D$6:$D$544,$AB272),X272)</f>
        <v>15</v>
      </c>
      <c r="E272">
        <f>IF($AC272,INDEX('Orig 2014 EUL table'!$E$6:$E$544,$AB272),Y272)</f>
        <v>5</v>
      </c>
      <c r="F272" s="26" t="s">
        <v>88</v>
      </c>
      <c r="G272" s="26" t="s">
        <v>354</v>
      </c>
      <c r="H272" s="26" t="s">
        <v>23</v>
      </c>
      <c r="I272" s="26" t="s">
        <v>389</v>
      </c>
      <c r="J272" s="26">
        <v>70000</v>
      </c>
      <c r="K272" s="26">
        <v>1</v>
      </c>
      <c r="L272" s="26">
        <v>2420</v>
      </c>
      <c r="M272" s="26">
        <v>15</v>
      </c>
      <c r="N272" s="26" t="s">
        <v>715</v>
      </c>
      <c r="O272" s="26" t="s">
        <v>26</v>
      </c>
      <c r="P272" s="30">
        <v>41674</v>
      </c>
      <c r="Q272" s="26" t="s">
        <v>167</v>
      </c>
      <c r="R272" s="26" t="s">
        <v>351</v>
      </c>
      <c r="S272" s="26" t="s">
        <v>385</v>
      </c>
      <c r="T272" s="26" t="s">
        <v>403</v>
      </c>
      <c r="U272" s="26"/>
      <c r="V272" s="26" t="s">
        <v>30</v>
      </c>
      <c r="X272" s="2">
        <f t="shared" si="20"/>
        <v>15</v>
      </c>
      <c r="Y272" s="32">
        <f t="shared" si="24"/>
        <v>5</v>
      </c>
      <c r="AA272" s="2" t="str">
        <f t="shared" si="21"/>
        <v>ILtg-T5ECCAny</v>
      </c>
      <c r="AB272" s="10">
        <f>MATCH(AA272,'Orig 2014 EUL table'!$W$6:$W$544,0)</f>
        <v>274</v>
      </c>
      <c r="AC272" t="b">
        <f t="shared" si="22"/>
        <v>1</v>
      </c>
    </row>
    <row r="273" spans="1:29" x14ac:dyDescent="0.3">
      <c r="A273" s="24">
        <f t="shared" si="23"/>
        <v>267</v>
      </c>
      <c r="B273" s="26" t="s">
        <v>420</v>
      </c>
      <c r="C273" s="26" t="s">
        <v>421</v>
      </c>
      <c r="D273">
        <f>IF($AC273,INDEX('Orig 2014 EUL table'!$D$6:$D$544,$AB273),X273)</f>
        <v>15</v>
      </c>
      <c r="E273">
        <f>IF($AC273,INDEX('Orig 2014 EUL table'!$E$6:$E$544,$AB273),Y273)</f>
        <v>5</v>
      </c>
      <c r="F273" s="26" t="s">
        <v>88</v>
      </c>
      <c r="G273" s="26" t="s">
        <v>355</v>
      </c>
      <c r="H273" s="26" t="s">
        <v>23</v>
      </c>
      <c r="I273" s="26" t="s">
        <v>389</v>
      </c>
      <c r="J273" s="26">
        <v>70000</v>
      </c>
      <c r="K273" s="26">
        <v>1</v>
      </c>
      <c r="L273" s="26">
        <v>2140</v>
      </c>
      <c r="M273" s="26">
        <v>15</v>
      </c>
      <c r="N273" s="26" t="s">
        <v>715</v>
      </c>
      <c r="O273" s="26" t="s">
        <v>26</v>
      </c>
      <c r="P273" s="30">
        <v>41674</v>
      </c>
      <c r="Q273" s="26" t="s">
        <v>167</v>
      </c>
      <c r="R273" s="26" t="s">
        <v>351</v>
      </c>
      <c r="S273" s="26" t="s">
        <v>385</v>
      </c>
      <c r="T273" s="26" t="s">
        <v>403</v>
      </c>
      <c r="U273" s="26"/>
      <c r="V273" s="26" t="s">
        <v>30</v>
      </c>
      <c r="X273" s="2">
        <f t="shared" si="20"/>
        <v>15</v>
      </c>
      <c r="Y273" s="32">
        <f t="shared" si="24"/>
        <v>5</v>
      </c>
      <c r="AA273" s="2" t="str">
        <f t="shared" si="21"/>
        <v>ILtg-T5EPrAny</v>
      </c>
      <c r="AB273" s="10">
        <f>MATCH(AA273,'Orig 2014 EUL table'!$W$6:$W$544,0)</f>
        <v>275</v>
      </c>
      <c r="AC273" t="b">
        <f t="shared" si="22"/>
        <v>1</v>
      </c>
    </row>
    <row r="274" spans="1:29" x14ac:dyDescent="0.3">
      <c r="A274" s="24">
        <f t="shared" si="23"/>
        <v>268</v>
      </c>
      <c r="B274" s="26" t="s">
        <v>420</v>
      </c>
      <c r="C274" s="26" t="s">
        <v>421</v>
      </c>
      <c r="D274">
        <f>IF($AC274,INDEX('Orig 2014 EUL table'!$D$6:$D$544,$AB274),X274)</f>
        <v>15</v>
      </c>
      <c r="E274">
        <f>IF($AC274,INDEX('Orig 2014 EUL table'!$E$6:$E$544,$AB274),Y274)</f>
        <v>5</v>
      </c>
      <c r="F274" s="26" t="s">
        <v>88</v>
      </c>
      <c r="G274" s="26" t="s">
        <v>356</v>
      </c>
      <c r="H274" s="26" t="s">
        <v>23</v>
      </c>
      <c r="I274" s="26" t="s">
        <v>389</v>
      </c>
      <c r="J274" s="26">
        <v>70000</v>
      </c>
      <c r="K274" s="26">
        <v>1</v>
      </c>
      <c r="L274" s="26">
        <v>2480</v>
      </c>
      <c r="M274" s="26">
        <v>15</v>
      </c>
      <c r="N274" s="26" t="s">
        <v>715</v>
      </c>
      <c r="O274" s="26" t="s">
        <v>26</v>
      </c>
      <c r="P274" s="30">
        <v>41674</v>
      </c>
      <c r="Q274" s="26" t="s">
        <v>167</v>
      </c>
      <c r="R274" s="26" t="s">
        <v>351</v>
      </c>
      <c r="S274" s="26" t="s">
        <v>385</v>
      </c>
      <c r="T274" s="26" t="s">
        <v>403</v>
      </c>
      <c r="U274" s="26"/>
      <c r="V274" s="26" t="s">
        <v>30</v>
      </c>
      <c r="X274" s="2">
        <f t="shared" si="20"/>
        <v>15</v>
      </c>
      <c r="Y274" s="32">
        <f t="shared" si="24"/>
        <v>5</v>
      </c>
      <c r="AA274" s="2" t="str">
        <f t="shared" si="21"/>
        <v>ILtg-T5ERCAny</v>
      </c>
      <c r="AB274" s="10">
        <f>MATCH(AA274,'Orig 2014 EUL table'!$W$6:$W$544,0)</f>
        <v>276</v>
      </c>
      <c r="AC274" t="b">
        <f t="shared" si="22"/>
        <v>1</v>
      </c>
    </row>
    <row r="275" spans="1:29" x14ac:dyDescent="0.3">
      <c r="A275" s="24">
        <f t="shared" si="23"/>
        <v>269</v>
      </c>
      <c r="B275" s="26" t="s">
        <v>420</v>
      </c>
      <c r="C275" s="26" t="s">
        <v>421</v>
      </c>
      <c r="D275">
        <f>IF($AC275,INDEX('Orig 2014 EUL table'!$D$6:$D$544,$AB275),X275)</f>
        <v>15</v>
      </c>
      <c r="E275">
        <f>IF($AC275,INDEX('Orig 2014 EUL table'!$E$6:$E$544,$AB275),Y275)</f>
        <v>5</v>
      </c>
      <c r="F275" s="26" t="s">
        <v>88</v>
      </c>
      <c r="G275" s="26" t="s">
        <v>357</v>
      </c>
      <c r="H275" s="26" t="s">
        <v>23</v>
      </c>
      <c r="I275" s="26" t="s">
        <v>389</v>
      </c>
      <c r="J275" s="26">
        <v>70000</v>
      </c>
      <c r="K275" s="26">
        <v>1</v>
      </c>
      <c r="L275" s="26">
        <v>2280</v>
      </c>
      <c r="M275" s="26">
        <v>15</v>
      </c>
      <c r="N275" s="26" t="s">
        <v>715</v>
      </c>
      <c r="O275" s="26" t="s">
        <v>26</v>
      </c>
      <c r="P275" s="30">
        <v>41674</v>
      </c>
      <c r="Q275" s="26" t="s">
        <v>167</v>
      </c>
      <c r="R275" s="26" t="s">
        <v>351</v>
      </c>
      <c r="S275" s="26" t="s">
        <v>385</v>
      </c>
      <c r="T275" s="26" t="s">
        <v>403</v>
      </c>
      <c r="U275" s="26"/>
      <c r="V275" s="26" t="s">
        <v>30</v>
      </c>
      <c r="X275" s="2">
        <f t="shared" si="20"/>
        <v>15</v>
      </c>
      <c r="Y275" s="32">
        <f t="shared" si="24"/>
        <v>5</v>
      </c>
      <c r="AA275" s="2" t="str">
        <f t="shared" si="21"/>
        <v>ILtg-T5ESeAny</v>
      </c>
      <c r="AB275" s="10">
        <f>MATCH(AA275,'Orig 2014 EUL table'!$W$6:$W$544,0)</f>
        <v>277</v>
      </c>
      <c r="AC275" t="b">
        <f t="shared" si="22"/>
        <v>1</v>
      </c>
    </row>
    <row r="276" spans="1:29" x14ac:dyDescent="0.3">
      <c r="A276" s="24">
        <f t="shared" si="23"/>
        <v>270</v>
      </c>
      <c r="B276" s="26" t="s">
        <v>420</v>
      </c>
      <c r="C276" s="26" t="s">
        <v>421</v>
      </c>
      <c r="D276">
        <f>IF($AC276,INDEX('Orig 2014 EUL table'!$D$6:$D$544,$AB276),X276)</f>
        <v>15</v>
      </c>
      <c r="E276">
        <f>IF($AC276,INDEX('Orig 2014 EUL table'!$E$6:$E$544,$AB276),Y276)</f>
        <v>5</v>
      </c>
      <c r="F276" s="26" t="s">
        <v>88</v>
      </c>
      <c r="G276" s="26" t="s">
        <v>358</v>
      </c>
      <c r="H276" s="26" t="s">
        <v>23</v>
      </c>
      <c r="I276" s="26" t="s">
        <v>389</v>
      </c>
      <c r="J276" s="26">
        <v>70000</v>
      </c>
      <c r="K276" s="26">
        <v>1</v>
      </c>
      <c r="L276" s="26">
        <v>2350</v>
      </c>
      <c r="M276" s="26">
        <v>15</v>
      </c>
      <c r="N276" s="26" t="s">
        <v>715</v>
      </c>
      <c r="O276" s="26" t="s">
        <v>26</v>
      </c>
      <c r="P276" s="30">
        <v>41674</v>
      </c>
      <c r="Q276" s="26" t="s">
        <v>167</v>
      </c>
      <c r="R276" s="26" t="s">
        <v>351</v>
      </c>
      <c r="S276" s="26" t="s">
        <v>385</v>
      </c>
      <c r="T276" s="26" t="s">
        <v>403</v>
      </c>
      <c r="U276" s="26"/>
      <c r="V276" s="26" t="s">
        <v>30</v>
      </c>
      <c r="X276" s="2">
        <f t="shared" si="20"/>
        <v>15</v>
      </c>
      <c r="Y276" s="32">
        <f t="shared" si="24"/>
        <v>5</v>
      </c>
      <c r="AA276" s="2" t="str">
        <f t="shared" si="21"/>
        <v>ILtg-T5EUnAny</v>
      </c>
      <c r="AB276" s="10">
        <f>MATCH(AA276,'Orig 2014 EUL table'!$W$6:$W$544,0)</f>
        <v>278</v>
      </c>
      <c r="AC276" t="b">
        <f t="shared" si="22"/>
        <v>1</v>
      </c>
    </row>
    <row r="277" spans="1:29" x14ac:dyDescent="0.3">
      <c r="A277" s="24">
        <f t="shared" si="23"/>
        <v>271</v>
      </c>
      <c r="B277" s="26" t="s">
        <v>420</v>
      </c>
      <c r="C277" s="26" t="s">
        <v>421</v>
      </c>
      <c r="D277">
        <f>IF($AC277,INDEX('Orig 2014 EUL table'!$D$6:$D$544,$AB277),X277)</f>
        <v>15</v>
      </c>
      <c r="E277">
        <f>IF($AC277,INDEX('Orig 2014 EUL table'!$E$6:$E$544,$AB277),Y277)</f>
        <v>5</v>
      </c>
      <c r="F277" s="26" t="s">
        <v>88</v>
      </c>
      <c r="G277" s="26" t="s">
        <v>361</v>
      </c>
      <c r="H277" s="26" t="s">
        <v>23</v>
      </c>
      <c r="I277" s="26" t="s">
        <v>389</v>
      </c>
      <c r="J277" s="26">
        <v>70000</v>
      </c>
      <c r="K277" s="26">
        <v>1</v>
      </c>
      <c r="L277" s="26">
        <v>1950</v>
      </c>
      <c r="M277" s="26">
        <v>15</v>
      </c>
      <c r="N277" s="26" t="s">
        <v>715</v>
      </c>
      <c r="O277" s="26" t="s">
        <v>26</v>
      </c>
      <c r="P277" s="30">
        <v>41674</v>
      </c>
      <c r="Q277" s="26" t="s">
        <v>167</v>
      </c>
      <c r="R277" s="26" t="s">
        <v>351</v>
      </c>
      <c r="S277" s="26" t="s">
        <v>385</v>
      </c>
      <c r="T277" s="26" t="s">
        <v>403</v>
      </c>
      <c r="U277" s="26"/>
      <c r="V277" s="26" t="s">
        <v>30</v>
      </c>
      <c r="X277" s="2">
        <f t="shared" si="20"/>
        <v>15</v>
      </c>
      <c r="Y277" s="32">
        <f t="shared" si="24"/>
        <v>5</v>
      </c>
      <c r="AA277" s="2" t="str">
        <f t="shared" si="21"/>
        <v>ILtg-T5HtlAny</v>
      </c>
      <c r="AB277" s="10">
        <f>MATCH(AA277,'Orig 2014 EUL table'!$W$6:$W$544,0)</f>
        <v>281</v>
      </c>
      <c r="AC277" t="b">
        <f t="shared" si="22"/>
        <v>1</v>
      </c>
    </row>
    <row r="278" spans="1:29" x14ac:dyDescent="0.3">
      <c r="A278" s="24">
        <f t="shared" si="23"/>
        <v>272</v>
      </c>
      <c r="B278" s="26" t="s">
        <v>420</v>
      </c>
      <c r="C278" s="26" t="s">
        <v>421</v>
      </c>
      <c r="D278">
        <f>IF($AC278,INDEX('Orig 2014 EUL table'!$D$6:$D$544,$AB278),X278)</f>
        <v>15</v>
      </c>
      <c r="E278">
        <f>IF($AC278,INDEX('Orig 2014 EUL table'!$E$6:$E$544,$AB278),Y278)</f>
        <v>5</v>
      </c>
      <c r="F278" s="26" t="s">
        <v>88</v>
      </c>
      <c r="G278" s="26" t="s">
        <v>362</v>
      </c>
      <c r="H278" s="26" t="s">
        <v>23</v>
      </c>
      <c r="I278" s="26" t="s">
        <v>389</v>
      </c>
      <c r="J278" s="26">
        <v>70000</v>
      </c>
      <c r="K278" s="26">
        <v>1</v>
      </c>
      <c r="L278" s="26">
        <v>3530</v>
      </c>
      <c r="M278" s="26">
        <v>15</v>
      </c>
      <c r="N278" s="26" t="s">
        <v>715</v>
      </c>
      <c r="O278" s="26" t="s">
        <v>26</v>
      </c>
      <c r="P278" s="30">
        <v>41674</v>
      </c>
      <c r="Q278" s="26" t="s">
        <v>167</v>
      </c>
      <c r="R278" s="26" t="s">
        <v>351</v>
      </c>
      <c r="S278" s="26" t="s">
        <v>385</v>
      </c>
      <c r="T278" s="26" t="s">
        <v>403</v>
      </c>
      <c r="U278" s="26"/>
      <c r="V278" s="26" t="s">
        <v>30</v>
      </c>
      <c r="X278" s="2">
        <f t="shared" si="20"/>
        <v>15</v>
      </c>
      <c r="Y278" s="32">
        <f t="shared" si="24"/>
        <v>5</v>
      </c>
      <c r="AA278" s="2" t="str">
        <f t="shared" si="21"/>
        <v>ILtg-T5MBTAny</v>
      </c>
      <c r="AB278" s="10">
        <f>MATCH(AA278,'Orig 2014 EUL table'!$W$6:$W$544,0)</f>
        <v>282</v>
      </c>
      <c r="AC278" t="b">
        <f t="shared" si="22"/>
        <v>1</v>
      </c>
    </row>
    <row r="279" spans="1:29" x14ac:dyDescent="0.3">
      <c r="A279" s="24">
        <f t="shared" si="23"/>
        <v>273</v>
      </c>
      <c r="B279" s="26" t="s">
        <v>420</v>
      </c>
      <c r="C279" s="26" t="s">
        <v>421</v>
      </c>
      <c r="D279">
        <f>IF($AC279,INDEX('Orig 2014 EUL table'!$D$6:$D$544,$AB279),X279)</f>
        <v>15</v>
      </c>
      <c r="E279">
        <f>IF($AC279,INDEX('Orig 2014 EUL table'!$E$6:$E$544,$AB279),Y279)</f>
        <v>5</v>
      </c>
      <c r="F279" s="26" t="s">
        <v>88</v>
      </c>
      <c r="G279" s="26" t="s">
        <v>363</v>
      </c>
      <c r="H279" s="26" t="s">
        <v>23</v>
      </c>
      <c r="I279" s="26" t="s">
        <v>389</v>
      </c>
      <c r="J279" s="26">
        <v>70000</v>
      </c>
      <c r="K279" s="26">
        <v>1</v>
      </c>
      <c r="L279" s="26">
        <v>3220</v>
      </c>
      <c r="M279" s="26">
        <v>15</v>
      </c>
      <c r="N279" s="26" t="s">
        <v>715</v>
      </c>
      <c r="O279" s="26" t="s">
        <v>26</v>
      </c>
      <c r="P279" s="30">
        <v>41674</v>
      </c>
      <c r="Q279" s="26" t="s">
        <v>167</v>
      </c>
      <c r="R279" s="26" t="s">
        <v>351</v>
      </c>
      <c r="S279" s="26" t="s">
        <v>385</v>
      </c>
      <c r="T279" s="26" t="s">
        <v>403</v>
      </c>
      <c r="U279" s="26"/>
      <c r="V279" s="26" t="s">
        <v>30</v>
      </c>
      <c r="X279" s="2">
        <f t="shared" si="20"/>
        <v>15</v>
      </c>
      <c r="Y279" s="32">
        <f t="shared" si="24"/>
        <v>5</v>
      </c>
      <c r="AA279" s="2" t="str">
        <f t="shared" si="21"/>
        <v>ILtg-T5MLIAny</v>
      </c>
      <c r="AB279" s="10">
        <f>MATCH(AA279,'Orig 2014 EUL table'!$W$6:$W$544,0)</f>
        <v>283</v>
      </c>
      <c r="AC279" t="b">
        <f t="shared" si="22"/>
        <v>1</v>
      </c>
    </row>
    <row r="280" spans="1:29" x14ac:dyDescent="0.3">
      <c r="A280" s="24">
        <f t="shared" si="23"/>
        <v>274</v>
      </c>
      <c r="B280" s="26" t="s">
        <v>420</v>
      </c>
      <c r="C280" s="26" t="s">
        <v>421</v>
      </c>
      <c r="D280">
        <f>IF($AC280,INDEX('Orig 2014 EUL table'!$D$6:$D$544,$AB280),X280)</f>
        <v>15</v>
      </c>
      <c r="E280">
        <f>IF($AC280,INDEX('Orig 2014 EUL table'!$E$6:$E$544,$AB280),Y280)</f>
        <v>5</v>
      </c>
      <c r="F280" s="26" t="s">
        <v>88</v>
      </c>
      <c r="G280" s="26" t="s">
        <v>364</v>
      </c>
      <c r="H280" s="26" t="s">
        <v>23</v>
      </c>
      <c r="I280" s="26" t="s">
        <v>389</v>
      </c>
      <c r="J280" s="26">
        <v>70000</v>
      </c>
      <c r="K280" s="26">
        <v>1</v>
      </c>
      <c r="L280" s="26">
        <v>1550</v>
      </c>
      <c r="M280" s="26">
        <v>15</v>
      </c>
      <c r="N280" s="26" t="s">
        <v>715</v>
      </c>
      <c r="O280" s="26" t="s">
        <v>26</v>
      </c>
      <c r="P280" s="30">
        <v>41674</v>
      </c>
      <c r="Q280" s="26" t="s">
        <v>167</v>
      </c>
      <c r="R280" s="26" t="s">
        <v>351</v>
      </c>
      <c r="S280" s="26" t="s">
        <v>385</v>
      </c>
      <c r="T280" s="26" t="s">
        <v>403</v>
      </c>
      <c r="U280" s="26"/>
      <c r="V280" s="26" t="s">
        <v>30</v>
      </c>
      <c r="X280" s="2">
        <f t="shared" si="20"/>
        <v>15</v>
      </c>
      <c r="Y280" s="32">
        <f t="shared" si="24"/>
        <v>5</v>
      </c>
      <c r="AA280" s="2" t="str">
        <f t="shared" si="21"/>
        <v>ILtg-T5MtlAny</v>
      </c>
      <c r="AB280" s="10">
        <f>MATCH(AA280,'Orig 2014 EUL table'!$W$6:$W$544,0)</f>
        <v>284</v>
      </c>
      <c r="AC280" t="b">
        <f t="shared" si="22"/>
        <v>1</v>
      </c>
    </row>
    <row r="281" spans="1:29" x14ac:dyDescent="0.3">
      <c r="A281" s="24">
        <f t="shared" si="23"/>
        <v>275</v>
      </c>
      <c r="B281" s="26" t="s">
        <v>420</v>
      </c>
      <c r="C281" s="26" t="s">
        <v>421</v>
      </c>
      <c r="D281">
        <f>IF($AC281,INDEX('Orig 2014 EUL table'!$D$6:$D$544,$AB281),X281)</f>
        <v>15</v>
      </c>
      <c r="E281">
        <f>IF($AC281,INDEX('Orig 2014 EUL table'!$E$6:$E$544,$AB281),Y281)</f>
        <v>5</v>
      </c>
      <c r="F281" s="26" t="s">
        <v>88</v>
      </c>
      <c r="G281" s="26" t="s">
        <v>365</v>
      </c>
      <c r="H281" s="26" t="s">
        <v>23</v>
      </c>
      <c r="I281" s="26" t="s">
        <v>389</v>
      </c>
      <c r="J281" s="26">
        <v>70000</v>
      </c>
      <c r="K281" s="26">
        <v>1</v>
      </c>
      <c r="L281" s="26">
        <v>4160</v>
      </c>
      <c r="M281" s="26">
        <v>15</v>
      </c>
      <c r="N281" s="26" t="s">
        <v>715</v>
      </c>
      <c r="O281" s="26" t="s">
        <v>26</v>
      </c>
      <c r="P281" s="30">
        <v>41674</v>
      </c>
      <c r="Q281" s="26" t="s">
        <v>167</v>
      </c>
      <c r="R281" s="26" t="s">
        <v>351</v>
      </c>
      <c r="S281" s="26" t="s">
        <v>385</v>
      </c>
      <c r="T281" s="26" t="s">
        <v>403</v>
      </c>
      <c r="U281" s="26"/>
      <c r="V281" s="26" t="s">
        <v>30</v>
      </c>
      <c r="X281" s="2">
        <f t="shared" si="20"/>
        <v>15</v>
      </c>
      <c r="Y281" s="32">
        <f t="shared" si="24"/>
        <v>5</v>
      </c>
      <c r="AA281" s="2" t="str">
        <f t="shared" si="21"/>
        <v>ILtg-T5NrsAny</v>
      </c>
      <c r="AB281" s="10">
        <f>MATCH(AA281,'Orig 2014 EUL table'!$W$6:$W$544,0)</f>
        <v>285</v>
      </c>
      <c r="AC281" t="b">
        <f t="shared" si="22"/>
        <v>1</v>
      </c>
    </row>
    <row r="282" spans="1:29" x14ac:dyDescent="0.3">
      <c r="A282" s="24">
        <f t="shared" si="23"/>
        <v>276</v>
      </c>
      <c r="B282" s="26" t="s">
        <v>420</v>
      </c>
      <c r="C282" s="26" t="s">
        <v>421</v>
      </c>
      <c r="D282">
        <f>IF($AC282,INDEX('Orig 2014 EUL table'!$D$6:$D$544,$AB282),X282)</f>
        <v>15</v>
      </c>
      <c r="E282">
        <f>IF($AC282,INDEX('Orig 2014 EUL table'!$E$6:$E$544,$AB282),Y282)</f>
        <v>5</v>
      </c>
      <c r="F282" s="26" t="s">
        <v>88</v>
      </c>
      <c r="G282" s="26" t="s">
        <v>366</v>
      </c>
      <c r="H282" s="26" t="s">
        <v>23</v>
      </c>
      <c r="I282" s="26" t="s">
        <v>389</v>
      </c>
      <c r="J282" s="26">
        <v>70000</v>
      </c>
      <c r="K282" s="26">
        <v>1</v>
      </c>
      <c r="L282" s="26">
        <v>2640</v>
      </c>
      <c r="M282" s="26">
        <v>15</v>
      </c>
      <c r="N282" s="26" t="s">
        <v>715</v>
      </c>
      <c r="O282" s="26" t="s">
        <v>26</v>
      </c>
      <c r="P282" s="30">
        <v>41674</v>
      </c>
      <c r="Q282" s="26" t="s">
        <v>167</v>
      </c>
      <c r="R282" s="26" t="s">
        <v>351</v>
      </c>
      <c r="S282" s="26" t="s">
        <v>385</v>
      </c>
      <c r="T282" s="26" t="s">
        <v>403</v>
      </c>
      <c r="U282" s="26"/>
      <c r="V282" s="26" t="s">
        <v>30</v>
      </c>
      <c r="X282" s="2">
        <f t="shared" ref="X282:X313" si="25">MIN(ROUND(J282*K282/L282,3-LOG(ABS(J282*K282/L282))),M282)</f>
        <v>15</v>
      </c>
      <c r="Y282" s="32">
        <f t="shared" si="24"/>
        <v>5</v>
      </c>
      <c r="AA282" s="2" t="str">
        <f t="shared" si="21"/>
        <v>ILtg-T5OfLAny</v>
      </c>
      <c r="AB282" s="10">
        <f>MATCH(AA282,'Orig 2014 EUL table'!$W$6:$W$544,0)</f>
        <v>286</v>
      </c>
      <c r="AC282" t="b">
        <f t="shared" si="22"/>
        <v>1</v>
      </c>
    </row>
    <row r="283" spans="1:29" x14ac:dyDescent="0.3">
      <c r="A283" s="24">
        <f t="shared" si="23"/>
        <v>277</v>
      </c>
      <c r="B283" s="26" t="s">
        <v>420</v>
      </c>
      <c r="C283" s="26" t="s">
        <v>421</v>
      </c>
      <c r="D283">
        <f>IF($AC283,INDEX('Orig 2014 EUL table'!$D$6:$D$544,$AB283),X283)</f>
        <v>15</v>
      </c>
      <c r="E283">
        <f>IF($AC283,INDEX('Orig 2014 EUL table'!$E$6:$E$544,$AB283),Y283)</f>
        <v>5</v>
      </c>
      <c r="F283" s="26" t="s">
        <v>88</v>
      </c>
      <c r="G283" s="26" t="s">
        <v>367</v>
      </c>
      <c r="H283" s="26" t="s">
        <v>23</v>
      </c>
      <c r="I283" s="26" t="s">
        <v>389</v>
      </c>
      <c r="J283" s="26">
        <v>70000</v>
      </c>
      <c r="K283" s="26">
        <v>1</v>
      </c>
      <c r="L283" s="26">
        <v>2590</v>
      </c>
      <c r="M283" s="26">
        <v>15</v>
      </c>
      <c r="N283" s="26" t="s">
        <v>715</v>
      </c>
      <c r="O283" s="26" t="s">
        <v>26</v>
      </c>
      <c r="P283" s="30">
        <v>41674</v>
      </c>
      <c r="Q283" s="26" t="s">
        <v>167</v>
      </c>
      <c r="R283" s="26" t="s">
        <v>351</v>
      </c>
      <c r="S283" s="26" t="s">
        <v>385</v>
      </c>
      <c r="T283" s="26" t="s">
        <v>403</v>
      </c>
      <c r="U283" s="26"/>
      <c r="V283" s="26" t="s">
        <v>30</v>
      </c>
      <c r="X283" s="2">
        <f t="shared" si="25"/>
        <v>15</v>
      </c>
      <c r="Y283" s="32">
        <f t="shared" si="24"/>
        <v>5</v>
      </c>
      <c r="AA283" s="2" t="str">
        <f t="shared" si="21"/>
        <v>ILtg-T5OfSAny</v>
      </c>
      <c r="AB283" s="10">
        <f>MATCH(AA283,'Orig 2014 EUL table'!$W$6:$W$544,0)</f>
        <v>287</v>
      </c>
      <c r="AC283" t="b">
        <f t="shared" si="22"/>
        <v>1</v>
      </c>
    </row>
    <row r="284" spans="1:29" x14ac:dyDescent="0.3">
      <c r="A284" s="24">
        <f t="shared" si="23"/>
        <v>278</v>
      </c>
      <c r="B284" s="26" t="s">
        <v>420</v>
      </c>
      <c r="C284" s="26" t="s">
        <v>421</v>
      </c>
      <c r="D284">
        <f>IF($AC284,INDEX('Orig 2014 EUL table'!$D$6:$D$544,$AB284),X284)</f>
        <v>15</v>
      </c>
      <c r="E284">
        <f>IF($AC284,INDEX('Orig 2014 EUL table'!$E$6:$E$544,$AB284),Y284)</f>
        <v>5</v>
      </c>
      <c r="F284" s="26" t="s">
        <v>88</v>
      </c>
      <c r="G284" s="26" t="s">
        <v>370</v>
      </c>
      <c r="H284" s="26" t="s">
        <v>23</v>
      </c>
      <c r="I284" s="26" t="s">
        <v>389</v>
      </c>
      <c r="J284" s="26">
        <v>70000</v>
      </c>
      <c r="K284" s="26">
        <v>1</v>
      </c>
      <c r="L284" s="26">
        <v>3380</v>
      </c>
      <c r="M284" s="26">
        <v>15</v>
      </c>
      <c r="N284" s="26" t="s">
        <v>715</v>
      </c>
      <c r="O284" s="26" t="s">
        <v>26</v>
      </c>
      <c r="P284" s="30">
        <v>41674</v>
      </c>
      <c r="Q284" s="26" t="s">
        <v>167</v>
      </c>
      <c r="R284" s="26" t="s">
        <v>351</v>
      </c>
      <c r="S284" s="26" t="s">
        <v>385</v>
      </c>
      <c r="T284" s="26" t="s">
        <v>403</v>
      </c>
      <c r="U284" s="26"/>
      <c r="V284" s="26" t="s">
        <v>30</v>
      </c>
      <c r="X284" s="2">
        <f t="shared" si="25"/>
        <v>15</v>
      </c>
      <c r="Y284" s="32">
        <f t="shared" si="24"/>
        <v>5</v>
      </c>
      <c r="AA284" s="2" t="str">
        <f t="shared" si="21"/>
        <v>ILtg-T5Rt3Any</v>
      </c>
      <c r="AB284" s="10">
        <f>MATCH(AA284,'Orig 2014 EUL table'!$W$6:$W$544,0)</f>
        <v>290</v>
      </c>
      <c r="AC284" t="b">
        <f t="shared" si="22"/>
        <v>1</v>
      </c>
    </row>
    <row r="285" spans="1:29" x14ac:dyDescent="0.3">
      <c r="A285" s="24">
        <f t="shared" si="23"/>
        <v>279</v>
      </c>
      <c r="B285" s="26" t="s">
        <v>420</v>
      </c>
      <c r="C285" s="26" t="s">
        <v>421</v>
      </c>
      <c r="D285">
        <f>IF($AC285,INDEX('Orig 2014 EUL table'!$D$6:$D$544,$AB285),X285)</f>
        <v>15</v>
      </c>
      <c r="E285">
        <f>IF($AC285,INDEX('Orig 2014 EUL table'!$E$6:$E$544,$AB285),Y285)</f>
        <v>5</v>
      </c>
      <c r="F285" s="26" t="s">
        <v>88</v>
      </c>
      <c r="G285" s="26" t="s">
        <v>371</v>
      </c>
      <c r="H285" s="26" t="s">
        <v>23</v>
      </c>
      <c r="I285" s="26" t="s">
        <v>389</v>
      </c>
      <c r="J285" s="26">
        <v>70000</v>
      </c>
      <c r="K285" s="26">
        <v>1</v>
      </c>
      <c r="L285" s="26">
        <v>4270</v>
      </c>
      <c r="M285" s="26">
        <v>15</v>
      </c>
      <c r="N285" s="26" t="s">
        <v>715</v>
      </c>
      <c r="O285" s="26" t="s">
        <v>26</v>
      </c>
      <c r="P285" s="30">
        <v>41674</v>
      </c>
      <c r="Q285" s="26" t="s">
        <v>167</v>
      </c>
      <c r="R285" s="26" t="s">
        <v>351</v>
      </c>
      <c r="S285" s="26" t="s">
        <v>385</v>
      </c>
      <c r="T285" s="26" t="s">
        <v>403</v>
      </c>
      <c r="U285" s="26"/>
      <c r="V285" s="26" t="s">
        <v>30</v>
      </c>
      <c r="X285" s="2">
        <f t="shared" si="25"/>
        <v>15</v>
      </c>
      <c r="Y285" s="32">
        <f t="shared" si="24"/>
        <v>5</v>
      </c>
      <c r="AA285" s="2" t="str">
        <f t="shared" si="21"/>
        <v>ILtg-T5RtLAny</v>
      </c>
      <c r="AB285" s="10">
        <f>MATCH(AA285,'Orig 2014 EUL table'!$W$6:$W$544,0)</f>
        <v>291</v>
      </c>
      <c r="AC285" t="b">
        <f t="shared" si="22"/>
        <v>1</v>
      </c>
    </row>
    <row r="286" spans="1:29" x14ac:dyDescent="0.3">
      <c r="A286" s="24">
        <f t="shared" si="23"/>
        <v>280</v>
      </c>
      <c r="B286" s="26" t="s">
        <v>420</v>
      </c>
      <c r="C286" s="26" t="s">
        <v>421</v>
      </c>
      <c r="D286">
        <f>IF($AC286,INDEX('Orig 2014 EUL table'!$D$6:$D$544,$AB286),X286)</f>
        <v>15</v>
      </c>
      <c r="E286">
        <f>IF($AC286,INDEX('Orig 2014 EUL table'!$E$6:$E$544,$AB286),Y286)</f>
        <v>5</v>
      </c>
      <c r="F286" s="26" t="s">
        <v>88</v>
      </c>
      <c r="G286" s="26" t="s">
        <v>372</v>
      </c>
      <c r="H286" s="26" t="s">
        <v>23</v>
      </c>
      <c r="I286" s="26" t="s">
        <v>389</v>
      </c>
      <c r="J286" s="26">
        <v>70000</v>
      </c>
      <c r="K286" s="26">
        <v>1</v>
      </c>
      <c r="L286" s="26">
        <v>3380</v>
      </c>
      <c r="M286" s="26">
        <v>15</v>
      </c>
      <c r="N286" s="26" t="s">
        <v>715</v>
      </c>
      <c r="O286" s="26" t="s">
        <v>26</v>
      </c>
      <c r="P286" s="30">
        <v>41674</v>
      </c>
      <c r="Q286" s="26" t="s">
        <v>167</v>
      </c>
      <c r="R286" s="26" t="s">
        <v>351</v>
      </c>
      <c r="S286" s="26" t="s">
        <v>385</v>
      </c>
      <c r="T286" s="26" t="s">
        <v>403</v>
      </c>
      <c r="U286" s="26"/>
      <c r="V286" s="26" t="s">
        <v>30</v>
      </c>
      <c r="X286" s="2">
        <f t="shared" si="25"/>
        <v>15</v>
      </c>
      <c r="Y286" s="32">
        <f t="shared" si="24"/>
        <v>5</v>
      </c>
      <c r="AA286" s="2" t="str">
        <f t="shared" si="21"/>
        <v>ILtg-T5RtSAny</v>
      </c>
      <c r="AB286" s="10">
        <f>MATCH(AA286,'Orig 2014 EUL table'!$W$6:$W$544,0)</f>
        <v>292</v>
      </c>
      <c r="AC286" t="b">
        <f t="shared" si="22"/>
        <v>1</v>
      </c>
    </row>
    <row r="287" spans="1:29" x14ac:dyDescent="0.3">
      <c r="A287" s="24">
        <f t="shared" si="23"/>
        <v>281</v>
      </c>
      <c r="B287" s="26" t="s">
        <v>420</v>
      </c>
      <c r="C287" s="26" t="s">
        <v>421</v>
      </c>
      <c r="D287">
        <f>IF($AC287,INDEX('Orig 2014 EUL table'!$D$6:$D$544,$AB287),X287)</f>
        <v>15</v>
      </c>
      <c r="E287">
        <f>IF($AC287,INDEX('Orig 2014 EUL table'!$E$6:$E$544,$AB287),Y287)</f>
        <v>5</v>
      </c>
      <c r="F287" s="26" t="s">
        <v>88</v>
      </c>
      <c r="G287" s="26" t="s">
        <v>373</v>
      </c>
      <c r="H287" s="26" t="s">
        <v>23</v>
      </c>
      <c r="I287" s="26" t="s">
        <v>389</v>
      </c>
      <c r="J287" s="26">
        <v>70000</v>
      </c>
      <c r="K287" s="26">
        <v>1</v>
      </c>
      <c r="L287" s="26">
        <v>3420</v>
      </c>
      <c r="M287" s="26">
        <v>15</v>
      </c>
      <c r="N287" s="26" t="s">
        <v>715</v>
      </c>
      <c r="O287" s="26" t="s">
        <v>26</v>
      </c>
      <c r="P287" s="30">
        <v>41674</v>
      </c>
      <c r="Q287" s="26" t="s">
        <v>167</v>
      </c>
      <c r="R287" s="26" t="s">
        <v>351</v>
      </c>
      <c r="S287" s="26" t="s">
        <v>385</v>
      </c>
      <c r="T287" s="26" t="s">
        <v>403</v>
      </c>
      <c r="U287" s="26"/>
      <c r="V287" s="26" t="s">
        <v>30</v>
      </c>
      <c r="X287" s="2">
        <f t="shared" si="25"/>
        <v>15</v>
      </c>
      <c r="Y287" s="32">
        <f t="shared" si="24"/>
        <v>5</v>
      </c>
      <c r="AA287" s="2" t="str">
        <f t="shared" si="21"/>
        <v>ILtg-T5SCnAny</v>
      </c>
      <c r="AB287" s="10">
        <f>MATCH(AA287,'Orig 2014 EUL table'!$W$6:$W$544,0)</f>
        <v>293</v>
      </c>
      <c r="AC287" t="b">
        <f t="shared" si="22"/>
        <v>1</v>
      </c>
    </row>
    <row r="288" spans="1:29" x14ac:dyDescent="0.3">
      <c r="A288" s="24">
        <f t="shared" si="23"/>
        <v>282</v>
      </c>
      <c r="B288" s="26" t="s">
        <v>420</v>
      </c>
      <c r="C288" s="26" t="s">
        <v>421</v>
      </c>
      <c r="D288">
        <f>IF($AC288,INDEX('Orig 2014 EUL table'!$D$6:$D$544,$AB288),X288)</f>
        <v>15</v>
      </c>
      <c r="E288">
        <f>IF($AC288,INDEX('Orig 2014 EUL table'!$E$6:$E$544,$AB288),Y288)</f>
        <v>5</v>
      </c>
      <c r="F288" s="26" t="s">
        <v>88</v>
      </c>
      <c r="G288" s="26" t="s">
        <v>374</v>
      </c>
      <c r="H288" s="26" t="s">
        <v>23</v>
      </c>
      <c r="I288" s="26" t="s">
        <v>389</v>
      </c>
      <c r="J288" s="26">
        <v>70000</v>
      </c>
      <c r="K288" s="26">
        <v>1</v>
      </c>
      <c r="L288" s="26">
        <v>3420</v>
      </c>
      <c r="M288" s="26">
        <v>15</v>
      </c>
      <c r="N288" s="26" t="s">
        <v>715</v>
      </c>
      <c r="O288" s="26" t="s">
        <v>26</v>
      </c>
      <c r="P288" s="30">
        <v>41674</v>
      </c>
      <c r="Q288" s="26" t="s">
        <v>167</v>
      </c>
      <c r="R288" s="26" t="s">
        <v>351</v>
      </c>
      <c r="S288" s="26" t="s">
        <v>385</v>
      </c>
      <c r="T288" s="26" t="s">
        <v>403</v>
      </c>
      <c r="U288" s="26"/>
      <c r="V288" s="26" t="s">
        <v>30</v>
      </c>
      <c r="X288" s="2">
        <f t="shared" si="25"/>
        <v>15</v>
      </c>
      <c r="Y288" s="32">
        <f t="shared" si="24"/>
        <v>5</v>
      </c>
      <c r="AA288" s="2" t="str">
        <f t="shared" si="21"/>
        <v>ILtg-T5SUnAny</v>
      </c>
      <c r="AB288" s="10">
        <f>MATCH(AA288,'Orig 2014 EUL table'!$W$6:$W$544,0)</f>
        <v>294</v>
      </c>
      <c r="AC288" t="b">
        <f t="shared" si="22"/>
        <v>1</v>
      </c>
    </row>
    <row r="289" spans="1:29" x14ac:dyDescent="0.3">
      <c r="A289" s="24">
        <f t="shared" si="23"/>
        <v>283</v>
      </c>
      <c r="B289" s="26" t="s">
        <v>723</v>
      </c>
      <c r="C289" s="26" t="s">
        <v>725</v>
      </c>
      <c r="D289">
        <f>IF($AC289,INDEX('Orig 2014 EUL table'!$D$6:$D$544,$AB289),X289)</f>
        <v>2.48</v>
      </c>
      <c r="E289">
        <f>IF($AC289,INDEX('Orig 2014 EUL table'!$E$6:$E$544,$AB289),Y289)</f>
        <v>0.82699999999999996</v>
      </c>
      <c r="F289" s="26" t="s">
        <v>88</v>
      </c>
      <c r="G289" s="26" t="s">
        <v>369</v>
      </c>
      <c r="H289" s="26" t="s">
        <v>23</v>
      </c>
      <c r="I289" s="26" t="s">
        <v>350</v>
      </c>
      <c r="J289" s="26">
        <v>12000</v>
      </c>
      <c r="K289" s="26">
        <v>1</v>
      </c>
      <c r="L289" s="26">
        <v>4830</v>
      </c>
      <c r="M289" s="26"/>
      <c r="N289" s="27" t="s">
        <v>715</v>
      </c>
      <c r="O289" s="26" t="s">
        <v>26</v>
      </c>
      <c r="P289" s="30">
        <v>41674</v>
      </c>
      <c r="Q289" s="26" t="s">
        <v>167</v>
      </c>
      <c r="R289" s="26" t="s">
        <v>351</v>
      </c>
      <c r="S289" s="26" t="s">
        <v>352</v>
      </c>
      <c r="T289" s="26" t="s">
        <v>353</v>
      </c>
      <c r="U289" s="26" t="s">
        <v>733</v>
      </c>
      <c r="V289" s="26" t="s">
        <v>30</v>
      </c>
      <c r="X289" s="2">
        <f t="shared" si="25"/>
        <v>2.48</v>
      </c>
      <c r="Y289" s="32">
        <f t="shared" si="24"/>
        <v>0.82699999999999996</v>
      </c>
      <c r="AA289" s="2" t="str">
        <f t="shared" si="21"/>
        <v>ILtg-CFL-12000hr-ComRSDAny</v>
      </c>
      <c r="AB289" s="10" t="e">
        <f>MATCH(AA289,'Orig 2014 EUL table'!$W$6:$W$544,0)</f>
        <v>#N/A</v>
      </c>
      <c r="AC289" t="b">
        <f t="shared" si="22"/>
        <v>0</v>
      </c>
    </row>
    <row r="290" spans="1:29" x14ac:dyDescent="0.3">
      <c r="A290" s="24">
        <f t="shared" si="23"/>
        <v>284</v>
      </c>
      <c r="B290" s="26" t="s">
        <v>723</v>
      </c>
      <c r="C290" s="26" t="s">
        <v>725</v>
      </c>
      <c r="D290">
        <f>IF($AC290,INDEX('Orig 2014 EUL table'!$D$6:$D$544,$AB290),X290)</f>
        <v>2.4900000000000002</v>
      </c>
      <c r="E290">
        <f>IF($AC290,INDEX('Orig 2014 EUL table'!$E$6:$E$544,$AB290),Y290)</f>
        <v>0.83</v>
      </c>
      <c r="F290" s="26" t="s">
        <v>88</v>
      </c>
      <c r="G290" s="26" t="s">
        <v>368</v>
      </c>
      <c r="H290" s="26" t="s">
        <v>23</v>
      </c>
      <c r="I290" s="26" t="s">
        <v>350</v>
      </c>
      <c r="J290" s="26">
        <v>12000</v>
      </c>
      <c r="K290" s="26">
        <v>1</v>
      </c>
      <c r="L290" s="26">
        <v>4810</v>
      </c>
      <c r="M290" s="26"/>
      <c r="N290" s="27" t="s">
        <v>715</v>
      </c>
      <c r="O290" s="26" t="s">
        <v>26</v>
      </c>
      <c r="P290" s="30">
        <v>41674</v>
      </c>
      <c r="Q290" s="26" t="s">
        <v>167</v>
      </c>
      <c r="R290" s="26" t="s">
        <v>351</v>
      </c>
      <c r="S290" s="26" t="s">
        <v>352</v>
      </c>
      <c r="T290" s="26" t="s">
        <v>353</v>
      </c>
      <c r="U290" s="26" t="s">
        <v>733</v>
      </c>
      <c r="V290" s="26" t="s">
        <v>30</v>
      </c>
      <c r="X290" s="2">
        <f t="shared" si="25"/>
        <v>2.4900000000000002</v>
      </c>
      <c r="Y290" s="32">
        <f t="shared" si="24"/>
        <v>0.83</v>
      </c>
      <c r="AA290" s="2" t="str">
        <f t="shared" si="21"/>
        <v>ILtg-CFL-12000hr-ComRFFAny</v>
      </c>
      <c r="AB290" s="10" t="e">
        <f>MATCH(AA290,'Orig 2014 EUL table'!$W$6:$W$544,0)</f>
        <v>#N/A</v>
      </c>
      <c r="AC290" t="b">
        <f t="shared" si="22"/>
        <v>0</v>
      </c>
    </row>
    <row r="291" spans="1:29" x14ac:dyDescent="0.3">
      <c r="A291" s="24">
        <f t="shared" si="23"/>
        <v>285</v>
      </c>
      <c r="B291" s="26" t="s">
        <v>723</v>
      </c>
      <c r="C291" s="26" t="s">
        <v>725</v>
      </c>
      <c r="D291">
        <f>IF($AC291,INDEX('Orig 2014 EUL table'!$D$6:$D$544,$AB291),X291)</f>
        <v>2.54</v>
      </c>
      <c r="E291">
        <f>IF($AC291,INDEX('Orig 2014 EUL table'!$E$6:$E$544,$AB291),Y291)</f>
        <v>0.84699999999999998</v>
      </c>
      <c r="F291" s="26" t="s">
        <v>88</v>
      </c>
      <c r="G291" s="26" t="s">
        <v>375</v>
      </c>
      <c r="H291" s="26" t="s">
        <v>23</v>
      </c>
      <c r="I291" s="26" t="s">
        <v>350</v>
      </c>
      <c r="J291" s="26">
        <v>12000</v>
      </c>
      <c r="K291" s="26">
        <v>1</v>
      </c>
      <c r="L291" s="26">
        <v>4730</v>
      </c>
      <c r="M291" s="26"/>
      <c r="N291" s="27" t="s">
        <v>715</v>
      </c>
      <c r="O291" s="26" t="s">
        <v>26</v>
      </c>
      <c r="P291" s="30">
        <v>41674</v>
      </c>
      <c r="Q291" s="26" t="s">
        <v>167</v>
      </c>
      <c r="R291" s="26" t="s">
        <v>351</v>
      </c>
      <c r="S291" s="26" t="s">
        <v>352</v>
      </c>
      <c r="T291" s="26" t="s">
        <v>353</v>
      </c>
      <c r="U291" s="26" t="s">
        <v>733</v>
      </c>
      <c r="V291" s="26" t="s">
        <v>30</v>
      </c>
      <c r="X291" s="2">
        <f t="shared" si="25"/>
        <v>2.54</v>
      </c>
      <c r="Y291" s="32">
        <f t="shared" si="24"/>
        <v>0.84699999999999998</v>
      </c>
      <c r="AA291" s="2" t="str">
        <f t="shared" si="21"/>
        <v>ILtg-CFL-12000hr-ComWRfAny</v>
      </c>
      <c r="AB291" s="10" t="e">
        <f>MATCH(AA291,'Orig 2014 EUL table'!$W$6:$W$544,0)</f>
        <v>#N/A</v>
      </c>
      <c r="AC291" t="b">
        <f t="shared" si="22"/>
        <v>0</v>
      </c>
    </row>
    <row r="292" spans="1:29" x14ac:dyDescent="0.3">
      <c r="A292" s="24">
        <f t="shared" si="23"/>
        <v>286</v>
      </c>
      <c r="B292" s="26" t="s">
        <v>723</v>
      </c>
      <c r="C292" s="26" t="s">
        <v>725</v>
      </c>
      <c r="D292">
        <f>IF($AC292,INDEX('Orig 2014 EUL table'!$D$6:$D$544,$AB292),X292)</f>
        <v>2.76</v>
      </c>
      <c r="E292">
        <f>IF($AC292,INDEX('Orig 2014 EUL table'!$E$6:$E$544,$AB292),Y292)</f>
        <v>0.92</v>
      </c>
      <c r="F292" s="26" t="s">
        <v>88</v>
      </c>
      <c r="G292" s="26" t="s">
        <v>371</v>
      </c>
      <c r="H292" s="26" t="s">
        <v>23</v>
      </c>
      <c r="I292" s="26" t="s">
        <v>350</v>
      </c>
      <c r="J292" s="26">
        <v>12000</v>
      </c>
      <c r="K292" s="26">
        <v>1</v>
      </c>
      <c r="L292" s="26">
        <v>4350</v>
      </c>
      <c r="M292" s="26"/>
      <c r="N292" s="27" t="s">
        <v>715</v>
      </c>
      <c r="O292" s="26" t="s">
        <v>26</v>
      </c>
      <c r="P292" s="30">
        <v>41674</v>
      </c>
      <c r="Q292" s="26" t="s">
        <v>167</v>
      </c>
      <c r="R292" s="26" t="s">
        <v>351</v>
      </c>
      <c r="S292" s="26" t="s">
        <v>352</v>
      </c>
      <c r="T292" s="26" t="s">
        <v>353</v>
      </c>
      <c r="U292" s="26" t="s">
        <v>733</v>
      </c>
      <c r="V292" s="26" t="s">
        <v>30</v>
      </c>
      <c r="X292" s="2">
        <f t="shared" si="25"/>
        <v>2.76</v>
      </c>
      <c r="Y292" s="32">
        <f t="shared" si="24"/>
        <v>0.92</v>
      </c>
      <c r="AA292" s="2" t="str">
        <f t="shared" si="21"/>
        <v>ILtg-CFL-12000hr-ComRtLAny</v>
      </c>
      <c r="AB292" s="10" t="e">
        <f>MATCH(AA292,'Orig 2014 EUL table'!$W$6:$W$544,0)</f>
        <v>#N/A</v>
      </c>
      <c r="AC292" t="b">
        <f t="shared" si="22"/>
        <v>0</v>
      </c>
    </row>
    <row r="293" spans="1:29" x14ac:dyDescent="0.3">
      <c r="A293" s="24">
        <f t="shared" si="23"/>
        <v>287</v>
      </c>
      <c r="B293" s="26" t="s">
        <v>723</v>
      </c>
      <c r="C293" s="26" t="s">
        <v>725</v>
      </c>
      <c r="D293">
        <f>IF($AC293,INDEX('Orig 2014 EUL table'!$D$6:$D$544,$AB293),X293)</f>
        <v>2.86</v>
      </c>
      <c r="E293">
        <f>IF($AC293,INDEX('Orig 2014 EUL table'!$E$6:$E$544,$AB293),Y293)</f>
        <v>0.95299999999999996</v>
      </c>
      <c r="F293" s="26" t="s">
        <v>88</v>
      </c>
      <c r="G293" s="26" t="s">
        <v>360</v>
      </c>
      <c r="H293" s="26" t="s">
        <v>23</v>
      </c>
      <c r="I293" s="26" t="s">
        <v>350</v>
      </c>
      <c r="J293" s="26">
        <v>12000</v>
      </c>
      <c r="K293" s="26">
        <v>1</v>
      </c>
      <c r="L293" s="26">
        <v>4200</v>
      </c>
      <c r="M293" s="26"/>
      <c r="N293" s="27" t="s">
        <v>715</v>
      </c>
      <c r="O293" s="26" t="s">
        <v>26</v>
      </c>
      <c r="P293" s="30">
        <v>41674</v>
      </c>
      <c r="Q293" s="26" t="s">
        <v>167</v>
      </c>
      <c r="R293" s="26" t="s">
        <v>351</v>
      </c>
      <c r="S293" s="26" t="s">
        <v>352</v>
      </c>
      <c r="T293" s="26" t="s">
        <v>353</v>
      </c>
      <c r="U293" s="26" t="s">
        <v>733</v>
      </c>
      <c r="V293" s="26" t="s">
        <v>30</v>
      </c>
      <c r="X293" s="2">
        <f t="shared" si="25"/>
        <v>2.86</v>
      </c>
      <c r="Y293" s="32">
        <f t="shared" si="24"/>
        <v>0.95299999999999996</v>
      </c>
      <c r="AA293" s="2" t="str">
        <f t="shared" si="21"/>
        <v>ILtg-CFL-12000hr-ComHspAny</v>
      </c>
      <c r="AB293" s="10" t="e">
        <f>MATCH(AA293,'Orig 2014 EUL table'!$W$6:$W$544,0)</f>
        <v>#N/A</v>
      </c>
      <c r="AC293" t="b">
        <f t="shared" si="22"/>
        <v>0</v>
      </c>
    </row>
    <row r="294" spans="1:29" x14ac:dyDescent="0.3">
      <c r="A294" s="24">
        <f t="shared" si="23"/>
        <v>288</v>
      </c>
      <c r="B294" s="26" t="s">
        <v>723</v>
      </c>
      <c r="C294" s="26" t="s">
        <v>725</v>
      </c>
      <c r="D294">
        <f>IF($AC294,INDEX('Orig 2014 EUL table'!$D$6:$D$544,$AB294),X294)</f>
        <v>2.99</v>
      </c>
      <c r="E294">
        <f>IF($AC294,INDEX('Orig 2014 EUL table'!$E$6:$E$544,$AB294),Y294)</f>
        <v>0.997</v>
      </c>
      <c r="F294" s="26" t="s">
        <v>88</v>
      </c>
      <c r="G294" s="26" t="s">
        <v>372</v>
      </c>
      <c r="H294" s="26" t="s">
        <v>23</v>
      </c>
      <c r="I294" s="26" t="s">
        <v>350</v>
      </c>
      <c r="J294" s="26">
        <v>12000</v>
      </c>
      <c r="K294" s="26">
        <v>1</v>
      </c>
      <c r="L294" s="26">
        <v>4010</v>
      </c>
      <c r="M294" s="26"/>
      <c r="N294" s="27" t="s">
        <v>715</v>
      </c>
      <c r="O294" s="26" t="s">
        <v>26</v>
      </c>
      <c r="P294" s="30">
        <v>41674</v>
      </c>
      <c r="Q294" s="26" t="s">
        <v>167</v>
      </c>
      <c r="R294" s="26" t="s">
        <v>351</v>
      </c>
      <c r="S294" s="26" t="s">
        <v>352</v>
      </c>
      <c r="T294" s="26" t="s">
        <v>353</v>
      </c>
      <c r="U294" s="26" t="s">
        <v>733</v>
      </c>
      <c r="V294" s="26" t="s">
        <v>30</v>
      </c>
      <c r="X294" s="2">
        <f t="shared" si="25"/>
        <v>2.99</v>
      </c>
      <c r="Y294" s="32">
        <f t="shared" si="24"/>
        <v>0.997</v>
      </c>
      <c r="AA294" s="2" t="str">
        <f t="shared" si="21"/>
        <v>ILtg-CFL-12000hr-ComRtSAny</v>
      </c>
      <c r="AB294" s="10" t="e">
        <f>MATCH(AA294,'Orig 2014 EUL table'!$W$6:$W$544,0)</f>
        <v>#N/A</v>
      </c>
      <c r="AC294" t="b">
        <f t="shared" si="22"/>
        <v>0</v>
      </c>
    </row>
    <row r="295" spans="1:29" x14ac:dyDescent="0.3">
      <c r="A295" s="24">
        <f t="shared" si="23"/>
        <v>289</v>
      </c>
      <c r="B295" s="26" t="s">
        <v>723</v>
      </c>
      <c r="C295" s="26" t="s">
        <v>725</v>
      </c>
      <c r="D295">
        <f>IF($AC295,INDEX('Orig 2014 EUL table'!$D$6:$D$544,$AB295),X295)</f>
        <v>3.08</v>
      </c>
      <c r="E295">
        <f>IF($AC295,INDEX('Orig 2014 EUL table'!$E$6:$E$544,$AB295),Y295)</f>
        <v>1.03</v>
      </c>
      <c r="F295" s="26" t="s">
        <v>88</v>
      </c>
      <c r="G295" s="26" t="s">
        <v>359</v>
      </c>
      <c r="H295" s="26" t="s">
        <v>23</v>
      </c>
      <c r="I295" s="26" t="s">
        <v>350</v>
      </c>
      <c r="J295" s="26">
        <v>12000</v>
      </c>
      <c r="K295" s="26">
        <v>1</v>
      </c>
      <c r="L295" s="26">
        <v>3890</v>
      </c>
      <c r="M295" s="26"/>
      <c r="N295" s="27" t="s">
        <v>715</v>
      </c>
      <c r="O295" s="26" t="s">
        <v>26</v>
      </c>
      <c r="P295" s="30">
        <v>41674</v>
      </c>
      <c r="Q295" s="26" t="s">
        <v>167</v>
      </c>
      <c r="R295" s="26" t="s">
        <v>351</v>
      </c>
      <c r="S295" s="26" t="s">
        <v>352</v>
      </c>
      <c r="T295" s="26" t="s">
        <v>353</v>
      </c>
      <c r="U295" s="26" t="s">
        <v>733</v>
      </c>
      <c r="V295" s="26" t="s">
        <v>30</v>
      </c>
      <c r="X295" s="2">
        <f t="shared" si="25"/>
        <v>3.08</v>
      </c>
      <c r="Y295" s="32">
        <f t="shared" si="24"/>
        <v>1.03</v>
      </c>
      <c r="AA295" s="2" t="str">
        <f t="shared" si="21"/>
        <v>ILtg-CFL-12000hr-ComGroAny</v>
      </c>
      <c r="AB295" s="10" t="e">
        <f>MATCH(AA295,'Orig 2014 EUL table'!$W$6:$W$544,0)</f>
        <v>#N/A</v>
      </c>
      <c r="AC295" t="b">
        <f t="shared" si="22"/>
        <v>0</v>
      </c>
    </row>
    <row r="296" spans="1:29" x14ac:dyDescent="0.3">
      <c r="A296" s="24">
        <f t="shared" si="23"/>
        <v>290</v>
      </c>
      <c r="B296" s="26" t="s">
        <v>723</v>
      </c>
      <c r="C296" s="26" t="s">
        <v>725</v>
      </c>
      <c r="D296">
        <f>IF($AC296,INDEX('Orig 2014 EUL table'!$D$6:$D$544,$AB296),X296)</f>
        <v>3.23</v>
      </c>
      <c r="E296">
        <f>IF($AC296,INDEX('Orig 2014 EUL table'!$E$6:$E$544,$AB296),Y296)</f>
        <v>1.08</v>
      </c>
      <c r="F296" s="26" t="s">
        <v>88</v>
      </c>
      <c r="G296" s="26" t="s">
        <v>370</v>
      </c>
      <c r="H296" s="26" t="s">
        <v>23</v>
      </c>
      <c r="I296" s="26" t="s">
        <v>350</v>
      </c>
      <c r="J296" s="26">
        <v>12000</v>
      </c>
      <c r="K296" s="26">
        <v>1</v>
      </c>
      <c r="L296" s="26">
        <v>3710</v>
      </c>
      <c r="M296" s="26"/>
      <c r="N296" s="27" t="s">
        <v>715</v>
      </c>
      <c r="O296" s="26" t="s">
        <v>26</v>
      </c>
      <c r="P296" s="30">
        <v>41674</v>
      </c>
      <c r="Q296" s="26" t="s">
        <v>167</v>
      </c>
      <c r="R296" s="26" t="s">
        <v>351</v>
      </c>
      <c r="S296" s="26" t="s">
        <v>352</v>
      </c>
      <c r="T296" s="26" t="s">
        <v>353</v>
      </c>
      <c r="U296" s="26" t="s">
        <v>733</v>
      </c>
      <c r="V296" s="26" t="s">
        <v>30</v>
      </c>
      <c r="X296" s="2">
        <f t="shared" si="25"/>
        <v>3.23</v>
      </c>
      <c r="Y296" s="32">
        <f t="shared" si="24"/>
        <v>1.08</v>
      </c>
      <c r="AA296" s="2" t="str">
        <f t="shared" si="21"/>
        <v>ILtg-CFL-12000hr-ComRt3Any</v>
      </c>
      <c r="AB296" s="10" t="e">
        <f>MATCH(AA296,'Orig 2014 EUL table'!$W$6:$W$544,0)</f>
        <v>#N/A</v>
      </c>
      <c r="AC296" t="b">
        <f t="shared" si="22"/>
        <v>0</v>
      </c>
    </row>
    <row r="297" spans="1:29" x14ac:dyDescent="0.3">
      <c r="A297" s="24">
        <f t="shared" si="23"/>
        <v>291</v>
      </c>
      <c r="B297" s="26" t="s">
        <v>723</v>
      </c>
      <c r="C297" s="26" t="s">
        <v>725</v>
      </c>
      <c r="D297">
        <f>IF($AC297,INDEX('Orig 2014 EUL table'!$D$6:$D$544,$AB297),X297)</f>
        <v>3.36</v>
      </c>
      <c r="E297">
        <f>IF($AC297,INDEX('Orig 2014 EUL table'!$E$6:$E$544,$AB297),Y297)</f>
        <v>1.1200000000000001</v>
      </c>
      <c r="F297" s="26" t="s">
        <v>88</v>
      </c>
      <c r="G297" s="26" t="s">
        <v>365</v>
      </c>
      <c r="H297" s="26" t="s">
        <v>23</v>
      </c>
      <c r="I297" s="26" t="s">
        <v>350</v>
      </c>
      <c r="J297" s="26">
        <v>12000</v>
      </c>
      <c r="K297" s="26">
        <v>1</v>
      </c>
      <c r="L297" s="26">
        <v>3570</v>
      </c>
      <c r="M297" s="26"/>
      <c r="N297" s="27" t="s">
        <v>715</v>
      </c>
      <c r="O297" s="26" t="s">
        <v>26</v>
      </c>
      <c r="P297" s="30">
        <v>41674</v>
      </c>
      <c r="Q297" s="26" t="s">
        <v>167</v>
      </c>
      <c r="R297" s="26" t="s">
        <v>351</v>
      </c>
      <c r="S297" s="26" t="s">
        <v>352</v>
      </c>
      <c r="T297" s="26" t="s">
        <v>353</v>
      </c>
      <c r="U297" s="26" t="s">
        <v>733</v>
      </c>
      <c r="V297" s="26" t="s">
        <v>30</v>
      </c>
      <c r="X297" s="2">
        <f t="shared" si="25"/>
        <v>3.36</v>
      </c>
      <c r="Y297" s="32">
        <f t="shared" si="24"/>
        <v>1.1200000000000001</v>
      </c>
      <c r="AA297" s="2" t="str">
        <f t="shared" si="21"/>
        <v>ILtg-CFL-12000hr-ComNrsAny</v>
      </c>
      <c r="AB297" s="10" t="e">
        <f>MATCH(AA297,'Orig 2014 EUL table'!$W$6:$W$544,0)</f>
        <v>#N/A</v>
      </c>
      <c r="AC297" t="b">
        <f t="shared" si="22"/>
        <v>0</v>
      </c>
    </row>
    <row r="298" spans="1:29" x14ac:dyDescent="0.3">
      <c r="A298" s="24">
        <f t="shared" si="23"/>
        <v>292</v>
      </c>
      <c r="B298" s="26" t="s">
        <v>723</v>
      </c>
      <c r="C298" s="26" t="s">
        <v>725</v>
      </c>
      <c r="D298">
        <f>IF($AC298,INDEX('Orig 2014 EUL table'!$D$6:$D$544,$AB298),X298)</f>
        <v>3.88</v>
      </c>
      <c r="E298">
        <f>IF($AC298,INDEX('Orig 2014 EUL table'!$E$6:$E$544,$AB298),Y298)</f>
        <v>1.29</v>
      </c>
      <c r="F298" s="26" t="s">
        <v>88</v>
      </c>
      <c r="G298" s="26" t="s">
        <v>362</v>
      </c>
      <c r="H298" s="26" t="s">
        <v>23</v>
      </c>
      <c r="I298" s="26" t="s">
        <v>350</v>
      </c>
      <c r="J298" s="26">
        <v>12000</v>
      </c>
      <c r="K298" s="26">
        <v>1</v>
      </c>
      <c r="L298" s="26">
        <v>3090</v>
      </c>
      <c r="M298" s="26"/>
      <c r="N298" s="27" t="s">
        <v>715</v>
      </c>
      <c r="O298" s="26" t="s">
        <v>26</v>
      </c>
      <c r="P298" s="30">
        <v>41674</v>
      </c>
      <c r="Q298" s="26" t="s">
        <v>167</v>
      </c>
      <c r="R298" s="26" t="s">
        <v>351</v>
      </c>
      <c r="S298" s="26" t="s">
        <v>352</v>
      </c>
      <c r="T298" s="26" t="s">
        <v>353</v>
      </c>
      <c r="U298" s="26" t="s">
        <v>733</v>
      </c>
      <c r="V298" s="26" t="s">
        <v>30</v>
      </c>
      <c r="X298" s="2">
        <f t="shared" si="25"/>
        <v>3.88</v>
      </c>
      <c r="Y298" s="32">
        <f t="shared" si="24"/>
        <v>1.29</v>
      </c>
      <c r="AA298" s="2" t="str">
        <f t="shared" si="21"/>
        <v>ILtg-CFL-12000hr-ComMBTAny</v>
      </c>
      <c r="AB298" s="10" t="e">
        <f>MATCH(AA298,'Orig 2014 EUL table'!$W$6:$W$544,0)</f>
        <v>#N/A</v>
      </c>
      <c r="AC298" t="b">
        <f t="shared" si="22"/>
        <v>0</v>
      </c>
    </row>
    <row r="299" spans="1:29" x14ac:dyDescent="0.3">
      <c r="A299" s="24">
        <f t="shared" si="23"/>
        <v>293</v>
      </c>
      <c r="B299" s="26" t="s">
        <v>723</v>
      </c>
      <c r="C299" s="26" t="s">
        <v>725</v>
      </c>
      <c r="D299">
        <f>IF($AC299,INDEX('Orig 2014 EUL table'!$D$6:$D$544,$AB299),X299)</f>
        <v>4</v>
      </c>
      <c r="E299">
        <f>IF($AC299,INDEX('Orig 2014 EUL table'!$E$6:$E$544,$AB299),Y299)</f>
        <v>1.33</v>
      </c>
      <c r="F299" s="26" t="s">
        <v>88</v>
      </c>
      <c r="G299" s="26" t="s">
        <v>366</v>
      </c>
      <c r="H299" s="26" t="s">
        <v>23</v>
      </c>
      <c r="I299" s="26" t="s">
        <v>350</v>
      </c>
      <c r="J299" s="26">
        <v>12000</v>
      </c>
      <c r="K299" s="26">
        <v>1</v>
      </c>
      <c r="L299" s="26">
        <v>3000</v>
      </c>
      <c r="M299" s="26"/>
      <c r="N299" s="27" t="s">
        <v>715</v>
      </c>
      <c r="O299" s="26" t="s">
        <v>26</v>
      </c>
      <c r="P299" s="30">
        <v>41674</v>
      </c>
      <c r="Q299" s="26" t="s">
        <v>167</v>
      </c>
      <c r="R299" s="26" t="s">
        <v>351</v>
      </c>
      <c r="S299" s="26" t="s">
        <v>352</v>
      </c>
      <c r="T299" s="26" t="s">
        <v>353</v>
      </c>
      <c r="U299" s="26" t="s">
        <v>733</v>
      </c>
      <c r="V299" s="26" t="s">
        <v>30</v>
      </c>
      <c r="X299" s="2">
        <f t="shared" si="25"/>
        <v>4</v>
      </c>
      <c r="Y299" s="32">
        <f t="shared" si="24"/>
        <v>1.33</v>
      </c>
      <c r="AA299" s="2" t="str">
        <f t="shared" si="21"/>
        <v>ILtg-CFL-12000hr-ComOfLAny</v>
      </c>
      <c r="AB299" s="10" t="e">
        <f>MATCH(AA299,'Orig 2014 EUL table'!$W$6:$W$544,0)</f>
        <v>#N/A</v>
      </c>
      <c r="AC299" t="b">
        <f t="shared" si="22"/>
        <v>0</v>
      </c>
    </row>
    <row r="300" spans="1:29" x14ac:dyDescent="0.3">
      <c r="A300" s="24">
        <f t="shared" si="23"/>
        <v>294</v>
      </c>
      <c r="B300" s="26" t="s">
        <v>723</v>
      </c>
      <c r="C300" s="26" t="s">
        <v>725</v>
      </c>
      <c r="D300">
        <f>IF($AC300,INDEX('Orig 2014 EUL table'!$D$6:$D$544,$AB300),X300)</f>
        <v>4.03</v>
      </c>
      <c r="E300">
        <f>IF($AC300,INDEX('Orig 2014 EUL table'!$E$6:$E$544,$AB300),Y300)</f>
        <v>1.34</v>
      </c>
      <c r="F300" s="26" t="s">
        <v>88</v>
      </c>
      <c r="G300" s="26" t="s">
        <v>367</v>
      </c>
      <c r="H300" s="26" t="s">
        <v>23</v>
      </c>
      <c r="I300" s="26" t="s">
        <v>350</v>
      </c>
      <c r="J300" s="26">
        <v>12000</v>
      </c>
      <c r="K300" s="26">
        <v>1</v>
      </c>
      <c r="L300" s="26">
        <v>2980</v>
      </c>
      <c r="M300" s="26"/>
      <c r="N300" s="27" t="s">
        <v>715</v>
      </c>
      <c r="O300" s="26" t="s">
        <v>26</v>
      </c>
      <c r="P300" s="30">
        <v>41674</v>
      </c>
      <c r="Q300" s="26" t="s">
        <v>167</v>
      </c>
      <c r="R300" s="26" t="s">
        <v>351</v>
      </c>
      <c r="S300" s="26" t="s">
        <v>352</v>
      </c>
      <c r="T300" s="26" t="s">
        <v>353</v>
      </c>
      <c r="U300" s="26" t="s">
        <v>733</v>
      </c>
      <c r="V300" s="26" t="s">
        <v>30</v>
      </c>
      <c r="X300" s="2">
        <f t="shared" si="25"/>
        <v>4.03</v>
      </c>
      <c r="Y300" s="32">
        <f t="shared" si="24"/>
        <v>1.34</v>
      </c>
      <c r="AA300" s="2" t="str">
        <f t="shared" si="21"/>
        <v>ILtg-CFL-12000hr-ComOfSAny</v>
      </c>
      <c r="AB300" s="10" t="e">
        <f>MATCH(AA300,'Orig 2014 EUL table'!$W$6:$W$544,0)</f>
        <v>#N/A</v>
      </c>
      <c r="AC300" t="b">
        <f t="shared" si="22"/>
        <v>0</v>
      </c>
    </row>
    <row r="301" spans="1:29" x14ac:dyDescent="0.3">
      <c r="A301" s="24">
        <f t="shared" si="23"/>
        <v>295</v>
      </c>
      <c r="B301" s="26" t="s">
        <v>723</v>
      </c>
      <c r="C301" s="26" t="s">
        <v>725</v>
      </c>
      <c r="D301">
        <f>IF($AC301,INDEX('Orig 2014 EUL table'!$D$6:$D$544,$AB301),X301)</f>
        <v>4.3499999999999996</v>
      </c>
      <c r="E301">
        <f>IF($AC301,INDEX('Orig 2014 EUL table'!$E$6:$E$544,$AB301),Y301)</f>
        <v>1.45</v>
      </c>
      <c r="F301" s="26" t="s">
        <v>88</v>
      </c>
      <c r="G301" s="26" t="s">
        <v>373</v>
      </c>
      <c r="H301" s="26" t="s">
        <v>23</v>
      </c>
      <c r="I301" s="26" t="s">
        <v>350</v>
      </c>
      <c r="J301" s="26">
        <v>12000</v>
      </c>
      <c r="K301" s="26">
        <v>1</v>
      </c>
      <c r="L301" s="26">
        <v>2760</v>
      </c>
      <c r="M301" s="26"/>
      <c r="N301" s="27" t="s">
        <v>715</v>
      </c>
      <c r="O301" s="26" t="s">
        <v>26</v>
      </c>
      <c r="P301" s="30">
        <v>41674</v>
      </c>
      <c r="Q301" s="26" t="s">
        <v>167</v>
      </c>
      <c r="R301" s="26" t="s">
        <v>351</v>
      </c>
      <c r="S301" s="26" t="s">
        <v>352</v>
      </c>
      <c r="T301" s="26" t="s">
        <v>353</v>
      </c>
      <c r="U301" s="26" t="s">
        <v>733</v>
      </c>
      <c r="V301" s="26" t="s">
        <v>30</v>
      </c>
      <c r="X301" s="2">
        <f t="shared" si="25"/>
        <v>4.3499999999999996</v>
      </c>
      <c r="Y301" s="32">
        <f t="shared" si="24"/>
        <v>1.45</v>
      </c>
      <c r="AA301" s="2" t="str">
        <f t="shared" si="21"/>
        <v>ILtg-CFL-12000hr-ComSCnAny</v>
      </c>
      <c r="AB301" s="10" t="e">
        <f>MATCH(AA301,'Orig 2014 EUL table'!$W$6:$W$544,0)</f>
        <v>#N/A</v>
      </c>
      <c r="AC301" t="b">
        <f t="shared" si="22"/>
        <v>0</v>
      </c>
    </row>
    <row r="302" spans="1:29" x14ac:dyDescent="0.3">
      <c r="A302" s="24">
        <f t="shared" si="23"/>
        <v>296</v>
      </c>
      <c r="B302" s="26" t="s">
        <v>723</v>
      </c>
      <c r="C302" s="26" t="s">
        <v>725</v>
      </c>
      <c r="D302">
        <f>IF($AC302,INDEX('Orig 2014 EUL table'!$D$6:$D$544,$AB302),X302)</f>
        <v>4.3499999999999996</v>
      </c>
      <c r="E302">
        <f>IF($AC302,INDEX('Orig 2014 EUL table'!$E$6:$E$544,$AB302),Y302)</f>
        <v>1.45</v>
      </c>
      <c r="F302" s="26" t="s">
        <v>88</v>
      </c>
      <c r="G302" s="26" t="s">
        <v>374</v>
      </c>
      <c r="H302" s="26" t="s">
        <v>23</v>
      </c>
      <c r="I302" s="26" t="s">
        <v>350</v>
      </c>
      <c r="J302" s="26">
        <v>12000</v>
      </c>
      <c r="K302" s="26">
        <v>1</v>
      </c>
      <c r="L302" s="26">
        <v>2760</v>
      </c>
      <c r="M302" s="26"/>
      <c r="N302" s="27" t="s">
        <v>715</v>
      </c>
      <c r="O302" s="26" t="s">
        <v>26</v>
      </c>
      <c r="P302" s="30">
        <v>41674</v>
      </c>
      <c r="Q302" s="26" t="s">
        <v>167</v>
      </c>
      <c r="R302" s="26" t="s">
        <v>351</v>
      </c>
      <c r="S302" s="26" t="s">
        <v>352</v>
      </c>
      <c r="T302" s="26" t="s">
        <v>353</v>
      </c>
      <c r="U302" s="26" t="s">
        <v>733</v>
      </c>
      <c r="V302" s="26" t="s">
        <v>30</v>
      </c>
      <c r="X302" s="2">
        <f t="shared" si="25"/>
        <v>4.3499999999999996</v>
      </c>
      <c r="Y302" s="32">
        <f t="shared" si="24"/>
        <v>1.45</v>
      </c>
      <c r="AA302" s="2" t="str">
        <f t="shared" si="21"/>
        <v>ILtg-CFL-12000hr-ComSUnAny</v>
      </c>
      <c r="AB302" s="10" t="e">
        <f>MATCH(AA302,'Orig 2014 EUL table'!$W$6:$W$544,0)</f>
        <v>#N/A</v>
      </c>
      <c r="AC302" t="b">
        <f t="shared" si="22"/>
        <v>0</v>
      </c>
    </row>
    <row r="303" spans="1:29" x14ac:dyDescent="0.3">
      <c r="A303" s="24">
        <f t="shared" si="23"/>
        <v>297</v>
      </c>
      <c r="B303" s="26" t="s">
        <v>723</v>
      </c>
      <c r="C303" s="26" t="s">
        <v>725</v>
      </c>
      <c r="D303">
        <f>IF($AC303,INDEX('Orig 2014 EUL table'!$D$6:$D$544,$AB303),X303)</f>
        <v>4.62</v>
      </c>
      <c r="E303">
        <f>IF($AC303,INDEX('Orig 2014 EUL table'!$E$6:$E$544,$AB303),Y303)</f>
        <v>1.54</v>
      </c>
      <c r="F303" s="26" t="s">
        <v>88</v>
      </c>
      <c r="G303" s="26" t="s">
        <v>356</v>
      </c>
      <c r="H303" s="26" t="s">
        <v>23</v>
      </c>
      <c r="I303" s="26" t="s">
        <v>350</v>
      </c>
      <c r="J303" s="26">
        <v>12000</v>
      </c>
      <c r="K303" s="26">
        <v>1</v>
      </c>
      <c r="L303" s="26">
        <v>2600</v>
      </c>
      <c r="M303" s="26"/>
      <c r="N303" s="27" t="s">
        <v>715</v>
      </c>
      <c r="O303" s="26" t="s">
        <v>26</v>
      </c>
      <c r="P303" s="30">
        <v>41674</v>
      </c>
      <c r="Q303" s="26" t="s">
        <v>167</v>
      </c>
      <c r="R303" s="26" t="s">
        <v>351</v>
      </c>
      <c r="S303" s="26" t="s">
        <v>352</v>
      </c>
      <c r="T303" s="26" t="s">
        <v>353</v>
      </c>
      <c r="U303" s="26" t="s">
        <v>733</v>
      </c>
      <c r="V303" s="26" t="s">
        <v>30</v>
      </c>
      <c r="X303" s="2">
        <f t="shared" si="25"/>
        <v>4.62</v>
      </c>
      <c r="Y303" s="32">
        <f t="shared" si="24"/>
        <v>1.54</v>
      </c>
      <c r="AA303" s="2" t="str">
        <f t="shared" si="21"/>
        <v>ILtg-CFL-12000hr-ComERCAny</v>
      </c>
      <c r="AB303" s="10" t="e">
        <f>MATCH(AA303,'Orig 2014 EUL table'!$W$6:$W$544,0)</f>
        <v>#N/A</v>
      </c>
      <c r="AC303" t="b">
        <f t="shared" si="22"/>
        <v>0</v>
      </c>
    </row>
    <row r="304" spans="1:29" x14ac:dyDescent="0.3">
      <c r="A304" s="24">
        <f t="shared" si="23"/>
        <v>298</v>
      </c>
      <c r="B304" s="26" t="s">
        <v>723</v>
      </c>
      <c r="C304" s="26" t="s">
        <v>725</v>
      </c>
      <c r="D304">
        <f>IF($AC304,INDEX('Orig 2014 EUL table'!$D$6:$D$544,$AB304),X304)</f>
        <v>4.6500000000000004</v>
      </c>
      <c r="E304">
        <f>IF($AC304,INDEX('Orig 2014 EUL table'!$E$6:$E$544,$AB304),Y304)</f>
        <v>1.55</v>
      </c>
      <c r="F304" s="26" t="s">
        <v>88</v>
      </c>
      <c r="G304" s="26" t="s">
        <v>363</v>
      </c>
      <c r="H304" s="26" t="s">
        <v>23</v>
      </c>
      <c r="I304" s="26" t="s">
        <v>350</v>
      </c>
      <c r="J304" s="26">
        <v>12000</v>
      </c>
      <c r="K304" s="26">
        <v>1</v>
      </c>
      <c r="L304" s="26">
        <v>2580</v>
      </c>
      <c r="M304" s="26"/>
      <c r="N304" s="27" t="s">
        <v>715</v>
      </c>
      <c r="O304" s="26" t="s">
        <v>26</v>
      </c>
      <c r="P304" s="30">
        <v>41674</v>
      </c>
      <c r="Q304" s="26" t="s">
        <v>167</v>
      </c>
      <c r="R304" s="26" t="s">
        <v>351</v>
      </c>
      <c r="S304" s="26" t="s">
        <v>352</v>
      </c>
      <c r="T304" s="26" t="s">
        <v>353</v>
      </c>
      <c r="U304" s="26" t="s">
        <v>733</v>
      </c>
      <c r="V304" s="26" t="s">
        <v>30</v>
      </c>
      <c r="X304" s="2">
        <f t="shared" si="25"/>
        <v>4.6500000000000004</v>
      </c>
      <c r="Y304" s="32">
        <f t="shared" si="24"/>
        <v>1.55</v>
      </c>
      <c r="AA304" s="2" t="str">
        <f t="shared" si="21"/>
        <v>ILtg-CFL-12000hr-ComMLIAny</v>
      </c>
      <c r="AB304" s="10" t="e">
        <f>MATCH(AA304,'Orig 2014 EUL table'!$W$6:$W$544,0)</f>
        <v>#N/A</v>
      </c>
      <c r="AC304" t="b">
        <f t="shared" si="22"/>
        <v>0</v>
      </c>
    </row>
    <row r="305" spans="1:29" x14ac:dyDescent="0.3">
      <c r="A305" s="24">
        <f t="shared" si="23"/>
        <v>299</v>
      </c>
      <c r="B305" s="26" t="s">
        <v>723</v>
      </c>
      <c r="C305" s="26" t="s">
        <v>725</v>
      </c>
      <c r="D305">
        <f>IF($AC305,INDEX('Orig 2014 EUL table'!$D$6:$D$544,$AB305),X305)</f>
        <v>4.96</v>
      </c>
      <c r="E305">
        <f>IF($AC305,INDEX('Orig 2014 EUL table'!$E$6:$E$544,$AB305),Y305)</f>
        <v>1.65</v>
      </c>
      <c r="F305" s="26" t="s">
        <v>88</v>
      </c>
      <c r="G305" s="26" t="s">
        <v>354</v>
      </c>
      <c r="H305" s="26" t="s">
        <v>23</v>
      </c>
      <c r="I305" s="26" t="s">
        <v>350</v>
      </c>
      <c r="J305" s="26">
        <v>12000</v>
      </c>
      <c r="K305" s="26">
        <v>1</v>
      </c>
      <c r="L305" s="26">
        <v>2420</v>
      </c>
      <c r="M305" s="26"/>
      <c r="N305" s="27" t="s">
        <v>715</v>
      </c>
      <c r="O305" s="26" t="s">
        <v>26</v>
      </c>
      <c r="P305" s="30">
        <v>41674</v>
      </c>
      <c r="Q305" s="26" t="s">
        <v>167</v>
      </c>
      <c r="R305" s="26" t="s">
        <v>351</v>
      </c>
      <c r="S305" s="26" t="s">
        <v>352</v>
      </c>
      <c r="T305" s="26" t="s">
        <v>353</v>
      </c>
      <c r="U305" s="26" t="s">
        <v>733</v>
      </c>
      <c r="V305" s="26" t="s">
        <v>30</v>
      </c>
      <c r="X305" s="2">
        <f t="shared" si="25"/>
        <v>4.96</v>
      </c>
      <c r="Y305" s="32">
        <f t="shared" si="24"/>
        <v>1.65</v>
      </c>
      <c r="AA305" s="2" t="str">
        <f t="shared" si="21"/>
        <v>ILtg-CFL-12000hr-ComECCAny</v>
      </c>
      <c r="AB305" s="10" t="e">
        <f>MATCH(AA305,'Orig 2014 EUL table'!$W$6:$W$544,0)</f>
        <v>#N/A</v>
      </c>
      <c r="AC305" t="b">
        <f t="shared" si="22"/>
        <v>0</v>
      </c>
    </row>
    <row r="306" spans="1:29" x14ac:dyDescent="0.3">
      <c r="A306" s="24">
        <f t="shared" si="23"/>
        <v>300</v>
      </c>
      <c r="B306" s="26" t="s">
        <v>723</v>
      </c>
      <c r="C306" s="26" t="s">
        <v>725</v>
      </c>
      <c r="D306">
        <f>IF($AC306,INDEX('Orig 2014 EUL table'!$D$6:$D$544,$AB306),X306)</f>
        <v>5.0599999999999996</v>
      </c>
      <c r="E306">
        <f>IF($AC306,INDEX('Orig 2014 EUL table'!$E$6:$E$544,$AB306),Y306)</f>
        <v>1.69</v>
      </c>
      <c r="F306" s="26" t="s">
        <v>88</v>
      </c>
      <c r="G306" s="26" t="s">
        <v>358</v>
      </c>
      <c r="H306" s="26" t="s">
        <v>23</v>
      </c>
      <c r="I306" s="26" t="s">
        <v>350</v>
      </c>
      <c r="J306" s="26">
        <v>12000</v>
      </c>
      <c r="K306" s="26">
        <v>1</v>
      </c>
      <c r="L306" s="26">
        <v>2370</v>
      </c>
      <c r="M306" s="26"/>
      <c r="N306" s="27" t="s">
        <v>715</v>
      </c>
      <c r="O306" s="26" t="s">
        <v>26</v>
      </c>
      <c r="P306" s="30">
        <v>41674</v>
      </c>
      <c r="Q306" s="26" t="s">
        <v>167</v>
      </c>
      <c r="R306" s="26" t="s">
        <v>351</v>
      </c>
      <c r="S306" s="26" t="s">
        <v>352</v>
      </c>
      <c r="T306" s="26" t="s">
        <v>353</v>
      </c>
      <c r="U306" s="26" t="s">
        <v>733</v>
      </c>
      <c r="V306" s="26" t="s">
        <v>30</v>
      </c>
      <c r="X306" s="2">
        <f t="shared" si="25"/>
        <v>5.0599999999999996</v>
      </c>
      <c r="Y306" s="32">
        <f t="shared" si="24"/>
        <v>1.69</v>
      </c>
      <c r="AA306" s="2" t="str">
        <f t="shared" si="21"/>
        <v>ILtg-CFL-12000hr-ComEUnAny</v>
      </c>
      <c r="AB306" s="10" t="e">
        <f>MATCH(AA306,'Orig 2014 EUL table'!$W$6:$W$544,0)</f>
        <v>#N/A</v>
      </c>
      <c r="AC306" t="b">
        <f t="shared" si="22"/>
        <v>0</v>
      </c>
    </row>
    <row r="307" spans="1:29" x14ac:dyDescent="0.3">
      <c r="A307" s="24">
        <f t="shared" si="23"/>
        <v>301</v>
      </c>
      <c r="B307" s="26" t="s">
        <v>723</v>
      </c>
      <c r="C307" s="26" t="s">
        <v>725</v>
      </c>
      <c r="D307">
        <f>IF($AC307,INDEX('Orig 2014 EUL table'!$D$6:$D$544,$AB307),X307)</f>
        <v>5.15</v>
      </c>
      <c r="E307">
        <f>IF($AC307,INDEX('Orig 2014 EUL table'!$E$6:$E$544,$AB307),Y307)</f>
        <v>1.72</v>
      </c>
      <c r="F307" s="26" t="s">
        <v>88</v>
      </c>
      <c r="G307" s="26" t="s">
        <v>357</v>
      </c>
      <c r="H307" s="26" t="s">
        <v>23</v>
      </c>
      <c r="I307" s="26" t="s">
        <v>350</v>
      </c>
      <c r="J307" s="26">
        <v>12000</v>
      </c>
      <c r="K307" s="26">
        <v>1</v>
      </c>
      <c r="L307" s="26">
        <v>2330</v>
      </c>
      <c r="M307" s="26"/>
      <c r="N307" s="27" t="s">
        <v>715</v>
      </c>
      <c r="O307" s="26" t="s">
        <v>26</v>
      </c>
      <c r="P307" s="30">
        <v>41674</v>
      </c>
      <c r="Q307" s="26" t="s">
        <v>167</v>
      </c>
      <c r="R307" s="26" t="s">
        <v>351</v>
      </c>
      <c r="S307" s="26" t="s">
        <v>352</v>
      </c>
      <c r="T307" s="26" t="s">
        <v>353</v>
      </c>
      <c r="U307" s="26" t="s">
        <v>733</v>
      </c>
      <c r="V307" s="26" t="s">
        <v>30</v>
      </c>
      <c r="X307" s="2">
        <f t="shared" si="25"/>
        <v>5.15</v>
      </c>
      <c r="Y307" s="32">
        <f t="shared" si="24"/>
        <v>1.72</v>
      </c>
      <c r="AA307" s="2" t="str">
        <f t="shared" si="21"/>
        <v>ILtg-CFL-12000hr-ComESeAny</v>
      </c>
      <c r="AB307" s="10" t="e">
        <f>MATCH(AA307,'Orig 2014 EUL table'!$W$6:$W$544,0)</f>
        <v>#N/A</v>
      </c>
      <c r="AC307" t="b">
        <f t="shared" si="22"/>
        <v>0</v>
      </c>
    </row>
    <row r="308" spans="1:29" x14ac:dyDescent="0.3">
      <c r="A308" s="24">
        <f t="shared" si="23"/>
        <v>302</v>
      </c>
      <c r="B308" s="26" t="s">
        <v>723</v>
      </c>
      <c r="C308" s="26" t="s">
        <v>725</v>
      </c>
      <c r="D308">
        <f>IF($AC308,INDEX('Orig 2014 EUL table'!$D$6:$D$544,$AB308),X308)</f>
        <v>5.22</v>
      </c>
      <c r="E308">
        <f>IF($AC308,INDEX('Orig 2014 EUL table'!$E$6:$E$544,$AB308),Y308)</f>
        <v>1.74</v>
      </c>
      <c r="F308" s="26" t="s">
        <v>88</v>
      </c>
      <c r="G308" s="26" t="s">
        <v>349</v>
      </c>
      <c r="H308" s="26" t="s">
        <v>23</v>
      </c>
      <c r="I308" s="26" t="s">
        <v>350</v>
      </c>
      <c r="J308" s="26">
        <v>12000</v>
      </c>
      <c r="K308" s="26">
        <v>1</v>
      </c>
      <c r="L308" s="26">
        <v>2300</v>
      </c>
      <c r="M308" s="26"/>
      <c r="N308" s="27" t="s">
        <v>715</v>
      </c>
      <c r="O308" s="26" t="s">
        <v>26</v>
      </c>
      <c r="P308" s="30">
        <v>41674</v>
      </c>
      <c r="Q308" s="26" t="s">
        <v>167</v>
      </c>
      <c r="R308" s="26" t="s">
        <v>351</v>
      </c>
      <c r="S308" s="26" t="s">
        <v>352</v>
      </c>
      <c r="T308" s="26" t="s">
        <v>353</v>
      </c>
      <c r="U308" s="26" t="s">
        <v>733</v>
      </c>
      <c r="V308" s="26" t="s">
        <v>30</v>
      </c>
      <c r="X308" s="2">
        <f t="shared" si="25"/>
        <v>5.22</v>
      </c>
      <c r="Y308" s="32">
        <f t="shared" si="24"/>
        <v>1.74</v>
      </c>
      <c r="AA308" s="2" t="str">
        <f t="shared" si="21"/>
        <v>ILtg-CFL-12000hr-ComAsmAny</v>
      </c>
      <c r="AB308" s="10" t="e">
        <f>MATCH(AA308,'Orig 2014 EUL table'!$W$6:$W$544,0)</f>
        <v>#N/A</v>
      </c>
      <c r="AC308" t="b">
        <f t="shared" si="22"/>
        <v>0</v>
      </c>
    </row>
    <row r="309" spans="1:29" x14ac:dyDescent="0.3">
      <c r="A309" s="24">
        <f t="shared" si="23"/>
        <v>303</v>
      </c>
      <c r="B309" s="26" t="s">
        <v>723</v>
      </c>
      <c r="C309" s="26" t="s">
        <v>725</v>
      </c>
      <c r="D309">
        <f>IF($AC309,INDEX('Orig 2014 EUL table'!$D$6:$D$544,$AB309),X309)</f>
        <v>5.36</v>
      </c>
      <c r="E309">
        <f>IF($AC309,INDEX('Orig 2014 EUL table'!$E$6:$E$544,$AB309),Y309)</f>
        <v>1.79</v>
      </c>
      <c r="F309" s="26" t="s">
        <v>88</v>
      </c>
      <c r="G309" s="26" t="s">
        <v>355</v>
      </c>
      <c r="H309" s="26" t="s">
        <v>23</v>
      </c>
      <c r="I309" s="26" t="s">
        <v>350</v>
      </c>
      <c r="J309" s="26">
        <v>12000</v>
      </c>
      <c r="K309" s="26">
        <v>1</v>
      </c>
      <c r="L309" s="26">
        <v>2240</v>
      </c>
      <c r="M309" s="26"/>
      <c r="N309" s="27" t="s">
        <v>715</v>
      </c>
      <c r="O309" s="26" t="s">
        <v>26</v>
      </c>
      <c r="P309" s="30">
        <v>41674</v>
      </c>
      <c r="Q309" s="26" t="s">
        <v>167</v>
      </c>
      <c r="R309" s="26" t="s">
        <v>351</v>
      </c>
      <c r="S309" s="26" t="s">
        <v>352</v>
      </c>
      <c r="T309" s="26" t="s">
        <v>353</v>
      </c>
      <c r="U309" s="26" t="s">
        <v>733</v>
      </c>
      <c r="V309" s="26" t="s">
        <v>30</v>
      </c>
      <c r="X309" s="2">
        <f t="shared" si="25"/>
        <v>5.36</v>
      </c>
      <c r="Y309" s="32">
        <f t="shared" si="24"/>
        <v>1.79</v>
      </c>
      <c r="AA309" s="2" t="str">
        <f t="shared" si="21"/>
        <v>ILtg-CFL-12000hr-ComEPrAny</v>
      </c>
      <c r="AB309" s="10" t="e">
        <f>MATCH(AA309,'Orig 2014 EUL table'!$W$6:$W$544,0)</f>
        <v>#N/A</v>
      </c>
      <c r="AC309" t="b">
        <f t="shared" si="22"/>
        <v>0</v>
      </c>
    </row>
    <row r="310" spans="1:29" x14ac:dyDescent="0.3">
      <c r="A310" s="24">
        <f t="shared" si="23"/>
        <v>304</v>
      </c>
      <c r="B310" s="26" t="s">
        <v>723</v>
      </c>
      <c r="C310" s="26" t="s">
        <v>725</v>
      </c>
      <c r="D310">
        <f>IF($AC310,INDEX('Orig 2014 EUL table'!$D$6:$D$544,$AB310),X310)</f>
        <v>7.19</v>
      </c>
      <c r="E310">
        <f>IF($AC310,INDEX('Orig 2014 EUL table'!$E$6:$E$544,$AB310),Y310)</f>
        <v>2.4</v>
      </c>
      <c r="F310" s="26" t="s">
        <v>88</v>
      </c>
      <c r="G310" s="26" t="s">
        <v>361</v>
      </c>
      <c r="H310" s="26" t="s">
        <v>23</v>
      </c>
      <c r="I310" s="26" t="s">
        <v>350</v>
      </c>
      <c r="J310" s="26">
        <v>12000</v>
      </c>
      <c r="K310" s="26">
        <v>1</v>
      </c>
      <c r="L310" s="26">
        <v>1670</v>
      </c>
      <c r="M310" s="26"/>
      <c r="N310" s="27" t="s">
        <v>715</v>
      </c>
      <c r="O310" s="26" t="s">
        <v>26</v>
      </c>
      <c r="P310" s="30">
        <v>41674</v>
      </c>
      <c r="Q310" s="26" t="s">
        <v>167</v>
      </c>
      <c r="R310" s="26" t="s">
        <v>351</v>
      </c>
      <c r="S310" s="26" t="s">
        <v>352</v>
      </c>
      <c r="T310" s="26" t="s">
        <v>353</v>
      </c>
      <c r="U310" s="26" t="s">
        <v>733</v>
      </c>
      <c r="V310" s="26" t="s">
        <v>30</v>
      </c>
      <c r="X310" s="2">
        <f t="shared" si="25"/>
        <v>7.19</v>
      </c>
      <c r="Y310" s="32">
        <f t="shared" si="24"/>
        <v>2.4</v>
      </c>
      <c r="AA310" s="2" t="str">
        <f t="shared" si="21"/>
        <v>ILtg-CFL-12000hr-ComHtlAny</v>
      </c>
      <c r="AB310" s="10" t="e">
        <f>MATCH(AA310,'Orig 2014 EUL table'!$W$6:$W$544,0)</f>
        <v>#N/A</v>
      </c>
      <c r="AC310" t="b">
        <f t="shared" si="22"/>
        <v>0</v>
      </c>
    </row>
    <row r="311" spans="1:29" x14ac:dyDescent="0.3">
      <c r="A311" s="24">
        <f t="shared" si="23"/>
        <v>305</v>
      </c>
      <c r="B311" s="26" t="s">
        <v>723</v>
      </c>
      <c r="C311" s="26" t="s">
        <v>725</v>
      </c>
      <c r="D311">
        <f>IF($AC311,INDEX('Orig 2014 EUL table'!$D$6:$D$544,$AB311),X311)</f>
        <v>8.76</v>
      </c>
      <c r="E311">
        <f>IF($AC311,INDEX('Orig 2014 EUL table'!$E$6:$E$544,$AB311),Y311)</f>
        <v>2.92</v>
      </c>
      <c r="F311" s="26" t="s">
        <v>88</v>
      </c>
      <c r="G311" s="26" t="s">
        <v>364</v>
      </c>
      <c r="H311" s="26" t="s">
        <v>23</v>
      </c>
      <c r="I311" s="26" t="s">
        <v>350</v>
      </c>
      <c r="J311" s="26">
        <v>12000</v>
      </c>
      <c r="K311" s="26">
        <v>1</v>
      </c>
      <c r="L311" s="26">
        <v>1370</v>
      </c>
      <c r="M311" s="26"/>
      <c r="N311" s="27" t="s">
        <v>715</v>
      </c>
      <c r="O311" s="26" t="s">
        <v>26</v>
      </c>
      <c r="P311" s="30">
        <v>41674</v>
      </c>
      <c r="Q311" s="26" t="s">
        <v>167</v>
      </c>
      <c r="R311" s="26" t="s">
        <v>351</v>
      </c>
      <c r="S311" s="26" t="s">
        <v>352</v>
      </c>
      <c r="T311" s="26" t="s">
        <v>353</v>
      </c>
      <c r="U311" s="26" t="s">
        <v>733</v>
      </c>
      <c r="V311" s="26" t="s">
        <v>30</v>
      </c>
      <c r="X311" s="2">
        <f t="shared" si="25"/>
        <v>8.76</v>
      </c>
      <c r="Y311" s="32">
        <f t="shared" si="24"/>
        <v>2.92</v>
      </c>
      <c r="AA311" s="2" t="str">
        <f t="shared" si="21"/>
        <v>ILtg-CFL-12000hr-ComMtlAny</v>
      </c>
      <c r="AB311" s="10" t="e">
        <f>MATCH(AA311,'Orig 2014 EUL table'!$W$6:$W$544,0)</f>
        <v>#N/A</v>
      </c>
      <c r="AC311" t="b">
        <f t="shared" si="22"/>
        <v>0</v>
      </c>
    </row>
    <row r="312" spans="1:29" x14ac:dyDescent="0.3">
      <c r="A312" s="24">
        <f t="shared" si="23"/>
        <v>306</v>
      </c>
      <c r="B312" s="26" t="s">
        <v>724</v>
      </c>
      <c r="C312" s="26" t="s">
        <v>726</v>
      </c>
      <c r="D312">
        <f>IF($AC312,INDEX('Orig 2014 EUL table'!$D$6:$D$544,$AB312),X312)</f>
        <v>11.6</v>
      </c>
      <c r="E312">
        <f>IF($AC312,INDEX('Orig 2014 EUL table'!$E$6:$E$544,$AB312),Y312)</f>
        <v>3.87</v>
      </c>
      <c r="F312" s="26" t="s">
        <v>66</v>
      </c>
      <c r="G312" s="26" t="s">
        <v>23</v>
      </c>
      <c r="H312" s="26" t="s">
        <v>23</v>
      </c>
      <c r="I312" s="26" t="s">
        <v>350</v>
      </c>
      <c r="J312" s="26">
        <v>12000</v>
      </c>
      <c r="K312" s="26">
        <v>0.52300000000000002</v>
      </c>
      <c r="L312" s="26">
        <v>541</v>
      </c>
      <c r="M312" s="26"/>
      <c r="N312" s="27" t="s">
        <v>715</v>
      </c>
      <c r="O312" s="26" t="s">
        <v>26</v>
      </c>
      <c r="P312" s="30">
        <v>41674</v>
      </c>
      <c r="Q312" s="26" t="s">
        <v>167</v>
      </c>
      <c r="R312" s="26" t="s">
        <v>351</v>
      </c>
      <c r="S312" s="26" t="s">
        <v>352</v>
      </c>
      <c r="T312" s="26" t="s">
        <v>353</v>
      </c>
      <c r="U312" s="26" t="s">
        <v>733</v>
      </c>
      <c r="V312" s="26" t="s">
        <v>30</v>
      </c>
      <c r="X312" s="2">
        <f t="shared" si="25"/>
        <v>11.6</v>
      </c>
      <c r="Y312" s="32">
        <f t="shared" si="24"/>
        <v>3.87</v>
      </c>
      <c r="AA312" s="2" t="str">
        <f t="shared" si="21"/>
        <v>ILtg-CFL-12000hr-ResAnyAny</v>
      </c>
      <c r="AB312" s="10" t="e">
        <f>MATCH(AA312,'Orig 2014 EUL table'!$W$6:$W$544,0)</f>
        <v>#N/A</v>
      </c>
      <c r="AC312" t="b">
        <f t="shared" si="22"/>
        <v>0</v>
      </c>
    </row>
    <row r="313" spans="1:29" x14ac:dyDescent="0.3">
      <c r="A313" s="24">
        <f t="shared" si="23"/>
        <v>307</v>
      </c>
      <c r="B313" s="26" t="s">
        <v>719</v>
      </c>
      <c r="C313" s="26" t="s">
        <v>712</v>
      </c>
      <c r="D313">
        <f>IF($AC313,INDEX('Orig 2014 EUL table'!$D$6:$D$544,$AB313),X313)</f>
        <v>1.24</v>
      </c>
      <c r="E313">
        <f>IF($AC313,INDEX('Orig 2014 EUL table'!$E$6:$E$544,$AB313),Y313)</f>
        <v>0.41299999999999998</v>
      </c>
      <c r="F313" s="26" t="s">
        <v>88</v>
      </c>
      <c r="G313" s="26" t="s">
        <v>369</v>
      </c>
      <c r="H313" s="26" t="s">
        <v>23</v>
      </c>
      <c r="I313" s="26" t="s">
        <v>350</v>
      </c>
      <c r="J313" s="26">
        <v>6000</v>
      </c>
      <c r="K313" s="26">
        <v>1</v>
      </c>
      <c r="L313" s="26">
        <v>4830</v>
      </c>
      <c r="M313" s="26"/>
      <c r="N313" s="27" t="s">
        <v>715</v>
      </c>
      <c r="O313" s="26" t="s">
        <v>26</v>
      </c>
      <c r="P313" s="30">
        <v>41674</v>
      </c>
      <c r="Q313" s="26" t="s">
        <v>167</v>
      </c>
      <c r="R313" s="26" t="s">
        <v>351</v>
      </c>
      <c r="S313" s="26" t="s">
        <v>352</v>
      </c>
      <c r="T313" s="26" t="s">
        <v>353</v>
      </c>
      <c r="U313" s="26" t="s">
        <v>733</v>
      </c>
      <c r="V313" s="26" t="s">
        <v>30</v>
      </c>
      <c r="X313" s="2">
        <f t="shared" si="25"/>
        <v>1.24</v>
      </c>
      <c r="Y313" s="32">
        <f t="shared" si="24"/>
        <v>0.41299999999999998</v>
      </c>
      <c r="AA313" s="2" t="str">
        <f t="shared" si="21"/>
        <v>ILtg-CFL-6000hr-ComRSDAny</v>
      </c>
      <c r="AB313" s="10" t="e">
        <f>MATCH(AA313,'Orig 2014 EUL table'!$W$6:$W$544,0)</f>
        <v>#N/A</v>
      </c>
      <c r="AC313" t="b">
        <f t="shared" si="22"/>
        <v>0</v>
      </c>
    </row>
    <row r="314" spans="1:29" x14ac:dyDescent="0.3">
      <c r="A314" s="24">
        <f t="shared" si="23"/>
        <v>308</v>
      </c>
      <c r="B314" s="26" t="s">
        <v>719</v>
      </c>
      <c r="C314" s="26" t="s">
        <v>712</v>
      </c>
      <c r="D314">
        <f>IF($AC314,INDEX('Orig 2014 EUL table'!$D$6:$D$544,$AB314),X314)</f>
        <v>1.25</v>
      </c>
      <c r="E314">
        <f>IF($AC314,INDEX('Orig 2014 EUL table'!$E$6:$E$544,$AB314),Y314)</f>
        <v>0.41699999999999998</v>
      </c>
      <c r="F314" s="26" t="s">
        <v>88</v>
      </c>
      <c r="G314" s="26" t="s">
        <v>368</v>
      </c>
      <c r="H314" s="26" t="s">
        <v>23</v>
      </c>
      <c r="I314" s="26" t="s">
        <v>350</v>
      </c>
      <c r="J314" s="26">
        <v>6000</v>
      </c>
      <c r="K314" s="26">
        <v>1</v>
      </c>
      <c r="L314" s="26">
        <v>4810</v>
      </c>
      <c r="M314" s="26"/>
      <c r="N314" s="27" t="s">
        <v>715</v>
      </c>
      <c r="O314" s="26" t="s">
        <v>26</v>
      </c>
      <c r="P314" s="30">
        <v>41674</v>
      </c>
      <c r="Q314" s="26" t="s">
        <v>167</v>
      </c>
      <c r="R314" s="26" t="s">
        <v>351</v>
      </c>
      <c r="S314" s="26" t="s">
        <v>352</v>
      </c>
      <c r="T314" s="26" t="s">
        <v>353</v>
      </c>
      <c r="U314" s="26" t="s">
        <v>733</v>
      </c>
      <c r="V314" s="26" t="s">
        <v>30</v>
      </c>
      <c r="X314" s="2">
        <f t="shared" ref="X314:X345" si="26">MIN(ROUND(J314*K314/L314,3-LOG(ABS(J314*K314/L314))),M314)</f>
        <v>1.25</v>
      </c>
      <c r="Y314" s="32">
        <f t="shared" si="24"/>
        <v>0.41699999999999998</v>
      </c>
      <c r="AA314" s="2" t="str">
        <f t="shared" si="21"/>
        <v>ILtg-CFL-6000hr-ComRFFAny</v>
      </c>
      <c r="AB314" s="10" t="e">
        <f>MATCH(AA314,'Orig 2014 EUL table'!$W$6:$W$544,0)</f>
        <v>#N/A</v>
      </c>
      <c r="AC314" t="b">
        <f t="shared" si="22"/>
        <v>0</v>
      </c>
    </row>
    <row r="315" spans="1:29" x14ac:dyDescent="0.3">
      <c r="A315" s="24">
        <f t="shared" si="23"/>
        <v>309</v>
      </c>
      <c r="B315" s="26" t="s">
        <v>719</v>
      </c>
      <c r="C315" s="26" t="s">
        <v>712</v>
      </c>
      <c r="D315">
        <f>IF($AC315,INDEX('Orig 2014 EUL table'!$D$6:$D$544,$AB315),X315)</f>
        <v>1.27</v>
      </c>
      <c r="E315">
        <f>IF($AC315,INDEX('Orig 2014 EUL table'!$E$6:$E$544,$AB315),Y315)</f>
        <v>0.42299999999999999</v>
      </c>
      <c r="F315" s="26" t="s">
        <v>88</v>
      </c>
      <c r="G315" s="26" t="s">
        <v>375</v>
      </c>
      <c r="H315" s="26" t="s">
        <v>23</v>
      </c>
      <c r="I315" s="26" t="s">
        <v>350</v>
      </c>
      <c r="J315" s="26">
        <v>6000</v>
      </c>
      <c r="K315" s="26">
        <v>1</v>
      </c>
      <c r="L315" s="26">
        <v>4730</v>
      </c>
      <c r="M315" s="26"/>
      <c r="N315" s="27" t="s">
        <v>715</v>
      </c>
      <c r="O315" s="26" t="s">
        <v>26</v>
      </c>
      <c r="P315" s="30">
        <v>41674</v>
      </c>
      <c r="Q315" s="26" t="s">
        <v>167</v>
      </c>
      <c r="R315" s="26" t="s">
        <v>351</v>
      </c>
      <c r="S315" s="26" t="s">
        <v>352</v>
      </c>
      <c r="T315" s="26" t="s">
        <v>353</v>
      </c>
      <c r="U315" s="26" t="s">
        <v>733</v>
      </c>
      <c r="V315" s="26" t="s">
        <v>30</v>
      </c>
      <c r="X315" s="2">
        <f t="shared" si="26"/>
        <v>1.27</v>
      </c>
      <c r="Y315" s="32">
        <f t="shared" si="24"/>
        <v>0.42299999999999999</v>
      </c>
      <c r="AA315" s="2" t="str">
        <f t="shared" si="21"/>
        <v>ILtg-CFL-6000hr-ComWRfAny</v>
      </c>
      <c r="AB315" s="10" t="e">
        <f>MATCH(AA315,'Orig 2014 EUL table'!$W$6:$W$544,0)</f>
        <v>#N/A</v>
      </c>
      <c r="AC315" t="b">
        <f t="shared" si="22"/>
        <v>0</v>
      </c>
    </row>
    <row r="316" spans="1:29" x14ac:dyDescent="0.3">
      <c r="A316" s="24">
        <f t="shared" si="23"/>
        <v>310</v>
      </c>
      <c r="B316" s="26" t="s">
        <v>719</v>
      </c>
      <c r="C316" s="26" t="s">
        <v>712</v>
      </c>
      <c r="D316">
        <f>IF($AC316,INDEX('Orig 2014 EUL table'!$D$6:$D$544,$AB316),X316)</f>
        <v>1.38</v>
      </c>
      <c r="E316">
        <f>IF($AC316,INDEX('Orig 2014 EUL table'!$E$6:$E$544,$AB316),Y316)</f>
        <v>0.46</v>
      </c>
      <c r="F316" s="26" t="s">
        <v>88</v>
      </c>
      <c r="G316" s="26" t="s">
        <v>371</v>
      </c>
      <c r="H316" s="26" t="s">
        <v>23</v>
      </c>
      <c r="I316" s="26" t="s">
        <v>350</v>
      </c>
      <c r="J316" s="26">
        <v>6000</v>
      </c>
      <c r="K316" s="26">
        <v>1</v>
      </c>
      <c r="L316" s="26">
        <v>4350</v>
      </c>
      <c r="M316" s="26"/>
      <c r="N316" s="27" t="s">
        <v>715</v>
      </c>
      <c r="O316" s="26" t="s">
        <v>26</v>
      </c>
      <c r="P316" s="30">
        <v>41674</v>
      </c>
      <c r="Q316" s="26" t="s">
        <v>167</v>
      </c>
      <c r="R316" s="26" t="s">
        <v>351</v>
      </c>
      <c r="S316" s="26" t="s">
        <v>352</v>
      </c>
      <c r="T316" s="26" t="s">
        <v>353</v>
      </c>
      <c r="U316" s="26" t="s">
        <v>733</v>
      </c>
      <c r="V316" s="26" t="s">
        <v>30</v>
      </c>
      <c r="X316" s="2">
        <f t="shared" si="26"/>
        <v>1.38</v>
      </c>
      <c r="Y316" s="32">
        <f t="shared" si="24"/>
        <v>0.46</v>
      </c>
      <c r="AA316" s="2" t="str">
        <f t="shared" si="21"/>
        <v>ILtg-CFL-6000hr-ComRtLAny</v>
      </c>
      <c r="AB316" s="10" t="e">
        <f>MATCH(AA316,'Orig 2014 EUL table'!$W$6:$W$544,0)</f>
        <v>#N/A</v>
      </c>
      <c r="AC316" t="b">
        <f t="shared" si="22"/>
        <v>0</v>
      </c>
    </row>
    <row r="317" spans="1:29" x14ac:dyDescent="0.3">
      <c r="A317" s="24">
        <f t="shared" si="23"/>
        <v>311</v>
      </c>
      <c r="B317" s="26" t="s">
        <v>719</v>
      </c>
      <c r="C317" s="26" t="s">
        <v>712</v>
      </c>
      <c r="D317">
        <f>IF($AC317,INDEX('Orig 2014 EUL table'!$D$6:$D$544,$AB317),X317)</f>
        <v>1.43</v>
      </c>
      <c r="E317">
        <f>IF($AC317,INDEX('Orig 2014 EUL table'!$E$6:$E$544,$AB317),Y317)</f>
        <v>0.47699999999999998</v>
      </c>
      <c r="F317" s="26" t="s">
        <v>88</v>
      </c>
      <c r="G317" s="26" t="s">
        <v>360</v>
      </c>
      <c r="H317" s="26" t="s">
        <v>23</v>
      </c>
      <c r="I317" s="26" t="s">
        <v>350</v>
      </c>
      <c r="J317" s="26">
        <v>6000</v>
      </c>
      <c r="K317" s="26">
        <v>1</v>
      </c>
      <c r="L317" s="26">
        <v>4200</v>
      </c>
      <c r="M317" s="26"/>
      <c r="N317" s="27" t="s">
        <v>715</v>
      </c>
      <c r="O317" s="26" t="s">
        <v>26</v>
      </c>
      <c r="P317" s="30">
        <v>41674</v>
      </c>
      <c r="Q317" s="26" t="s">
        <v>167</v>
      </c>
      <c r="R317" s="26" t="s">
        <v>351</v>
      </c>
      <c r="S317" s="26" t="s">
        <v>352</v>
      </c>
      <c r="T317" s="26" t="s">
        <v>353</v>
      </c>
      <c r="U317" s="26" t="s">
        <v>733</v>
      </c>
      <c r="V317" s="26" t="s">
        <v>30</v>
      </c>
      <c r="X317" s="2">
        <f t="shared" si="26"/>
        <v>1.43</v>
      </c>
      <c r="Y317" s="32">
        <f t="shared" si="24"/>
        <v>0.47699999999999998</v>
      </c>
      <c r="AA317" s="2" t="str">
        <f t="shared" si="21"/>
        <v>ILtg-CFL-6000hr-ComHspAny</v>
      </c>
      <c r="AB317" s="10" t="e">
        <f>MATCH(AA317,'Orig 2014 EUL table'!$W$6:$W$544,0)</f>
        <v>#N/A</v>
      </c>
      <c r="AC317" t="b">
        <f t="shared" si="22"/>
        <v>0</v>
      </c>
    </row>
    <row r="318" spans="1:29" x14ac:dyDescent="0.3">
      <c r="A318" s="24">
        <f t="shared" si="23"/>
        <v>312</v>
      </c>
      <c r="B318" s="26" t="s">
        <v>719</v>
      </c>
      <c r="C318" s="26" t="s">
        <v>712</v>
      </c>
      <c r="D318">
        <f>IF($AC318,INDEX('Orig 2014 EUL table'!$D$6:$D$544,$AB318),X318)</f>
        <v>1.5</v>
      </c>
      <c r="E318">
        <f>IF($AC318,INDEX('Orig 2014 EUL table'!$E$6:$E$544,$AB318),Y318)</f>
        <v>0.5</v>
      </c>
      <c r="F318" s="26" t="s">
        <v>88</v>
      </c>
      <c r="G318" s="26" t="s">
        <v>372</v>
      </c>
      <c r="H318" s="26" t="s">
        <v>23</v>
      </c>
      <c r="I318" s="26" t="s">
        <v>350</v>
      </c>
      <c r="J318" s="26">
        <v>6000</v>
      </c>
      <c r="K318" s="26">
        <v>1</v>
      </c>
      <c r="L318" s="26">
        <v>4010</v>
      </c>
      <c r="M318" s="26"/>
      <c r="N318" s="27" t="s">
        <v>715</v>
      </c>
      <c r="O318" s="26" t="s">
        <v>26</v>
      </c>
      <c r="P318" s="30">
        <v>41674</v>
      </c>
      <c r="Q318" s="26" t="s">
        <v>167</v>
      </c>
      <c r="R318" s="26" t="s">
        <v>351</v>
      </c>
      <c r="S318" s="26" t="s">
        <v>352</v>
      </c>
      <c r="T318" s="26" t="s">
        <v>353</v>
      </c>
      <c r="U318" s="26" t="s">
        <v>733</v>
      </c>
      <c r="V318" s="26" t="s">
        <v>30</v>
      </c>
      <c r="X318" s="2">
        <f t="shared" si="26"/>
        <v>1.5</v>
      </c>
      <c r="Y318" s="32">
        <f t="shared" si="24"/>
        <v>0.5</v>
      </c>
      <c r="AA318" s="2" t="str">
        <f t="shared" si="21"/>
        <v>ILtg-CFL-6000hr-ComRtSAny</v>
      </c>
      <c r="AB318" s="10" t="e">
        <f>MATCH(AA318,'Orig 2014 EUL table'!$W$6:$W$544,0)</f>
        <v>#N/A</v>
      </c>
      <c r="AC318" t="b">
        <f t="shared" si="22"/>
        <v>0</v>
      </c>
    </row>
    <row r="319" spans="1:29" x14ac:dyDescent="0.3">
      <c r="A319" s="24">
        <f t="shared" si="23"/>
        <v>313</v>
      </c>
      <c r="B319" s="26" t="s">
        <v>719</v>
      </c>
      <c r="C319" s="26" t="s">
        <v>712</v>
      </c>
      <c r="D319">
        <f>IF($AC319,INDEX('Orig 2014 EUL table'!$D$6:$D$544,$AB319),X319)</f>
        <v>1.54</v>
      </c>
      <c r="E319">
        <f>IF($AC319,INDEX('Orig 2014 EUL table'!$E$6:$E$544,$AB319),Y319)</f>
        <v>0.51300000000000001</v>
      </c>
      <c r="F319" s="26" t="s">
        <v>88</v>
      </c>
      <c r="G319" s="26" t="s">
        <v>359</v>
      </c>
      <c r="H319" s="26" t="s">
        <v>23</v>
      </c>
      <c r="I319" s="26" t="s">
        <v>350</v>
      </c>
      <c r="J319" s="26">
        <v>6000</v>
      </c>
      <c r="K319" s="26">
        <v>1</v>
      </c>
      <c r="L319" s="26">
        <v>3890</v>
      </c>
      <c r="M319" s="26"/>
      <c r="N319" s="27" t="s">
        <v>715</v>
      </c>
      <c r="O319" s="26" t="s">
        <v>26</v>
      </c>
      <c r="P319" s="30">
        <v>41674</v>
      </c>
      <c r="Q319" s="26" t="s">
        <v>167</v>
      </c>
      <c r="R319" s="26" t="s">
        <v>351</v>
      </c>
      <c r="S319" s="26" t="s">
        <v>352</v>
      </c>
      <c r="T319" s="26" t="s">
        <v>353</v>
      </c>
      <c r="U319" s="26" t="s">
        <v>733</v>
      </c>
      <c r="V319" s="26" t="s">
        <v>30</v>
      </c>
      <c r="X319" s="2">
        <f t="shared" si="26"/>
        <v>1.54</v>
      </c>
      <c r="Y319" s="32">
        <f t="shared" si="24"/>
        <v>0.51300000000000001</v>
      </c>
      <c r="AA319" s="2" t="str">
        <f t="shared" si="21"/>
        <v>ILtg-CFL-6000hr-ComGroAny</v>
      </c>
      <c r="AB319" s="10" t="e">
        <f>MATCH(AA319,'Orig 2014 EUL table'!$W$6:$W$544,0)</f>
        <v>#N/A</v>
      </c>
      <c r="AC319" t="b">
        <f t="shared" si="22"/>
        <v>0</v>
      </c>
    </row>
    <row r="320" spans="1:29" x14ac:dyDescent="0.3">
      <c r="A320" s="24">
        <f t="shared" si="23"/>
        <v>314</v>
      </c>
      <c r="B320" s="26" t="s">
        <v>719</v>
      </c>
      <c r="C320" s="26" t="s">
        <v>712</v>
      </c>
      <c r="D320">
        <f>IF($AC320,INDEX('Orig 2014 EUL table'!$D$6:$D$544,$AB320),X320)</f>
        <v>1.62</v>
      </c>
      <c r="E320">
        <f>IF($AC320,INDEX('Orig 2014 EUL table'!$E$6:$E$544,$AB320),Y320)</f>
        <v>0.54</v>
      </c>
      <c r="F320" s="26" t="s">
        <v>88</v>
      </c>
      <c r="G320" s="26" t="s">
        <v>370</v>
      </c>
      <c r="H320" s="26" t="s">
        <v>23</v>
      </c>
      <c r="I320" s="26" t="s">
        <v>350</v>
      </c>
      <c r="J320" s="26">
        <v>6000</v>
      </c>
      <c r="K320" s="26">
        <v>1</v>
      </c>
      <c r="L320" s="26">
        <v>3710</v>
      </c>
      <c r="M320" s="26"/>
      <c r="N320" s="27" t="s">
        <v>715</v>
      </c>
      <c r="O320" s="26" t="s">
        <v>26</v>
      </c>
      <c r="P320" s="30">
        <v>41674</v>
      </c>
      <c r="Q320" s="26" t="s">
        <v>167</v>
      </c>
      <c r="R320" s="26" t="s">
        <v>351</v>
      </c>
      <c r="S320" s="26" t="s">
        <v>352</v>
      </c>
      <c r="T320" s="26" t="s">
        <v>353</v>
      </c>
      <c r="U320" s="26" t="s">
        <v>733</v>
      </c>
      <c r="V320" s="26" t="s">
        <v>30</v>
      </c>
      <c r="X320" s="2">
        <f t="shared" si="26"/>
        <v>1.62</v>
      </c>
      <c r="Y320" s="32">
        <f t="shared" si="24"/>
        <v>0.54</v>
      </c>
      <c r="AA320" s="2" t="str">
        <f t="shared" si="21"/>
        <v>ILtg-CFL-6000hr-ComRt3Any</v>
      </c>
      <c r="AB320" s="10" t="e">
        <f>MATCH(AA320,'Orig 2014 EUL table'!$W$6:$W$544,0)</f>
        <v>#N/A</v>
      </c>
      <c r="AC320" t="b">
        <f t="shared" si="22"/>
        <v>0</v>
      </c>
    </row>
    <row r="321" spans="1:29" x14ac:dyDescent="0.3">
      <c r="A321" s="24">
        <f t="shared" si="23"/>
        <v>315</v>
      </c>
      <c r="B321" s="26" t="s">
        <v>719</v>
      </c>
      <c r="C321" s="26" t="s">
        <v>712</v>
      </c>
      <c r="D321">
        <f>IF($AC321,INDEX('Orig 2014 EUL table'!$D$6:$D$544,$AB321),X321)</f>
        <v>1.68</v>
      </c>
      <c r="E321">
        <f>IF($AC321,INDEX('Orig 2014 EUL table'!$E$6:$E$544,$AB321),Y321)</f>
        <v>0.56000000000000005</v>
      </c>
      <c r="F321" s="26" t="s">
        <v>88</v>
      </c>
      <c r="G321" s="26" t="s">
        <v>365</v>
      </c>
      <c r="H321" s="26" t="s">
        <v>23</v>
      </c>
      <c r="I321" s="26" t="s">
        <v>350</v>
      </c>
      <c r="J321" s="26">
        <v>6000</v>
      </c>
      <c r="K321" s="26">
        <v>1</v>
      </c>
      <c r="L321" s="26">
        <v>3570</v>
      </c>
      <c r="M321" s="26"/>
      <c r="N321" s="27" t="s">
        <v>715</v>
      </c>
      <c r="O321" s="26" t="s">
        <v>26</v>
      </c>
      <c r="P321" s="30">
        <v>41674</v>
      </c>
      <c r="Q321" s="26" t="s">
        <v>167</v>
      </c>
      <c r="R321" s="26" t="s">
        <v>351</v>
      </c>
      <c r="S321" s="26" t="s">
        <v>352</v>
      </c>
      <c r="T321" s="26" t="s">
        <v>353</v>
      </c>
      <c r="U321" s="26" t="s">
        <v>733</v>
      </c>
      <c r="V321" s="26" t="s">
        <v>30</v>
      </c>
      <c r="X321" s="2">
        <f t="shared" si="26"/>
        <v>1.68</v>
      </c>
      <c r="Y321" s="32">
        <f t="shared" si="24"/>
        <v>0.56000000000000005</v>
      </c>
      <c r="AA321" s="2" t="str">
        <f t="shared" si="21"/>
        <v>ILtg-CFL-6000hr-ComNrsAny</v>
      </c>
      <c r="AB321" s="10" t="e">
        <f>MATCH(AA321,'Orig 2014 EUL table'!$W$6:$W$544,0)</f>
        <v>#N/A</v>
      </c>
      <c r="AC321" t="b">
        <f t="shared" si="22"/>
        <v>0</v>
      </c>
    </row>
    <row r="322" spans="1:29" x14ac:dyDescent="0.3">
      <c r="A322" s="24">
        <f t="shared" si="23"/>
        <v>316</v>
      </c>
      <c r="B322" s="26" t="s">
        <v>719</v>
      </c>
      <c r="C322" s="26" t="s">
        <v>712</v>
      </c>
      <c r="D322">
        <f>IF($AC322,INDEX('Orig 2014 EUL table'!$D$6:$D$544,$AB322),X322)</f>
        <v>1.94</v>
      </c>
      <c r="E322">
        <f>IF($AC322,INDEX('Orig 2014 EUL table'!$E$6:$E$544,$AB322),Y322)</f>
        <v>0.64700000000000002</v>
      </c>
      <c r="F322" s="26" t="s">
        <v>88</v>
      </c>
      <c r="G322" s="26" t="s">
        <v>362</v>
      </c>
      <c r="H322" s="26" t="s">
        <v>23</v>
      </c>
      <c r="I322" s="26" t="s">
        <v>350</v>
      </c>
      <c r="J322" s="26">
        <v>6000</v>
      </c>
      <c r="K322" s="26">
        <v>1</v>
      </c>
      <c r="L322" s="26">
        <v>3090</v>
      </c>
      <c r="M322" s="26"/>
      <c r="N322" s="27" t="s">
        <v>715</v>
      </c>
      <c r="O322" s="26" t="s">
        <v>26</v>
      </c>
      <c r="P322" s="30">
        <v>41674</v>
      </c>
      <c r="Q322" s="26" t="s">
        <v>167</v>
      </c>
      <c r="R322" s="26" t="s">
        <v>351</v>
      </c>
      <c r="S322" s="26" t="s">
        <v>352</v>
      </c>
      <c r="T322" s="26" t="s">
        <v>353</v>
      </c>
      <c r="U322" s="26" t="s">
        <v>733</v>
      </c>
      <c r="V322" s="26" t="s">
        <v>30</v>
      </c>
      <c r="X322" s="2">
        <f t="shared" si="26"/>
        <v>1.94</v>
      </c>
      <c r="Y322" s="32">
        <f t="shared" si="24"/>
        <v>0.64700000000000002</v>
      </c>
      <c r="AA322" s="2" t="str">
        <f t="shared" si="21"/>
        <v>ILtg-CFL-6000hr-ComMBTAny</v>
      </c>
      <c r="AB322" s="10" t="e">
        <f>MATCH(AA322,'Orig 2014 EUL table'!$W$6:$W$544,0)</f>
        <v>#N/A</v>
      </c>
      <c r="AC322" t="b">
        <f t="shared" si="22"/>
        <v>0</v>
      </c>
    </row>
    <row r="323" spans="1:29" x14ac:dyDescent="0.3">
      <c r="A323" s="24">
        <f t="shared" si="23"/>
        <v>317</v>
      </c>
      <c r="B323" s="26" t="s">
        <v>719</v>
      </c>
      <c r="C323" s="26" t="s">
        <v>712</v>
      </c>
      <c r="D323">
        <f>IF($AC323,INDEX('Orig 2014 EUL table'!$D$6:$D$544,$AB323),X323)</f>
        <v>2</v>
      </c>
      <c r="E323">
        <f>IF($AC323,INDEX('Orig 2014 EUL table'!$E$6:$E$544,$AB323),Y323)</f>
        <v>0.66700000000000004</v>
      </c>
      <c r="F323" s="26" t="s">
        <v>88</v>
      </c>
      <c r="G323" s="26" t="s">
        <v>366</v>
      </c>
      <c r="H323" s="26" t="s">
        <v>23</v>
      </c>
      <c r="I323" s="26" t="s">
        <v>350</v>
      </c>
      <c r="J323" s="26">
        <v>6000</v>
      </c>
      <c r="K323" s="26">
        <v>1</v>
      </c>
      <c r="L323" s="26">
        <v>3000</v>
      </c>
      <c r="M323" s="26"/>
      <c r="N323" s="27" t="s">
        <v>715</v>
      </c>
      <c r="O323" s="26" t="s">
        <v>26</v>
      </c>
      <c r="P323" s="30">
        <v>41674</v>
      </c>
      <c r="Q323" s="26" t="s">
        <v>167</v>
      </c>
      <c r="R323" s="26" t="s">
        <v>351</v>
      </c>
      <c r="S323" s="26" t="s">
        <v>352</v>
      </c>
      <c r="T323" s="26" t="s">
        <v>353</v>
      </c>
      <c r="U323" s="26" t="s">
        <v>733</v>
      </c>
      <c r="V323" s="26" t="s">
        <v>30</v>
      </c>
      <c r="X323" s="2">
        <f t="shared" si="26"/>
        <v>2</v>
      </c>
      <c r="Y323" s="32">
        <f t="shared" si="24"/>
        <v>0.66700000000000004</v>
      </c>
      <c r="AA323" s="2" t="str">
        <f t="shared" si="21"/>
        <v>ILtg-CFL-6000hr-ComOfLAny</v>
      </c>
      <c r="AB323" s="10" t="e">
        <f>MATCH(AA323,'Orig 2014 EUL table'!$W$6:$W$544,0)</f>
        <v>#N/A</v>
      </c>
      <c r="AC323" t="b">
        <f t="shared" si="22"/>
        <v>0</v>
      </c>
    </row>
    <row r="324" spans="1:29" x14ac:dyDescent="0.3">
      <c r="A324" s="24">
        <f t="shared" si="23"/>
        <v>318</v>
      </c>
      <c r="B324" s="26" t="s">
        <v>719</v>
      </c>
      <c r="C324" s="26" t="s">
        <v>712</v>
      </c>
      <c r="D324">
        <f>IF($AC324,INDEX('Orig 2014 EUL table'!$D$6:$D$544,$AB324),X324)</f>
        <v>2.0099999999999998</v>
      </c>
      <c r="E324">
        <f>IF($AC324,INDEX('Orig 2014 EUL table'!$E$6:$E$544,$AB324),Y324)</f>
        <v>0.67</v>
      </c>
      <c r="F324" s="26" t="s">
        <v>88</v>
      </c>
      <c r="G324" s="26" t="s">
        <v>367</v>
      </c>
      <c r="H324" s="26" t="s">
        <v>23</v>
      </c>
      <c r="I324" s="26" t="s">
        <v>350</v>
      </c>
      <c r="J324" s="26">
        <v>6000</v>
      </c>
      <c r="K324" s="26">
        <v>1</v>
      </c>
      <c r="L324" s="26">
        <v>2980</v>
      </c>
      <c r="M324" s="26"/>
      <c r="N324" s="27" t="s">
        <v>715</v>
      </c>
      <c r="O324" s="26" t="s">
        <v>26</v>
      </c>
      <c r="P324" s="30">
        <v>41674</v>
      </c>
      <c r="Q324" s="26" t="s">
        <v>167</v>
      </c>
      <c r="R324" s="26" t="s">
        <v>351</v>
      </c>
      <c r="S324" s="26" t="s">
        <v>352</v>
      </c>
      <c r="T324" s="26" t="s">
        <v>353</v>
      </c>
      <c r="U324" s="26" t="s">
        <v>733</v>
      </c>
      <c r="V324" s="26" t="s">
        <v>30</v>
      </c>
      <c r="X324" s="2">
        <f t="shared" si="26"/>
        <v>2.0099999999999998</v>
      </c>
      <c r="Y324" s="32">
        <f t="shared" si="24"/>
        <v>0.67</v>
      </c>
      <c r="AA324" s="2" t="str">
        <f t="shared" si="21"/>
        <v>ILtg-CFL-6000hr-ComOfSAny</v>
      </c>
      <c r="AB324" s="10" t="e">
        <f>MATCH(AA324,'Orig 2014 EUL table'!$W$6:$W$544,0)</f>
        <v>#N/A</v>
      </c>
      <c r="AC324" t="b">
        <f t="shared" si="22"/>
        <v>0</v>
      </c>
    </row>
    <row r="325" spans="1:29" x14ac:dyDescent="0.3">
      <c r="A325" s="24">
        <f t="shared" si="23"/>
        <v>319</v>
      </c>
      <c r="B325" s="26" t="s">
        <v>719</v>
      </c>
      <c r="C325" s="26" t="s">
        <v>712</v>
      </c>
      <c r="D325">
        <f>IF($AC325,INDEX('Orig 2014 EUL table'!$D$6:$D$544,$AB325),X325)</f>
        <v>2.17</v>
      </c>
      <c r="E325">
        <f>IF($AC325,INDEX('Orig 2014 EUL table'!$E$6:$E$544,$AB325),Y325)</f>
        <v>0.72299999999999998</v>
      </c>
      <c r="F325" s="26" t="s">
        <v>88</v>
      </c>
      <c r="G325" s="26" t="s">
        <v>373</v>
      </c>
      <c r="H325" s="26" t="s">
        <v>23</v>
      </c>
      <c r="I325" s="26" t="s">
        <v>350</v>
      </c>
      <c r="J325" s="26">
        <v>6000</v>
      </c>
      <c r="K325" s="26">
        <v>1</v>
      </c>
      <c r="L325" s="26">
        <v>2760</v>
      </c>
      <c r="M325" s="26"/>
      <c r="N325" s="27" t="s">
        <v>715</v>
      </c>
      <c r="O325" s="26" t="s">
        <v>26</v>
      </c>
      <c r="P325" s="30">
        <v>41674</v>
      </c>
      <c r="Q325" s="26" t="s">
        <v>167</v>
      </c>
      <c r="R325" s="26" t="s">
        <v>351</v>
      </c>
      <c r="S325" s="26" t="s">
        <v>352</v>
      </c>
      <c r="T325" s="26" t="s">
        <v>353</v>
      </c>
      <c r="U325" s="26" t="s">
        <v>733</v>
      </c>
      <c r="V325" s="26" t="s">
        <v>30</v>
      </c>
      <c r="X325" s="2">
        <f t="shared" si="26"/>
        <v>2.17</v>
      </c>
      <c r="Y325" s="32">
        <f t="shared" si="24"/>
        <v>0.72299999999999998</v>
      </c>
      <c r="AA325" s="2" t="str">
        <f t="shared" si="21"/>
        <v>ILtg-CFL-6000hr-ComSCnAny</v>
      </c>
      <c r="AB325" s="10" t="e">
        <f>MATCH(AA325,'Orig 2014 EUL table'!$W$6:$W$544,0)</f>
        <v>#N/A</v>
      </c>
      <c r="AC325" t="b">
        <f t="shared" si="22"/>
        <v>0</v>
      </c>
    </row>
    <row r="326" spans="1:29" x14ac:dyDescent="0.3">
      <c r="A326" s="24">
        <f t="shared" si="23"/>
        <v>320</v>
      </c>
      <c r="B326" s="26" t="s">
        <v>719</v>
      </c>
      <c r="C326" s="26" t="s">
        <v>712</v>
      </c>
      <c r="D326">
        <f>IF($AC326,INDEX('Orig 2014 EUL table'!$D$6:$D$544,$AB326),X326)</f>
        <v>2.17</v>
      </c>
      <c r="E326">
        <f>IF($AC326,INDEX('Orig 2014 EUL table'!$E$6:$E$544,$AB326),Y326)</f>
        <v>0.72299999999999998</v>
      </c>
      <c r="F326" s="26" t="s">
        <v>88</v>
      </c>
      <c r="G326" s="26" t="s">
        <v>374</v>
      </c>
      <c r="H326" s="26" t="s">
        <v>23</v>
      </c>
      <c r="I326" s="26" t="s">
        <v>350</v>
      </c>
      <c r="J326" s="26">
        <v>6000</v>
      </c>
      <c r="K326" s="26">
        <v>1</v>
      </c>
      <c r="L326" s="26">
        <v>2760</v>
      </c>
      <c r="M326" s="26"/>
      <c r="N326" s="27" t="s">
        <v>715</v>
      </c>
      <c r="O326" s="26" t="s">
        <v>26</v>
      </c>
      <c r="P326" s="30">
        <v>41674</v>
      </c>
      <c r="Q326" s="26" t="s">
        <v>167</v>
      </c>
      <c r="R326" s="26" t="s">
        <v>351</v>
      </c>
      <c r="S326" s="26" t="s">
        <v>352</v>
      </c>
      <c r="T326" s="26" t="s">
        <v>353</v>
      </c>
      <c r="U326" s="26" t="s">
        <v>733</v>
      </c>
      <c r="V326" s="26" t="s">
        <v>30</v>
      </c>
      <c r="X326" s="2">
        <f t="shared" si="26"/>
        <v>2.17</v>
      </c>
      <c r="Y326" s="32">
        <f t="shared" si="24"/>
        <v>0.72299999999999998</v>
      </c>
      <c r="AA326" s="2" t="str">
        <f t="shared" si="21"/>
        <v>ILtg-CFL-6000hr-ComSUnAny</v>
      </c>
      <c r="AB326" s="10" t="e">
        <f>MATCH(AA326,'Orig 2014 EUL table'!$W$6:$W$544,0)</f>
        <v>#N/A</v>
      </c>
      <c r="AC326" t="b">
        <f t="shared" si="22"/>
        <v>0</v>
      </c>
    </row>
    <row r="327" spans="1:29" x14ac:dyDescent="0.3">
      <c r="A327" s="24">
        <f t="shared" si="23"/>
        <v>321</v>
      </c>
      <c r="B327" s="26" t="s">
        <v>719</v>
      </c>
      <c r="C327" s="26" t="s">
        <v>712</v>
      </c>
      <c r="D327">
        <f>IF($AC327,INDEX('Orig 2014 EUL table'!$D$6:$D$544,$AB327),X327)</f>
        <v>2.31</v>
      </c>
      <c r="E327">
        <f>IF($AC327,INDEX('Orig 2014 EUL table'!$E$6:$E$544,$AB327),Y327)</f>
        <v>0.77</v>
      </c>
      <c r="F327" s="26" t="s">
        <v>88</v>
      </c>
      <c r="G327" s="26" t="s">
        <v>356</v>
      </c>
      <c r="H327" s="26" t="s">
        <v>23</v>
      </c>
      <c r="I327" s="26" t="s">
        <v>350</v>
      </c>
      <c r="J327" s="26">
        <v>6000</v>
      </c>
      <c r="K327" s="26">
        <v>1</v>
      </c>
      <c r="L327" s="26">
        <v>2600</v>
      </c>
      <c r="M327" s="26"/>
      <c r="N327" s="27" t="s">
        <v>715</v>
      </c>
      <c r="O327" s="26" t="s">
        <v>26</v>
      </c>
      <c r="P327" s="30">
        <v>41674</v>
      </c>
      <c r="Q327" s="26" t="s">
        <v>167</v>
      </c>
      <c r="R327" s="26" t="s">
        <v>351</v>
      </c>
      <c r="S327" s="26" t="s">
        <v>352</v>
      </c>
      <c r="T327" s="26" t="s">
        <v>353</v>
      </c>
      <c r="U327" s="26" t="s">
        <v>733</v>
      </c>
      <c r="V327" s="26" t="s">
        <v>30</v>
      </c>
      <c r="X327" s="2">
        <f t="shared" si="26"/>
        <v>2.31</v>
      </c>
      <c r="Y327" s="32">
        <f t="shared" si="24"/>
        <v>0.77</v>
      </c>
      <c r="AA327" s="2" t="str">
        <f t="shared" ref="AA327:AA390" si="27">B327&amp;G327&amp;H327</f>
        <v>ILtg-CFL-6000hr-ComERCAny</v>
      </c>
      <c r="AB327" s="10" t="e">
        <f>MATCH(AA327,'Orig 2014 EUL table'!$W$6:$W$544,0)</f>
        <v>#N/A</v>
      </c>
      <c r="AC327" t="b">
        <f t="shared" si="22"/>
        <v>0</v>
      </c>
    </row>
    <row r="328" spans="1:29" x14ac:dyDescent="0.3">
      <c r="A328" s="24">
        <f t="shared" si="23"/>
        <v>322</v>
      </c>
      <c r="B328" s="26" t="s">
        <v>719</v>
      </c>
      <c r="C328" s="26" t="s">
        <v>712</v>
      </c>
      <c r="D328">
        <f>IF($AC328,INDEX('Orig 2014 EUL table'!$D$6:$D$544,$AB328),X328)</f>
        <v>2.33</v>
      </c>
      <c r="E328">
        <f>IF($AC328,INDEX('Orig 2014 EUL table'!$E$6:$E$544,$AB328),Y328)</f>
        <v>0.77700000000000002</v>
      </c>
      <c r="F328" s="26" t="s">
        <v>88</v>
      </c>
      <c r="G328" s="26" t="s">
        <v>363</v>
      </c>
      <c r="H328" s="26" t="s">
        <v>23</v>
      </c>
      <c r="I328" s="26" t="s">
        <v>350</v>
      </c>
      <c r="J328" s="26">
        <v>6000</v>
      </c>
      <c r="K328" s="26">
        <v>1</v>
      </c>
      <c r="L328" s="26">
        <v>2580</v>
      </c>
      <c r="M328" s="26"/>
      <c r="N328" s="27" t="s">
        <v>715</v>
      </c>
      <c r="O328" s="26" t="s">
        <v>26</v>
      </c>
      <c r="P328" s="30">
        <v>41674</v>
      </c>
      <c r="Q328" s="26" t="s">
        <v>167</v>
      </c>
      <c r="R328" s="26" t="s">
        <v>351</v>
      </c>
      <c r="S328" s="26" t="s">
        <v>352</v>
      </c>
      <c r="T328" s="26" t="s">
        <v>353</v>
      </c>
      <c r="U328" s="26" t="s">
        <v>733</v>
      </c>
      <c r="V328" s="26" t="s">
        <v>30</v>
      </c>
      <c r="X328" s="2">
        <f t="shared" si="26"/>
        <v>2.33</v>
      </c>
      <c r="Y328" s="32">
        <f t="shared" si="24"/>
        <v>0.77700000000000002</v>
      </c>
      <c r="AA328" s="2" t="str">
        <f t="shared" si="27"/>
        <v>ILtg-CFL-6000hr-ComMLIAny</v>
      </c>
      <c r="AB328" s="10" t="e">
        <f>MATCH(AA328,'Orig 2014 EUL table'!$W$6:$W$544,0)</f>
        <v>#N/A</v>
      </c>
      <c r="AC328" t="b">
        <f t="shared" ref="AC328:AC391" si="28">NOT(ISNA(AB328))</f>
        <v>0</v>
      </c>
    </row>
    <row r="329" spans="1:29" x14ac:dyDescent="0.3">
      <c r="A329" s="24">
        <f t="shared" ref="A329:A392" si="29">+A328+1</f>
        <v>323</v>
      </c>
      <c r="B329" s="26" t="s">
        <v>719</v>
      </c>
      <c r="C329" s="26" t="s">
        <v>712</v>
      </c>
      <c r="D329">
        <f>IF($AC329,INDEX('Orig 2014 EUL table'!$D$6:$D$544,$AB329),X329)</f>
        <v>2.48</v>
      </c>
      <c r="E329">
        <f>IF($AC329,INDEX('Orig 2014 EUL table'!$E$6:$E$544,$AB329),Y329)</f>
        <v>0.82699999999999996</v>
      </c>
      <c r="F329" s="26" t="s">
        <v>88</v>
      </c>
      <c r="G329" s="26" t="s">
        <v>354</v>
      </c>
      <c r="H329" s="26" t="s">
        <v>23</v>
      </c>
      <c r="I329" s="26" t="s">
        <v>350</v>
      </c>
      <c r="J329" s="26">
        <v>6000</v>
      </c>
      <c r="K329" s="26">
        <v>1</v>
      </c>
      <c r="L329" s="26">
        <v>2420</v>
      </c>
      <c r="M329" s="26"/>
      <c r="N329" s="27" t="s">
        <v>715</v>
      </c>
      <c r="O329" s="26" t="s">
        <v>26</v>
      </c>
      <c r="P329" s="30">
        <v>41674</v>
      </c>
      <c r="Q329" s="26" t="s">
        <v>167</v>
      </c>
      <c r="R329" s="26" t="s">
        <v>351</v>
      </c>
      <c r="S329" s="26" t="s">
        <v>352</v>
      </c>
      <c r="T329" s="26" t="s">
        <v>353</v>
      </c>
      <c r="U329" s="26" t="s">
        <v>733</v>
      </c>
      <c r="V329" s="26" t="s">
        <v>30</v>
      </c>
      <c r="X329" s="2">
        <f t="shared" si="26"/>
        <v>2.48</v>
      </c>
      <c r="Y329" s="32">
        <f t="shared" si="24"/>
        <v>0.82699999999999996</v>
      </c>
      <c r="AA329" s="2" t="str">
        <f t="shared" si="27"/>
        <v>ILtg-CFL-6000hr-ComECCAny</v>
      </c>
      <c r="AB329" s="10" t="e">
        <f>MATCH(AA329,'Orig 2014 EUL table'!$W$6:$W$544,0)</f>
        <v>#N/A</v>
      </c>
      <c r="AC329" t="b">
        <f t="shared" si="28"/>
        <v>0</v>
      </c>
    </row>
    <row r="330" spans="1:29" x14ac:dyDescent="0.3">
      <c r="A330" s="24">
        <f t="shared" si="29"/>
        <v>324</v>
      </c>
      <c r="B330" s="26" t="s">
        <v>719</v>
      </c>
      <c r="C330" s="26" t="s">
        <v>712</v>
      </c>
      <c r="D330">
        <f>IF($AC330,INDEX('Orig 2014 EUL table'!$D$6:$D$544,$AB330),X330)</f>
        <v>2.5299999999999998</v>
      </c>
      <c r="E330">
        <f>IF($AC330,INDEX('Orig 2014 EUL table'!$E$6:$E$544,$AB330),Y330)</f>
        <v>0.84299999999999997</v>
      </c>
      <c r="F330" s="26" t="s">
        <v>88</v>
      </c>
      <c r="G330" s="26" t="s">
        <v>358</v>
      </c>
      <c r="H330" s="26" t="s">
        <v>23</v>
      </c>
      <c r="I330" s="26" t="s">
        <v>350</v>
      </c>
      <c r="J330" s="26">
        <v>6000</v>
      </c>
      <c r="K330" s="26">
        <v>1</v>
      </c>
      <c r="L330" s="26">
        <v>2370</v>
      </c>
      <c r="M330" s="26"/>
      <c r="N330" s="27" t="s">
        <v>715</v>
      </c>
      <c r="O330" s="26" t="s">
        <v>26</v>
      </c>
      <c r="P330" s="30">
        <v>41674</v>
      </c>
      <c r="Q330" s="26" t="s">
        <v>167</v>
      </c>
      <c r="R330" s="26" t="s">
        <v>351</v>
      </c>
      <c r="S330" s="26" t="s">
        <v>352</v>
      </c>
      <c r="T330" s="26" t="s">
        <v>353</v>
      </c>
      <c r="U330" s="26" t="s">
        <v>733</v>
      </c>
      <c r="V330" s="26" t="s">
        <v>30</v>
      </c>
      <c r="X330" s="2">
        <f t="shared" si="26"/>
        <v>2.5299999999999998</v>
      </c>
      <c r="Y330" s="32">
        <f t="shared" si="24"/>
        <v>0.84299999999999997</v>
      </c>
      <c r="AA330" s="2" t="str">
        <f t="shared" si="27"/>
        <v>ILtg-CFL-6000hr-ComEUnAny</v>
      </c>
      <c r="AB330" s="10" t="e">
        <f>MATCH(AA330,'Orig 2014 EUL table'!$W$6:$W$544,0)</f>
        <v>#N/A</v>
      </c>
      <c r="AC330" t="b">
        <f t="shared" si="28"/>
        <v>0</v>
      </c>
    </row>
    <row r="331" spans="1:29" x14ac:dyDescent="0.3">
      <c r="A331" s="24">
        <f t="shared" si="29"/>
        <v>325</v>
      </c>
      <c r="B331" s="26" t="s">
        <v>719</v>
      </c>
      <c r="C331" s="26" t="s">
        <v>712</v>
      </c>
      <c r="D331">
        <f>IF($AC331,INDEX('Orig 2014 EUL table'!$D$6:$D$544,$AB331),X331)</f>
        <v>2.58</v>
      </c>
      <c r="E331">
        <f>IF($AC331,INDEX('Orig 2014 EUL table'!$E$6:$E$544,$AB331),Y331)</f>
        <v>0.86</v>
      </c>
      <c r="F331" s="26" t="s">
        <v>88</v>
      </c>
      <c r="G331" s="26" t="s">
        <v>357</v>
      </c>
      <c r="H331" s="26" t="s">
        <v>23</v>
      </c>
      <c r="I331" s="26" t="s">
        <v>350</v>
      </c>
      <c r="J331" s="26">
        <v>6000</v>
      </c>
      <c r="K331" s="26">
        <v>1</v>
      </c>
      <c r="L331" s="26">
        <v>2330</v>
      </c>
      <c r="M331" s="26"/>
      <c r="N331" s="27" t="s">
        <v>715</v>
      </c>
      <c r="O331" s="26" t="s">
        <v>26</v>
      </c>
      <c r="P331" s="30">
        <v>41674</v>
      </c>
      <c r="Q331" s="26" t="s">
        <v>167</v>
      </c>
      <c r="R331" s="26" t="s">
        <v>351</v>
      </c>
      <c r="S331" s="26" t="s">
        <v>352</v>
      </c>
      <c r="T331" s="26" t="s">
        <v>353</v>
      </c>
      <c r="U331" s="26" t="s">
        <v>733</v>
      </c>
      <c r="V331" s="26" t="s">
        <v>30</v>
      </c>
      <c r="X331" s="2">
        <f t="shared" si="26"/>
        <v>2.58</v>
      </c>
      <c r="Y331" s="32">
        <f t="shared" si="24"/>
        <v>0.86</v>
      </c>
      <c r="AA331" s="2" t="str">
        <f t="shared" si="27"/>
        <v>ILtg-CFL-6000hr-ComESeAny</v>
      </c>
      <c r="AB331" s="10" t="e">
        <f>MATCH(AA331,'Orig 2014 EUL table'!$W$6:$W$544,0)</f>
        <v>#N/A</v>
      </c>
      <c r="AC331" t="b">
        <f t="shared" si="28"/>
        <v>0</v>
      </c>
    </row>
    <row r="332" spans="1:29" x14ac:dyDescent="0.3">
      <c r="A332" s="24">
        <f t="shared" si="29"/>
        <v>326</v>
      </c>
      <c r="B332" s="26" t="s">
        <v>719</v>
      </c>
      <c r="C332" s="26" t="s">
        <v>712</v>
      </c>
      <c r="D332">
        <f>IF($AC332,INDEX('Orig 2014 EUL table'!$D$6:$D$544,$AB332),X332)</f>
        <v>2.61</v>
      </c>
      <c r="E332">
        <f>IF($AC332,INDEX('Orig 2014 EUL table'!$E$6:$E$544,$AB332),Y332)</f>
        <v>0.87</v>
      </c>
      <c r="F332" s="26" t="s">
        <v>88</v>
      </c>
      <c r="G332" s="26" t="s">
        <v>349</v>
      </c>
      <c r="H332" s="26" t="s">
        <v>23</v>
      </c>
      <c r="I332" s="26" t="s">
        <v>350</v>
      </c>
      <c r="J332" s="26">
        <v>6000</v>
      </c>
      <c r="K332" s="26">
        <v>1</v>
      </c>
      <c r="L332" s="26">
        <v>2300</v>
      </c>
      <c r="M332" s="26"/>
      <c r="N332" s="27" t="s">
        <v>715</v>
      </c>
      <c r="O332" s="26" t="s">
        <v>26</v>
      </c>
      <c r="P332" s="30">
        <v>41674</v>
      </c>
      <c r="Q332" s="26" t="s">
        <v>167</v>
      </c>
      <c r="R332" s="26" t="s">
        <v>351</v>
      </c>
      <c r="S332" s="26" t="s">
        <v>352</v>
      </c>
      <c r="T332" s="26" t="s">
        <v>353</v>
      </c>
      <c r="U332" s="26" t="s">
        <v>733</v>
      </c>
      <c r="V332" s="26" t="s">
        <v>30</v>
      </c>
      <c r="X332" s="2">
        <f t="shared" si="26"/>
        <v>2.61</v>
      </c>
      <c r="Y332" s="32">
        <f t="shared" si="24"/>
        <v>0.87</v>
      </c>
      <c r="AA332" s="2" t="str">
        <f t="shared" si="27"/>
        <v>ILtg-CFL-6000hr-ComAsmAny</v>
      </c>
      <c r="AB332" s="10" t="e">
        <f>MATCH(AA332,'Orig 2014 EUL table'!$W$6:$W$544,0)</f>
        <v>#N/A</v>
      </c>
      <c r="AC332" t="b">
        <f t="shared" si="28"/>
        <v>0</v>
      </c>
    </row>
    <row r="333" spans="1:29" x14ac:dyDescent="0.3">
      <c r="A333" s="24">
        <f t="shared" si="29"/>
        <v>327</v>
      </c>
      <c r="B333" s="26" t="s">
        <v>719</v>
      </c>
      <c r="C333" s="26" t="s">
        <v>712</v>
      </c>
      <c r="D333">
        <f>IF($AC333,INDEX('Orig 2014 EUL table'!$D$6:$D$544,$AB333),X333)</f>
        <v>2.68</v>
      </c>
      <c r="E333">
        <f>IF($AC333,INDEX('Orig 2014 EUL table'!$E$6:$E$544,$AB333),Y333)</f>
        <v>0.89300000000000002</v>
      </c>
      <c r="F333" s="26" t="s">
        <v>88</v>
      </c>
      <c r="G333" s="26" t="s">
        <v>355</v>
      </c>
      <c r="H333" s="26" t="s">
        <v>23</v>
      </c>
      <c r="I333" s="26" t="s">
        <v>350</v>
      </c>
      <c r="J333" s="26">
        <v>6000</v>
      </c>
      <c r="K333" s="26">
        <v>1</v>
      </c>
      <c r="L333" s="26">
        <v>2240</v>
      </c>
      <c r="M333" s="26"/>
      <c r="N333" s="27" t="s">
        <v>715</v>
      </c>
      <c r="O333" s="26" t="s">
        <v>26</v>
      </c>
      <c r="P333" s="30">
        <v>41674</v>
      </c>
      <c r="Q333" s="26" t="s">
        <v>167</v>
      </c>
      <c r="R333" s="26" t="s">
        <v>351</v>
      </c>
      <c r="S333" s="26" t="s">
        <v>352</v>
      </c>
      <c r="T333" s="26" t="s">
        <v>353</v>
      </c>
      <c r="U333" s="26" t="s">
        <v>733</v>
      </c>
      <c r="V333" s="26" t="s">
        <v>30</v>
      </c>
      <c r="X333" s="2">
        <f t="shared" si="26"/>
        <v>2.68</v>
      </c>
      <c r="Y333" s="32">
        <f t="shared" ref="Y333:Y396" si="30">ROUND(X333/3,3-LOG(ABS(X333/3)))</f>
        <v>0.89300000000000002</v>
      </c>
      <c r="AA333" s="2" t="str">
        <f t="shared" si="27"/>
        <v>ILtg-CFL-6000hr-ComEPrAny</v>
      </c>
      <c r="AB333" s="10" t="e">
        <f>MATCH(AA333,'Orig 2014 EUL table'!$W$6:$W$544,0)</f>
        <v>#N/A</v>
      </c>
      <c r="AC333" t="b">
        <f t="shared" si="28"/>
        <v>0</v>
      </c>
    </row>
    <row r="334" spans="1:29" x14ac:dyDescent="0.3">
      <c r="A334" s="24">
        <f t="shared" si="29"/>
        <v>328</v>
      </c>
      <c r="B334" s="26" t="s">
        <v>719</v>
      </c>
      <c r="C334" s="26" t="s">
        <v>712</v>
      </c>
      <c r="D334">
        <f>IF($AC334,INDEX('Orig 2014 EUL table'!$D$6:$D$544,$AB334),X334)</f>
        <v>3.59</v>
      </c>
      <c r="E334">
        <f>IF($AC334,INDEX('Orig 2014 EUL table'!$E$6:$E$544,$AB334),Y334)</f>
        <v>1.2</v>
      </c>
      <c r="F334" s="26" t="s">
        <v>88</v>
      </c>
      <c r="G334" s="26" t="s">
        <v>361</v>
      </c>
      <c r="H334" s="26" t="s">
        <v>23</v>
      </c>
      <c r="I334" s="26" t="s">
        <v>350</v>
      </c>
      <c r="J334" s="26">
        <v>6000</v>
      </c>
      <c r="K334" s="26">
        <v>1</v>
      </c>
      <c r="L334" s="26">
        <v>1670</v>
      </c>
      <c r="M334" s="26"/>
      <c r="N334" s="27" t="s">
        <v>715</v>
      </c>
      <c r="O334" s="26" t="s">
        <v>26</v>
      </c>
      <c r="P334" s="30">
        <v>41674</v>
      </c>
      <c r="Q334" s="26" t="s">
        <v>167</v>
      </c>
      <c r="R334" s="26" t="s">
        <v>351</v>
      </c>
      <c r="S334" s="26" t="s">
        <v>352</v>
      </c>
      <c r="T334" s="26" t="s">
        <v>353</v>
      </c>
      <c r="U334" s="26" t="s">
        <v>733</v>
      </c>
      <c r="V334" s="26" t="s">
        <v>30</v>
      </c>
      <c r="X334" s="2">
        <f t="shared" si="26"/>
        <v>3.59</v>
      </c>
      <c r="Y334" s="32">
        <f t="shared" si="30"/>
        <v>1.2</v>
      </c>
      <c r="AA334" s="2" t="str">
        <f t="shared" si="27"/>
        <v>ILtg-CFL-6000hr-ComHtlAny</v>
      </c>
      <c r="AB334" s="10" t="e">
        <f>MATCH(AA334,'Orig 2014 EUL table'!$W$6:$W$544,0)</f>
        <v>#N/A</v>
      </c>
      <c r="AC334" t="b">
        <f t="shared" si="28"/>
        <v>0</v>
      </c>
    </row>
    <row r="335" spans="1:29" x14ac:dyDescent="0.3">
      <c r="A335" s="24">
        <f t="shared" si="29"/>
        <v>329</v>
      </c>
      <c r="B335" s="26" t="s">
        <v>719</v>
      </c>
      <c r="C335" s="26" t="s">
        <v>712</v>
      </c>
      <c r="D335">
        <f>IF($AC335,INDEX('Orig 2014 EUL table'!$D$6:$D$544,$AB335),X335)</f>
        <v>4.38</v>
      </c>
      <c r="E335">
        <f>IF($AC335,INDEX('Orig 2014 EUL table'!$E$6:$E$544,$AB335),Y335)</f>
        <v>1.46</v>
      </c>
      <c r="F335" s="26" t="s">
        <v>88</v>
      </c>
      <c r="G335" s="26" t="s">
        <v>364</v>
      </c>
      <c r="H335" s="26" t="s">
        <v>23</v>
      </c>
      <c r="I335" s="26" t="s">
        <v>350</v>
      </c>
      <c r="J335" s="26">
        <v>6000</v>
      </c>
      <c r="K335" s="26">
        <v>1</v>
      </c>
      <c r="L335" s="26">
        <v>1370</v>
      </c>
      <c r="M335" s="26"/>
      <c r="N335" s="27" t="s">
        <v>715</v>
      </c>
      <c r="O335" s="26" t="s">
        <v>26</v>
      </c>
      <c r="P335" s="30">
        <v>41674</v>
      </c>
      <c r="Q335" s="26" t="s">
        <v>167</v>
      </c>
      <c r="R335" s="26" t="s">
        <v>351</v>
      </c>
      <c r="S335" s="26" t="s">
        <v>352</v>
      </c>
      <c r="T335" s="26" t="s">
        <v>353</v>
      </c>
      <c r="U335" s="26" t="s">
        <v>733</v>
      </c>
      <c r="V335" s="26" t="s">
        <v>30</v>
      </c>
      <c r="X335" s="2">
        <f t="shared" si="26"/>
        <v>4.38</v>
      </c>
      <c r="Y335" s="32">
        <f t="shared" si="30"/>
        <v>1.46</v>
      </c>
      <c r="AA335" s="2" t="str">
        <f t="shared" si="27"/>
        <v>ILtg-CFL-6000hr-ComMtlAny</v>
      </c>
      <c r="AB335" s="10" t="e">
        <f>MATCH(AA335,'Orig 2014 EUL table'!$W$6:$W$544,0)</f>
        <v>#N/A</v>
      </c>
      <c r="AC335" t="b">
        <f t="shared" si="28"/>
        <v>0</v>
      </c>
    </row>
    <row r="336" spans="1:29" x14ac:dyDescent="0.3">
      <c r="A336" s="24">
        <f t="shared" si="29"/>
        <v>330</v>
      </c>
      <c r="B336" s="26" t="s">
        <v>720</v>
      </c>
      <c r="C336" s="26" t="s">
        <v>717</v>
      </c>
      <c r="D336">
        <f>IF($AC336,INDEX('Orig 2014 EUL table'!$D$6:$D$544,$AB336),X336)</f>
        <v>5.8</v>
      </c>
      <c r="E336">
        <f>IF($AC336,INDEX('Orig 2014 EUL table'!$E$6:$E$544,$AB336),Y336)</f>
        <v>1.93</v>
      </c>
      <c r="F336" s="26" t="s">
        <v>66</v>
      </c>
      <c r="G336" s="26" t="s">
        <v>23</v>
      </c>
      <c r="H336" s="26" t="s">
        <v>23</v>
      </c>
      <c r="I336" s="26" t="s">
        <v>350</v>
      </c>
      <c r="J336" s="26">
        <v>6000</v>
      </c>
      <c r="K336" s="26">
        <v>0.52300000000000002</v>
      </c>
      <c r="L336" s="26">
        <v>541</v>
      </c>
      <c r="M336" s="26"/>
      <c r="N336" s="27" t="s">
        <v>715</v>
      </c>
      <c r="O336" s="26" t="s">
        <v>26</v>
      </c>
      <c r="P336" s="30">
        <v>41674</v>
      </c>
      <c r="Q336" s="26" t="s">
        <v>167</v>
      </c>
      <c r="R336" s="26" t="s">
        <v>351</v>
      </c>
      <c r="S336" s="26" t="s">
        <v>352</v>
      </c>
      <c r="T336" s="26" t="s">
        <v>353</v>
      </c>
      <c r="U336" s="26" t="s">
        <v>733</v>
      </c>
      <c r="V336" s="26" t="s">
        <v>30</v>
      </c>
      <c r="X336" s="2">
        <f t="shared" si="26"/>
        <v>5.8</v>
      </c>
      <c r="Y336" s="32">
        <f t="shared" si="30"/>
        <v>1.93</v>
      </c>
      <c r="AA336" s="2" t="str">
        <f t="shared" si="27"/>
        <v>ILtg-CFL-6000hr-ResAnyAny</v>
      </c>
      <c r="AB336" s="10" t="e">
        <f>MATCH(AA336,'Orig 2014 EUL table'!$W$6:$W$544,0)</f>
        <v>#N/A</v>
      </c>
      <c r="AC336" t="b">
        <f t="shared" si="28"/>
        <v>0</v>
      </c>
    </row>
    <row r="337" spans="1:29" x14ac:dyDescent="0.3">
      <c r="A337" s="24">
        <f t="shared" si="29"/>
        <v>331</v>
      </c>
      <c r="B337" s="26" t="s">
        <v>721</v>
      </c>
      <c r="C337" s="26" t="s">
        <v>716</v>
      </c>
      <c r="D337">
        <f>IF($AC337,INDEX('Orig 2014 EUL table'!$D$6:$D$544,$AB337),X337)</f>
        <v>1.66</v>
      </c>
      <c r="E337">
        <f>IF($AC337,INDEX('Orig 2014 EUL table'!$E$6:$E$544,$AB337),Y337)</f>
        <v>0.55300000000000005</v>
      </c>
      <c r="F337" s="26" t="s">
        <v>88</v>
      </c>
      <c r="G337" s="26" t="s">
        <v>368</v>
      </c>
      <c r="H337" s="26" t="s">
        <v>23</v>
      </c>
      <c r="I337" s="26" t="s">
        <v>350</v>
      </c>
      <c r="J337" s="26">
        <v>8000</v>
      </c>
      <c r="K337" s="26">
        <v>1</v>
      </c>
      <c r="L337" s="26">
        <v>4810</v>
      </c>
      <c r="M337" s="26">
        <v>15</v>
      </c>
      <c r="N337" s="27" t="s">
        <v>715</v>
      </c>
      <c r="O337" s="26" t="s">
        <v>26</v>
      </c>
      <c r="P337" s="30">
        <v>41674</v>
      </c>
      <c r="Q337" s="26" t="s">
        <v>167</v>
      </c>
      <c r="R337" s="26" t="s">
        <v>351</v>
      </c>
      <c r="S337" s="26" t="s">
        <v>352</v>
      </c>
      <c r="T337" s="26" t="s">
        <v>353</v>
      </c>
      <c r="U337" s="26" t="s">
        <v>733</v>
      </c>
      <c r="V337" s="26" t="s">
        <v>30</v>
      </c>
      <c r="X337" s="2">
        <f t="shared" si="26"/>
        <v>1.66</v>
      </c>
      <c r="Y337" s="32">
        <f t="shared" si="30"/>
        <v>0.55300000000000005</v>
      </c>
      <c r="AA337" s="2" t="str">
        <f t="shared" si="27"/>
        <v>ILtg-CFL-8000hr-ComRFFAny</v>
      </c>
      <c r="AB337" s="10" t="e">
        <f>MATCH(AA337,'Orig 2014 EUL table'!$W$6:$W$544,0)</f>
        <v>#N/A</v>
      </c>
      <c r="AC337" t="b">
        <f t="shared" si="28"/>
        <v>0</v>
      </c>
    </row>
    <row r="338" spans="1:29" x14ac:dyDescent="0.3">
      <c r="A338" s="24">
        <f t="shared" si="29"/>
        <v>332</v>
      </c>
      <c r="B338" s="26" t="s">
        <v>721</v>
      </c>
      <c r="C338" s="26" t="s">
        <v>716</v>
      </c>
      <c r="D338">
        <f>IF($AC338,INDEX('Orig 2014 EUL table'!$D$6:$D$544,$AB338),X338)</f>
        <v>1.66</v>
      </c>
      <c r="E338">
        <f>IF($AC338,INDEX('Orig 2014 EUL table'!$E$6:$E$544,$AB338),Y338)</f>
        <v>0.55300000000000005</v>
      </c>
      <c r="F338" s="26" t="s">
        <v>88</v>
      </c>
      <c r="G338" s="26" t="s">
        <v>369</v>
      </c>
      <c r="H338" s="26" t="s">
        <v>23</v>
      </c>
      <c r="I338" s="26" t="s">
        <v>350</v>
      </c>
      <c r="J338" s="26">
        <v>8000</v>
      </c>
      <c r="K338" s="26">
        <v>1</v>
      </c>
      <c r="L338" s="26">
        <v>4830</v>
      </c>
      <c r="M338" s="26">
        <v>15</v>
      </c>
      <c r="N338" s="27" t="s">
        <v>715</v>
      </c>
      <c r="O338" s="26" t="s">
        <v>26</v>
      </c>
      <c r="P338" s="30">
        <v>41674</v>
      </c>
      <c r="Q338" s="26" t="s">
        <v>167</v>
      </c>
      <c r="R338" s="26" t="s">
        <v>351</v>
      </c>
      <c r="S338" s="26" t="s">
        <v>352</v>
      </c>
      <c r="T338" s="26" t="s">
        <v>353</v>
      </c>
      <c r="U338" s="26" t="s">
        <v>733</v>
      </c>
      <c r="V338" s="26" t="s">
        <v>30</v>
      </c>
      <c r="X338" s="2">
        <f t="shared" si="26"/>
        <v>1.66</v>
      </c>
      <c r="Y338" s="32">
        <f t="shared" si="30"/>
        <v>0.55300000000000005</v>
      </c>
      <c r="AA338" s="2" t="str">
        <f t="shared" si="27"/>
        <v>ILtg-CFL-8000hr-ComRSDAny</v>
      </c>
      <c r="AB338" s="10" t="e">
        <f>MATCH(AA338,'Orig 2014 EUL table'!$W$6:$W$544,0)</f>
        <v>#N/A</v>
      </c>
      <c r="AC338" t="b">
        <f t="shared" si="28"/>
        <v>0</v>
      </c>
    </row>
    <row r="339" spans="1:29" x14ac:dyDescent="0.3">
      <c r="A339" s="24">
        <f t="shared" si="29"/>
        <v>333</v>
      </c>
      <c r="B339" s="26" t="s">
        <v>721</v>
      </c>
      <c r="C339" s="26" t="s">
        <v>716</v>
      </c>
      <c r="D339">
        <f>IF($AC339,INDEX('Orig 2014 EUL table'!$D$6:$D$544,$AB339),X339)</f>
        <v>1.69</v>
      </c>
      <c r="E339">
        <f>IF($AC339,INDEX('Orig 2014 EUL table'!$E$6:$E$544,$AB339),Y339)</f>
        <v>0.56299999999999994</v>
      </c>
      <c r="F339" s="26" t="s">
        <v>88</v>
      </c>
      <c r="G339" s="26" t="s">
        <v>375</v>
      </c>
      <c r="H339" s="26" t="s">
        <v>23</v>
      </c>
      <c r="I339" s="26" t="s">
        <v>350</v>
      </c>
      <c r="J339" s="26">
        <v>8000</v>
      </c>
      <c r="K339" s="26">
        <v>1</v>
      </c>
      <c r="L339" s="26">
        <v>4730</v>
      </c>
      <c r="M339" s="26">
        <v>15</v>
      </c>
      <c r="N339" s="27" t="s">
        <v>715</v>
      </c>
      <c r="O339" s="26" t="s">
        <v>26</v>
      </c>
      <c r="P339" s="30">
        <v>41674</v>
      </c>
      <c r="Q339" s="26" t="s">
        <v>167</v>
      </c>
      <c r="R339" s="26" t="s">
        <v>351</v>
      </c>
      <c r="S339" s="26" t="s">
        <v>352</v>
      </c>
      <c r="T339" s="26" t="s">
        <v>353</v>
      </c>
      <c r="U339" s="26" t="s">
        <v>733</v>
      </c>
      <c r="V339" s="26" t="s">
        <v>30</v>
      </c>
      <c r="X339" s="2">
        <f t="shared" si="26"/>
        <v>1.69</v>
      </c>
      <c r="Y339" s="32">
        <f t="shared" si="30"/>
        <v>0.56299999999999994</v>
      </c>
      <c r="AA339" s="2" t="str">
        <f t="shared" si="27"/>
        <v>ILtg-CFL-8000hr-ComWRfAny</v>
      </c>
      <c r="AB339" s="10" t="e">
        <f>MATCH(AA339,'Orig 2014 EUL table'!$W$6:$W$544,0)</f>
        <v>#N/A</v>
      </c>
      <c r="AC339" t="b">
        <f t="shared" si="28"/>
        <v>0</v>
      </c>
    </row>
    <row r="340" spans="1:29" x14ac:dyDescent="0.3">
      <c r="A340" s="24">
        <f t="shared" si="29"/>
        <v>334</v>
      </c>
      <c r="B340" s="26" t="s">
        <v>721</v>
      </c>
      <c r="C340" s="26" t="s">
        <v>716</v>
      </c>
      <c r="D340">
        <f>IF($AC340,INDEX('Orig 2014 EUL table'!$D$6:$D$544,$AB340),X340)</f>
        <v>1.84</v>
      </c>
      <c r="E340">
        <f>IF($AC340,INDEX('Orig 2014 EUL table'!$E$6:$E$544,$AB340),Y340)</f>
        <v>0.61299999999999999</v>
      </c>
      <c r="F340" s="26" t="s">
        <v>88</v>
      </c>
      <c r="G340" s="26" t="s">
        <v>371</v>
      </c>
      <c r="H340" s="26" t="s">
        <v>23</v>
      </c>
      <c r="I340" s="26" t="s">
        <v>350</v>
      </c>
      <c r="J340" s="26">
        <v>8000</v>
      </c>
      <c r="K340" s="26">
        <v>1</v>
      </c>
      <c r="L340" s="26">
        <v>4350</v>
      </c>
      <c r="M340" s="26">
        <v>15</v>
      </c>
      <c r="N340" s="27" t="s">
        <v>715</v>
      </c>
      <c r="O340" s="26" t="s">
        <v>26</v>
      </c>
      <c r="P340" s="30">
        <v>41674</v>
      </c>
      <c r="Q340" s="26" t="s">
        <v>167</v>
      </c>
      <c r="R340" s="26" t="s">
        <v>351</v>
      </c>
      <c r="S340" s="26" t="s">
        <v>352</v>
      </c>
      <c r="T340" s="26" t="s">
        <v>353</v>
      </c>
      <c r="U340" s="26" t="s">
        <v>733</v>
      </c>
      <c r="V340" s="26" t="s">
        <v>30</v>
      </c>
      <c r="X340" s="2">
        <f t="shared" si="26"/>
        <v>1.84</v>
      </c>
      <c r="Y340" s="32">
        <f t="shared" si="30"/>
        <v>0.61299999999999999</v>
      </c>
      <c r="AA340" s="2" t="str">
        <f t="shared" si="27"/>
        <v>ILtg-CFL-8000hr-ComRtLAny</v>
      </c>
      <c r="AB340" s="10" t="e">
        <f>MATCH(AA340,'Orig 2014 EUL table'!$W$6:$W$544,0)</f>
        <v>#N/A</v>
      </c>
      <c r="AC340" t="b">
        <f t="shared" si="28"/>
        <v>0</v>
      </c>
    </row>
    <row r="341" spans="1:29" x14ac:dyDescent="0.3">
      <c r="A341" s="24">
        <f t="shared" si="29"/>
        <v>335</v>
      </c>
      <c r="B341" s="26" t="s">
        <v>721</v>
      </c>
      <c r="C341" s="26" t="s">
        <v>716</v>
      </c>
      <c r="D341">
        <f>IF($AC341,INDEX('Orig 2014 EUL table'!$D$6:$D$544,$AB341),X341)</f>
        <v>1.9</v>
      </c>
      <c r="E341">
        <f>IF($AC341,INDEX('Orig 2014 EUL table'!$E$6:$E$544,$AB341),Y341)</f>
        <v>0.63300000000000001</v>
      </c>
      <c r="F341" s="26" t="s">
        <v>88</v>
      </c>
      <c r="G341" s="26" t="s">
        <v>360</v>
      </c>
      <c r="H341" s="26" t="s">
        <v>23</v>
      </c>
      <c r="I341" s="26" t="s">
        <v>350</v>
      </c>
      <c r="J341" s="26">
        <v>8000</v>
      </c>
      <c r="K341" s="26">
        <v>1</v>
      </c>
      <c r="L341" s="26">
        <v>4200</v>
      </c>
      <c r="M341" s="26">
        <v>15</v>
      </c>
      <c r="N341" s="27" t="s">
        <v>715</v>
      </c>
      <c r="O341" s="26" t="s">
        <v>26</v>
      </c>
      <c r="P341" s="30">
        <v>41674</v>
      </c>
      <c r="Q341" s="26" t="s">
        <v>167</v>
      </c>
      <c r="R341" s="26" t="s">
        <v>351</v>
      </c>
      <c r="S341" s="26" t="s">
        <v>352</v>
      </c>
      <c r="T341" s="26" t="s">
        <v>353</v>
      </c>
      <c r="U341" s="26" t="s">
        <v>733</v>
      </c>
      <c r="V341" s="26" t="s">
        <v>30</v>
      </c>
      <c r="X341" s="2">
        <f t="shared" si="26"/>
        <v>1.9</v>
      </c>
      <c r="Y341" s="32">
        <f t="shared" si="30"/>
        <v>0.63300000000000001</v>
      </c>
      <c r="AA341" s="2" t="str">
        <f t="shared" si="27"/>
        <v>ILtg-CFL-8000hr-ComHspAny</v>
      </c>
      <c r="AB341" s="10" t="e">
        <f>MATCH(AA341,'Orig 2014 EUL table'!$W$6:$W$544,0)</f>
        <v>#N/A</v>
      </c>
      <c r="AC341" t="b">
        <f t="shared" si="28"/>
        <v>0</v>
      </c>
    </row>
    <row r="342" spans="1:29" x14ac:dyDescent="0.3">
      <c r="A342" s="24">
        <f t="shared" si="29"/>
        <v>336</v>
      </c>
      <c r="B342" s="26" t="s">
        <v>721</v>
      </c>
      <c r="C342" s="26" t="s">
        <v>716</v>
      </c>
      <c r="D342">
        <f>IF($AC342,INDEX('Orig 2014 EUL table'!$D$6:$D$544,$AB342),X342)</f>
        <v>2</v>
      </c>
      <c r="E342">
        <f>IF($AC342,INDEX('Orig 2014 EUL table'!$E$6:$E$544,$AB342),Y342)</f>
        <v>0.66700000000000004</v>
      </c>
      <c r="F342" s="26" t="s">
        <v>88</v>
      </c>
      <c r="G342" s="26" t="s">
        <v>372</v>
      </c>
      <c r="H342" s="26" t="s">
        <v>23</v>
      </c>
      <c r="I342" s="26" t="s">
        <v>350</v>
      </c>
      <c r="J342" s="26">
        <v>8000</v>
      </c>
      <c r="K342" s="26">
        <v>1</v>
      </c>
      <c r="L342" s="26">
        <v>4010</v>
      </c>
      <c r="M342" s="26">
        <v>15</v>
      </c>
      <c r="N342" s="27" t="s">
        <v>715</v>
      </c>
      <c r="O342" s="26" t="s">
        <v>26</v>
      </c>
      <c r="P342" s="30">
        <v>41674</v>
      </c>
      <c r="Q342" s="26" t="s">
        <v>167</v>
      </c>
      <c r="R342" s="26" t="s">
        <v>351</v>
      </c>
      <c r="S342" s="26" t="s">
        <v>352</v>
      </c>
      <c r="T342" s="26" t="s">
        <v>353</v>
      </c>
      <c r="U342" s="26" t="s">
        <v>733</v>
      </c>
      <c r="V342" s="26" t="s">
        <v>30</v>
      </c>
      <c r="X342" s="2">
        <f t="shared" si="26"/>
        <v>2</v>
      </c>
      <c r="Y342" s="32">
        <f t="shared" si="30"/>
        <v>0.66700000000000004</v>
      </c>
      <c r="AA342" s="2" t="str">
        <f t="shared" si="27"/>
        <v>ILtg-CFL-8000hr-ComRtSAny</v>
      </c>
      <c r="AB342" s="10" t="e">
        <f>MATCH(AA342,'Orig 2014 EUL table'!$W$6:$W$544,0)</f>
        <v>#N/A</v>
      </c>
      <c r="AC342" t="b">
        <f t="shared" si="28"/>
        <v>0</v>
      </c>
    </row>
    <row r="343" spans="1:29" x14ac:dyDescent="0.3">
      <c r="A343" s="24">
        <f t="shared" si="29"/>
        <v>337</v>
      </c>
      <c r="B343" s="26" t="s">
        <v>721</v>
      </c>
      <c r="C343" s="26" t="s">
        <v>716</v>
      </c>
      <c r="D343">
        <f>IF($AC343,INDEX('Orig 2014 EUL table'!$D$6:$D$544,$AB343),X343)</f>
        <v>2.06</v>
      </c>
      <c r="E343">
        <f>IF($AC343,INDEX('Orig 2014 EUL table'!$E$6:$E$544,$AB343),Y343)</f>
        <v>0.68700000000000006</v>
      </c>
      <c r="F343" s="26" t="s">
        <v>88</v>
      </c>
      <c r="G343" s="26" t="s">
        <v>359</v>
      </c>
      <c r="H343" s="26" t="s">
        <v>23</v>
      </c>
      <c r="I343" s="26" t="s">
        <v>350</v>
      </c>
      <c r="J343" s="26">
        <v>8000</v>
      </c>
      <c r="K343" s="26">
        <v>1</v>
      </c>
      <c r="L343" s="26">
        <v>3890</v>
      </c>
      <c r="M343" s="26">
        <v>15</v>
      </c>
      <c r="N343" s="27" t="s">
        <v>715</v>
      </c>
      <c r="O343" s="26" t="s">
        <v>26</v>
      </c>
      <c r="P343" s="30">
        <v>41674</v>
      </c>
      <c r="Q343" s="26" t="s">
        <v>167</v>
      </c>
      <c r="R343" s="26" t="s">
        <v>351</v>
      </c>
      <c r="S343" s="26" t="s">
        <v>352</v>
      </c>
      <c r="T343" s="26" t="s">
        <v>353</v>
      </c>
      <c r="U343" s="26" t="s">
        <v>733</v>
      </c>
      <c r="V343" s="26" t="s">
        <v>30</v>
      </c>
      <c r="X343" s="2">
        <f t="shared" si="26"/>
        <v>2.06</v>
      </c>
      <c r="Y343" s="32">
        <f t="shared" si="30"/>
        <v>0.68700000000000006</v>
      </c>
      <c r="AA343" s="2" t="str">
        <f t="shared" si="27"/>
        <v>ILtg-CFL-8000hr-ComGroAny</v>
      </c>
      <c r="AB343" s="10" t="e">
        <f>MATCH(AA343,'Orig 2014 EUL table'!$W$6:$W$544,0)</f>
        <v>#N/A</v>
      </c>
      <c r="AC343" t="b">
        <f t="shared" si="28"/>
        <v>0</v>
      </c>
    </row>
    <row r="344" spans="1:29" x14ac:dyDescent="0.3">
      <c r="A344" s="24">
        <f t="shared" si="29"/>
        <v>338</v>
      </c>
      <c r="B344" s="26" t="s">
        <v>721</v>
      </c>
      <c r="C344" s="26" t="s">
        <v>716</v>
      </c>
      <c r="D344">
        <f>IF($AC344,INDEX('Orig 2014 EUL table'!$D$6:$D$544,$AB344),X344)</f>
        <v>2.16</v>
      </c>
      <c r="E344">
        <f>IF($AC344,INDEX('Orig 2014 EUL table'!$E$6:$E$544,$AB344),Y344)</f>
        <v>0.72</v>
      </c>
      <c r="F344" s="26" t="s">
        <v>88</v>
      </c>
      <c r="G344" s="26" t="s">
        <v>370</v>
      </c>
      <c r="H344" s="26" t="s">
        <v>23</v>
      </c>
      <c r="I344" s="26" t="s">
        <v>350</v>
      </c>
      <c r="J344" s="26">
        <v>8000</v>
      </c>
      <c r="K344" s="26">
        <v>1</v>
      </c>
      <c r="L344" s="26">
        <v>3710</v>
      </c>
      <c r="M344" s="26">
        <v>15</v>
      </c>
      <c r="N344" s="27" t="s">
        <v>715</v>
      </c>
      <c r="O344" s="26" t="s">
        <v>26</v>
      </c>
      <c r="P344" s="30">
        <v>41674</v>
      </c>
      <c r="Q344" s="26" t="s">
        <v>167</v>
      </c>
      <c r="R344" s="26" t="s">
        <v>351</v>
      </c>
      <c r="S344" s="26" t="s">
        <v>352</v>
      </c>
      <c r="T344" s="26" t="s">
        <v>353</v>
      </c>
      <c r="U344" s="26" t="s">
        <v>733</v>
      </c>
      <c r="V344" s="26" t="s">
        <v>30</v>
      </c>
      <c r="X344" s="2">
        <f t="shared" si="26"/>
        <v>2.16</v>
      </c>
      <c r="Y344" s="32">
        <f t="shared" si="30"/>
        <v>0.72</v>
      </c>
      <c r="AA344" s="2" t="str">
        <f t="shared" si="27"/>
        <v>ILtg-CFL-8000hr-ComRt3Any</v>
      </c>
      <c r="AB344" s="10" t="e">
        <f>MATCH(AA344,'Orig 2014 EUL table'!$W$6:$W$544,0)</f>
        <v>#N/A</v>
      </c>
      <c r="AC344" t="b">
        <f t="shared" si="28"/>
        <v>0</v>
      </c>
    </row>
    <row r="345" spans="1:29" x14ac:dyDescent="0.3">
      <c r="A345" s="24">
        <f t="shared" si="29"/>
        <v>339</v>
      </c>
      <c r="B345" s="26" t="s">
        <v>721</v>
      </c>
      <c r="C345" s="26" t="s">
        <v>716</v>
      </c>
      <c r="D345">
        <f>IF($AC345,INDEX('Orig 2014 EUL table'!$D$6:$D$544,$AB345),X345)</f>
        <v>2.2400000000000002</v>
      </c>
      <c r="E345">
        <f>IF($AC345,INDEX('Orig 2014 EUL table'!$E$6:$E$544,$AB345),Y345)</f>
        <v>0.747</v>
      </c>
      <c r="F345" s="26" t="s">
        <v>88</v>
      </c>
      <c r="G345" s="26" t="s">
        <v>365</v>
      </c>
      <c r="H345" s="26" t="s">
        <v>23</v>
      </c>
      <c r="I345" s="26" t="s">
        <v>350</v>
      </c>
      <c r="J345" s="26">
        <v>8000</v>
      </c>
      <c r="K345" s="26">
        <v>1</v>
      </c>
      <c r="L345" s="26">
        <v>3570</v>
      </c>
      <c r="M345" s="26">
        <v>15</v>
      </c>
      <c r="N345" s="27" t="s">
        <v>715</v>
      </c>
      <c r="O345" s="26" t="s">
        <v>26</v>
      </c>
      <c r="P345" s="30">
        <v>41674</v>
      </c>
      <c r="Q345" s="26" t="s">
        <v>167</v>
      </c>
      <c r="R345" s="26" t="s">
        <v>351</v>
      </c>
      <c r="S345" s="26" t="s">
        <v>352</v>
      </c>
      <c r="T345" s="26" t="s">
        <v>353</v>
      </c>
      <c r="U345" s="26" t="s">
        <v>733</v>
      </c>
      <c r="V345" s="26" t="s">
        <v>30</v>
      </c>
      <c r="X345" s="2">
        <f t="shared" si="26"/>
        <v>2.2400000000000002</v>
      </c>
      <c r="Y345" s="32">
        <f t="shared" si="30"/>
        <v>0.747</v>
      </c>
      <c r="AA345" s="2" t="str">
        <f t="shared" si="27"/>
        <v>ILtg-CFL-8000hr-ComNrsAny</v>
      </c>
      <c r="AB345" s="10" t="e">
        <f>MATCH(AA345,'Orig 2014 EUL table'!$W$6:$W$544,0)</f>
        <v>#N/A</v>
      </c>
      <c r="AC345" t="b">
        <f t="shared" si="28"/>
        <v>0</v>
      </c>
    </row>
    <row r="346" spans="1:29" x14ac:dyDescent="0.3">
      <c r="A346" s="24">
        <f t="shared" si="29"/>
        <v>340</v>
      </c>
      <c r="B346" s="26" t="s">
        <v>721</v>
      </c>
      <c r="C346" s="26" t="s">
        <v>716</v>
      </c>
      <c r="D346">
        <f>IF($AC346,INDEX('Orig 2014 EUL table'!$D$6:$D$544,$AB346),X346)</f>
        <v>2.59</v>
      </c>
      <c r="E346">
        <f>IF($AC346,INDEX('Orig 2014 EUL table'!$E$6:$E$544,$AB346),Y346)</f>
        <v>0.86299999999999999</v>
      </c>
      <c r="F346" s="26" t="s">
        <v>88</v>
      </c>
      <c r="G346" s="26" t="s">
        <v>362</v>
      </c>
      <c r="H346" s="26" t="s">
        <v>23</v>
      </c>
      <c r="I346" s="26" t="s">
        <v>350</v>
      </c>
      <c r="J346" s="26">
        <v>8000</v>
      </c>
      <c r="K346" s="26">
        <v>1</v>
      </c>
      <c r="L346" s="26">
        <v>3090</v>
      </c>
      <c r="M346" s="26">
        <v>15</v>
      </c>
      <c r="N346" s="27" t="s">
        <v>715</v>
      </c>
      <c r="O346" s="26" t="s">
        <v>26</v>
      </c>
      <c r="P346" s="30">
        <v>41674</v>
      </c>
      <c r="Q346" s="26" t="s">
        <v>167</v>
      </c>
      <c r="R346" s="26" t="s">
        <v>351</v>
      </c>
      <c r="S346" s="26" t="s">
        <v>352</v>
      </c>
      <c r="T346" s="26" t="s">
        <v>353</v>
      </c>
      <c r="U346" s="26" t="s">
        <v>733</v>
      </c>
      <c r="V346" s="26" t="s">
        <v>30</v>
      </c>
      <c r="X346" s="2">
        <f t="shared" ref="X346:X377" si="31">MIN(ROUND(J346*K346/L346,3-LOG(ABS(J346*K346/L346))),M346)</f>
        <v>2.59</v>
      </c>
      <c r="Y346" s="32">
        <f t="shared" si="30"/>
        <v>0.86299999999999999</v>
      </c>
      <c r="AA346" s="2" t="str">
        <f t="shared" si="27"/>
        <v>ILtg-CFL-8000hr-ComMBTAny</v>
      </c>
      <c r="AB346" s="10" t="e">
        <f>MATCH(AA346,'Orig 2014 EUL table'!$W$6:$W$544,0)</f>
        <v>#N/A</v>
      </c>
      <c r="AC346" t="b">
        <f t="shared" si="28"/>
        <v>0</v>
      </c>
    </row>
    <row r="347" spans="1:29" x14ac:dyDescent="0.3">
      <c r="A347" s="24">
        <f t="shared" si="29"/>
        <v>341</v>
      </c>
      <c r="B347" s="26" t="s">
        <v>721</v>
      </c>
      <c r="C347" s="26" t="s">
        <v>716</v>
      </c>
      <c r="D347">
        <f>IF($AC347,INDEX('Orig 2014 EUL table'!$D$6:$D$544,$AB347),X347)</f>
        <v>2.67</v>
      </c>
      <c r="E347">
        <f>IF($AC347,INDEX('Orig 2014 EUL table'!$E$6:$E$544,$AB347),Y347)</f>
        <v>0.89</v>
      </c>
      <c r="F347" s="26" t="s">
        <v>88</v>
      </c>
      <c r="G347" s="26" t="s">
        <v>366</v>
      </c>
      <c r="H347" s="26" t="s">
        <v>23</v>
      </c>
      <c r="I347" s="26" t="s">
        <v>350</v>
      </c>
      <c r="J347" s="26">
        <v>8000</v>
      </c>
      <c r="K347" s="26">
        <v>1</v>
      </c>
      <c r="L347" s="26">
        <v>3000</v>
      </c>
      <c r="M347" s="26">
        <v>15</v>
      </c>
      <c r="N347" s="27" t="s">
        <v>715</v>
      </c>
      <c r="O347" s="26" t="s">
        <v>26</v>
      </c>
      <c r="P347" s="30">
        <v>41674</v>
      </c>
      <c r="Q347" s="26" t="s">
        <v>167</v>
      </c>
      <c r="R347" s="26" t="s">
        <v>351</v>
      </c>
      <c r="S347" s="26" t="s">
        <v>352</v>
      </c>
      <c r="T347" s="26" t="s">
        <v>353</v>
      </c>
      <c r="U347" s="26" t="s">
        <v>733</v>
      </c>
      <c r="V347" s="26" t="s">
        <v>30</v>
      </c>
      <c r="X347" s="2">
        <f t="shared" si="31"/>
        <v>2.67</v>
      </c>
      <c r="Y347" s="32">
        <f t="shared" si="30"/>
        <v>0.89</v>
      </c>
      <c r="AA347" s="2" t="str">
        <f t="shared" si="27"/>
        <v>ILtg-CFL-8000hr-ComOfLAny</v>
      </c>
      <c r="AB347" s="10" t="e">
        <f>MATCH(AA347,'Orig 2014 EUL table'!$W$6:$W$544,0)</f>
        <v>#N/A</v>
      </c>
      <c r="AC347" t="b">
        <f t="shared" si="28"/>
        <v>0</v>
      </c>
    </row>
    <row r="348" spans="1:29" x14ac:dyDescent="0.3">
      <c r="A348" s="24">
        <f t="shared" si="29"/>
        <v>342</v>
      </c>
      <c r="B348" s="26" t="s">
        <v>721</v>
      </c>
      <c r="C348" s="26" t="s">
        <v>716</v>
      </c>
      <c r="D348">
        <f>IF($AC348,INDEX('Orig 2014 EUL table'!$D$6:$D$544,$AB348),X348)</f>
        <v>2.68</v>
      </c>
      <c r="E348">
        <f>IF($AC348,INDEX('Orig 2014 EUL table'!$E$6:$E$544,$AB348),Y348)</f>
        <v>0.89300000000000002</v>
      </c>
      <c r="F348" s="26" t="s">
        <v>88</v>
      </c>
      <c r="G348" s="26" t="s">
        <v>367</v>
      </c>
      <c r="H348" s="26" t="s">
        <v>23</v>
      </c>
      <c r="I348" s="26" t="s">
        <v>350</v>
      </c>
      <c r="J348" s="26">
        <v>8000</v>
      </c>
      <c r="K348" s="26">
        <v>1</v>
      </c>
      <c r="L348" s="26">
        <v>2980</v>
      </c>
      <c r="M348" s="26">
        <v>15</v>
      </c>
      <c r="N348" s="27" t="s">
        <v>715</v>
      </c>
      <c r="O348" s="26" t="s">
        <v>26</v>
      </c>
      <c r="P348" s="30">
        <v>41674</v>
      </c>
      <c r="Q348" s="26" t="s">
        <v>167</v>
      </c>
      <c r="R348" s="26" t="s">
        <v>351</v>
      </c>
      <c r="S348" s="26" t="s">
        <v>352</v>
      </c>
      <c r="T348" s="26" t="s">
        <v>353</v>
      </c>
      <c r="U348" s="26" t="s">
        <v>733</v>
      </c>
      <c r="V348" s="26" t="s">
        <v>30</v>
      </c>
      <c r="X348" s="2">
        <f t="shared" si="31"/>
        <v>2.68</v>
      </c>
      <c r="Y348" s="32">
        <f t="shared" si="30"/>
        <v>0.89300000000000002</v>
      </c>
      <c r="AA348" s="2" t="str">
        <f t="shared" si="27"/>
        <v>ILtg-CFL-8000hr-ComOfSAny</v>
      </c>
      <c r="AB348" s="10" t="e">
        <f>MATCH(AA348,'Orig 2014 EUL table'!$W$6:$W$544,0)</f>
        <v>#N/A</v>
      </c>
      <c r="AC348" t="b">
        <f t="shared" si="28"/>
        <v>0</v>
      </c>
    </row>
    <row r="349" spans="1:29" x14ac:dyDescent="0.3">
      <c r="A349" s="24">
        <f t="shared" si="29"/>
        <v>343</v>
      </c>
      <c r="B349" s="26" t="s">
        <v>721</v>
      </c>
      <c r="C349" s="26" t="s">
        <v>716</v>
      </c>
      <c r="D349">
        <f>IF($AC349,INDEX('Orig 2014 EUL table'!$D$6:$D$544,$AB349),X349)</f>
        <v>2.9</v>
      </c>
      <c r="E349">
        <f>IF($AC349,INDEX('Orig 2014 EUL table'!$E$6:$E$544,$AB349),Y349)</f>
        <v>0.96699999999999997</v>
      </c>
      <c r="F349" s="26" t="s">
        <v>88</v>
      </c>
      <c r="G349" s="26" t="s">
        <v>373</v>
      </c>
      <c r="H349" s="26" t="s">
        <v>23</v>
      </c>
      <c r="I349" s="26" t="s">
        <v>350</v>
      </c>
      <c r="J349" s="26">
        <v>8000</v>
      </c>
      <c r="K349" s="26">
        <v>1</v>
      </c>
      <c r="L349" s="26">
        <v>2760</v>
      </c>
      <c r="M349" s="26">
        <v>15</v>
      </c>
      <c r="N349" s="27" t="s">
        <v>715</v>
      </c>
      <c r="O349" s="26" t="s">
        <v>26</v>
      </c>
      <c r="P349" s="30">
        <v>41674</v>
      </c>
      <c r="Q349" s="26" t="s">
        <v>167</v>
      </c>
      <c r="R349" s="26" t="s">
        <v>351</v>
      </c>
      <c r="S349" s="26" t="s">
        <v>352</v>
      </c>
      <c r="T349" s="26" t="s">
        <v>353</v>
      </c>
      <c r="U349" s="26" t="s">
        <v>733</v>
      </c>
      <c r="V349" s="26" t="s">
        <v>30</v>
      </c>
      <c r="X349" s="2">
        <f t="shared" si="31"/>
        <v>2.9</v>
      </c>
      <c r="Y349" s="32">
        <f t="shared" si="30"/>
        <v>0.96699999999999997</v>
      </c>
      <c r="AA349" s="2" t="str">
        <f t="shared" si="27"/>
        <v>ILtg-CFL-8000hr-ComSCnAny</v>
      </c>
      <c r="AB349" s="10" t="e">
        <f>MATCH(AA349,'Orig 2014 EUL table'!$W$6:$W$544,0)</f>
        <v>#N/A</v>
      </c>
      <c r="AC349" t="b">
        <f t="shared" si="28"/>
        <v>0</v>
      </c>
    </row>
    <row r="350" spans="1:29" x14ac:dyDescent="0.3">
      <c r="A350" s="24">
        <f t="shared" si="29"/>
        <v>344</v>
      </c>
      <c r="B350" s="26" t="s">
        <v>721</v>
      </c>
      <c r="C350" s="26" t="s">
        <v>716</v>
      </c>
      <c r="D350">
        <f>IF($AC350,INDEX('Orig 2014 EUL table'!$D$6:$D$544,$AB350),X350)</f>
        <v>2.9</v>
      </c>
      <c r="E350">
        <f>IF($AC350,INDEX('Orig 2014 EUL table'!$E$6:$E$544,$AB350),Y350)</f>
        <v>0.96699999999999997</v>
      </c>
      <c r="F350" s="26" t="s">
        <v>88</v>
      </c>
      <c r="G350" s="26" t="s">
        <v>374</v>
      </c>
      <c r="H350" s="26" t="s">
        <v>23</v>
      </c>
      <c r="I350" s="26" t="s">
        <v>350</v>
      </c>
      <c r="J350" s="26">
        <v>8000</v>
      </c>
      <c r="K350" s="26">
        <v>1</v>
      </c>
      <c r="L350" s="26">
        <v>2760</v>
      </c>
      <c r="M350" s="26">
        <v>15</v>
      </c>
      <c r="N350" s="27" t="s">
        <v>715</v>
      </c>
      <c r="O350" s="26" t="s">
        <v>26</v>
      </c>
      <c r="P350" s="30">
        <v>41674</v>
      </c>
      <c r="Q350" s="26" t="s">
        <v>167</v>
      </c>
      <c r="R350" s="26" t="s">
        <v>351</v>
      </c>
      <c r="S350" s="26" t="s">
        <v>352</v>
      </c>
      <c r="T350" s="26" t="s">
        <v>353</v>
      </c>
      <c r="U350" s="26" t="s">
        <v>733</v>
      </c>
      <c r="V350" s="26" t="s">
        <v>30</v>
      </c>
      <c r="X350" s="2">
        <f t="shared" si="31"/>
        <v>2.9</v>
      </c>
      <c r="Y350" s="32">
        <f t="shared" si="30"/>
        <v>0.96699999999999997</v>
      </c>
      <c r="AA350" s="2" t="str">
        <f t="shared" si="27"/>
        <v>ILtg-CFL-8000hr-ComSUnAny</v>
      </c>
      <c r="AB350" s="10" t="e">
        <f>MATCH(AA350,'Orig 2014 EUL table'!$W$6:$W$544,0)</f>
        <v>#N/A</v>
      </c>
      <c r="AC350" t="b">
        <f t="shared" si="28"/>
        <v>0</v>
      </c>
    </row>
    <row r="351" spans="1:29" x14ac:dyDescent="0.3">
      <c r="A351" s="24">
        <f t="shared" si="29"/>
        <v>345</v>
      </c>
      <c r="B351" s="26" t="s">
        <v>721</v>
      </c>
      <c r="C351" s="26" t="s">
        <v>716</v>
      </c>
      <c r="D351">
        <f>IF($AC351,INDEX('Orig 2014 EUL table'!$D$6:$D$544,$AB351),X351)</f>
        <v>3.08</v>
      </c>
      <c r="E351">
        <f>IF($AC351,INDEX('Orig 2014 EUL table'!$E$6:$E$544,$AB351),Y351)</f>
        <v>1.03</v>
      </c>
      <c r="F351" s="26" t="s">
        <v>88</v>
      </c>
      <c r="G351" s="26" t="s">
        <v>356</v>
      </c>
      <c r="H351" s="26" t="s">
        <v>23</v>
      </c>
      <c r="I351" s="26" t="s">
        <v>350</v>
      </c>
      <c r="J351" s="26">
        <v>8000</v>
      </c>
      <c r="K351" s="26">
        <v>1</v>
      </c>
      <c r="L351" s="26">
        <v>2600</v>
      </c>
      <c r="M351" s="26">
        <v>15</v>
      </c>
      <c r="N351" s="27" t="s">
        <v>715</v>
      </c>
      <c r="O351" s="26" t="s">
        <v>26</v>
      </c>
      <c r="P351" s="30">
        <v>41674</v>
      </c>
      <c r="Q351" s="26" t="s">
        <v>167</v>
      </c>
      <c r="R351" s="26" t="s">
        <v>351</v>
      </c>
      <c r="S351" s="26" t="s">
        <v>352</v>
      </c>
      <c r="T351" s="26" t="s">
        <v>353</v>
      </c>
      <c r="U351" s="26" t="s">
        <v>733</v>
      </c>
      <c r="V351" s="26" t="s">
        <v>30</v>
      </c>
      <c r="X351" s="2">
        <f t="shared" si="31"/>
        <v>3.08</v>
      </c>
      <c r="Y351" s="32">
        <f t="shared" si="30"/>
        <v>1.03</v>
      </c>
      <c r="AA351" s="2" t="str">
        <f t="shared" si="27"/>
        <v>ILtg-CFL-8000hr-ComERCAny</v>
      </c>
      <c r="AB351" s="10" t="e">
        <f>MATCH(AA351,'Orig 2014 EUL table'!$W$6:$W$544,0)</f>
        <v>#N/A</v>
      </c>
      <c r="AC351" t="b">
        <f t="shared" si="28"/>
        <v>0</v>
      </c>
    </row>
    <row r="352" spans="1:29" x14ac:dyDescent="0.3">
      <c r="A352" s="24">
        <f t="shared" si="29"/>
        <v>346</v>
      </c>
      <c r="B352" s="26" t="s">
        <v>721</v>
      </c>
      <c r="C352" s="26" t="s">
        <v>716</v>
      </c>
      <c r="D352">
        <f>IF($AC352,INDEX('Orig 2014 EUL table'!$D$6:$D$544,$AB352),X352)</f>
        <v>3.1</v>
      </c>
      <c r="E352">
        <f>IF($AC352,INDEX('Orig 2014 EUL table'!$E$6:$E$544,$AB352),Y352)</f>
        <v>1.03</v>
      </c>
      <c r="F352" s="26" t="s">
        <v>88</v>
      </c>
      <c r="G352" s="26" t="s">
        <v>363</v>
      </c>
      <c r="H352" s="26" t="s">
        <v>23</v>
      </c>
      <c r="I352" s="26" t="s">
        <v>350</v>
      </c>
      <c r="J352" s="26">
        <v>8000</v>
      </c>
      <c r="K352" s="26">
        <v>1</v>
      </c>
      <c r="L352" s="26">
        <v>2580</v>
      </c>
      <c r="M352" s="26">
        <v>15</v>
      </c>
      <c r="N352" s="27" t="s">
        <v>715</v>
      </c>
      <c r="O352" s="26" t="s">
        <v>26</v>
      </c>
      <c r="P352" s="30">
        <v>41674</v>
      </c>
      <c r="Q352" s="26" t="s">
        <v>167</v>
      </c>
      <c r="R352" s="26" t="s">
        <v>351</v>
      </c>
      <c r="S352" s="26" t="s">
        <v>352</v>
      </c>
      <c r="T352" s="26" t="s">
        <v>353</v>
      </c>
      <c r="U352" s="26" t="s">
        <v>733</v>
      </c>
      <c r="V352" s="26" t="s">
        <v>30</v>
      </c>
      <c r="X352" s="2">
        <f t="shared" si="31"/>
        <v>3.1</v>
      </c>
      <c r="Y352" s="32">
        <f t="shared" si="30"/>
        <v>1.03</v>
      </c>
      <c r="AA352" s="2" t="str">
        <f t="shared" si="27"/>
        <v>ILtg-CFL-8000hr-ComMLIAny</v>
      </c>
      <c r="AB352" s="10" t="e">
        <f>MATCH(AA352,'Orig 2014 EUL table'!$W$6:$W$544,0)</f>
        <v>#N/A</v>
      </c>
      <c r="AC352" t="b">
        <f t="shared" si="28"/>
        <v>0</v>
      </c>
    </row>
    <row r="353" spans="1:29" x14ac:dyDescent="0.3">
      <c r="A353" s="24">
        <f t="shared" si="29"/>
        <v>347</v>
      </c>
      <c r="B353" s="26" t="s">
        <v>721</v>
      </c>
      <c r="C353" s="26" t="s">
        <v>716</v>
      </c>
      <c r="D353">
        <f>IF($AC353,INDEX('Orig 2014 EUL table'!$D$6:$D$544,$AB353),X353)</f>
        <v>3.31</v>
      </c>
      <c r="E353">
        <f>IF($AC353,INDEX('Orig 2014 EUL table'!$E$6:$E$544,$AB353),Y353)</f>
        <v>1.1000000000000001</v>
      </c>
      <c r="F353" s="26" t="s">
        <v>88</v>
      </c>
      <c r="G353" s="26" t="s">
        <v>354</v>
      </c>
      <c r="H353" s="26" t="s">
        <v>23</v>
      </c>
      <c r="I353" s="26" t="s">
        <v>350</v>
      </c>
      <c r="J353" s="26">
        <v>8000</v>
      </c>
      <c r="K353" s="26">
        <v>1</v>
      </c>
      <c r="L353" s="26">
        <v>2420</v>
      </c>
      <c r="M353" s="26">
        <v>15</v>
      </c>
      <c r="N353" s="27" t="s">
        <v>715</v>
      </c>
      <c r="O353" s="26" t="s">
        <v>26</v>
      </c>
      <c r="P353" s="30">
        <v>41674</v>
      </c>
      <c r="Q353" s="26" t="s">
        <v>167</v>
      </c>
      <c r="R353" s="26" t="s">
        <v>351</v>
      </c>
      <c r="S353" s="26" t="s">
        <v>352</v>
      </c>
      <c r="T353" s="26" t="s">
        <v>353</v>
      </c>
      <c r="U353" s="26" t="s">
        <v>733</v>
      </c>
      <c r="V353" s="26" t="s">
        <v>30</v>
      </c>
      <c r="X353" s="2">
        <f t="shared" si="31"/>
        <v>3.31</v>
      </c>
      <c r="Y353" s="32">
        <f t="shared" si="30"/>
        <v>1.1000000000000001</v>
      </c>
      <c r="AA353" s="2" t="str">
        <f t="shared" si="27"/>
        <v>ILtg-CFL-8000hr-ComECCAny</v>
      </c>
      <c r="AB353" s="10" t="e">
        <f>MATCH(AA353,'Orig 2014 EUL table'!$W$6:$W$544,0)</f>
        <v>#N/A</v>
      </c>
      <c r="AC353" t="b">
        <f t="shared" si="28"/>
        <v>0</v>
      </c>
    </row>
    <row r="354" spans="1:29" x14ac:dyDescent="0.3">
      <c r="A354" s="24">
        <f t="shared" si="29"/>
        <v>348</v>
      </c>
      <c r="B354" s="26" t="s">
        <v>721</v>
      </c>
      <c r="C354" s="26" t="s">
        <v>716</v>
      </c>
      <c r="D354">
        <f>IF($AC354,INDEX('Orig 2014 EUL table'!$D$6:$D$544,$AB354),X354)</f>
        <v>3.38</v>
      </c>
      <c r="E354">
        <f>IF($AC354,INDEX('Orig 2014 EUL table'!$E$6:$E$544,$AB354),Y354)</f>
        <v>1.1299999999999999</v>
      </c>
      <c r="F354" s="26" t="s">
        <v>88</v>
      </c>
      <c r="G354" s="26" t="s">
        <v>358</v>
      </c>
      <c r="H354" s="26" t="s">
        <v>23</v>
      </c>
      <c r="I354" s="26" t="s">
        <v>350</v>
      </c>
      <c r="J354" s="26">
        <v>8000</v>
      </c>
      <c r="K354" s="26">
        <v>1</v>
      </c>
      <c r="L354" s="26">
        <v>2370</v>
      </c>
      <c r="M354" s="26">
        <v>15</v>
      </c>
      <c r="N354" s="27" t="s">
        <v>715</v>
      </c>
      <c r="O354" s="26" t="s">
        <v>26</v>
      </c>
      <c r="P354" s="30">
        <v>41674</v>
      </c>
      <c r="Q354" s="26" t="s">
        <v>167</v>
      </c>
      <c r="R354" s="26" t="s">
        <v>351</v>
      </c>
      <c r="S354" s="26" t="s">
        <v>352</v>
      </c>
      <c r="T354" s="26" t="s">
        <v>353</v>
      </c>
      <c r="U354" s="26" t="s">
        <v>733</v>
      </c>
      <c r="V354" s="26" t="s">
        <v>30</v>
      </c>
      <c r="X354" s="2">
        <f t="shared" si="31"/>
        <v>3.38</v>
      </c>
      <c r="Y354" s="32">
        <f t="shared" si="30"/>
        <v>1.1299999999999999</v>
      </c>
      <c r="AA354" s="2" t="str">
        <f t="shared" si="27"/>
        <v>ILtg-CFL-8000hr-ComEUnAny</v>
      </c>
      <c r="AB354" s="10" t="e">
        <f>MATCH(AA354,'Orig 2014 EUL table'!$W$6:$W$544,0)</f>
        <v>#N/A</v>
      </c>
      <c r="AC354" t="b">
        <f t="shared" si="28"/>
        <v>0</v>
      </c>
    </row>
    <row r="355" spans="1:29" x14ac:dyDescent="0.3">
      <c r="A355" s="24">
        <f t="shared" si="29"/>
        <v>349</v>
      </c>
      <c r="B355" s="26" t="s">
        <v>721</v>
      </c>
      <c r="C355" s="26" t="s">
        <v>716</v>
      </c>
      <c r="D355">
        <f>IF($AC355,INDEX('Orig 2014 EUL table'!$D$6:$D$544,$AB355),X355)</f>
        <v>3.43</v>
      </c>
      <c r="E355">
        <f>IF($AC355,INDEX('Orig 2014 EUL table'!$E$6:$E$544,$AB355),Y355)</f>
        <v>1.1399999999999999</v>
      </c>
      <c r="F355" s="26" t="s">
        <v>88</v>
      </c>
      <c r="G355" s="26" t="s">
        <v>357</v>
      </c>
      <c r="H355" s="26" t="s">
        <v>23</v>
      </c>
      <c r="I355" s="26" t="s">
        <v>350</v>
      </c>
      <c r="J355" s="26">
        <v>8000</v>
      </c>
      <c r="K355" s="26">
        <v>1</v>
      </c>
      <c r="L355" s="26">
        <v>2330</v>
      </c>
      <c r="M355" s="26">
        <v>15</v>
      </c>
      <c r="N355" s="27" t="s">
        <v>715</v>
      </c>
      <c r="O355" s="26" t="s">
        <v>26</v>
      </c>
      <c r="P355" s="30">
        <v>41674</v>
      </c>
      <c r="Q355" s="26" t="s">
        <v>167</v>
      </c>
      <c r="R355" s="26" t="s">
        <v>351</v>
      </c>
      <c r="S355" s="26" t="s">
        <v>352</v>
      </c>
      <c r="T355" s="26" t="s">
        <v>353</v>
      </c>
      <c r="U355" s="26" t="s">
        <v>733</v>
      </c>
      <c r="V355" s="26" t="s">
        <v>30</v>
      </c>
      <c r="X355" s="2">
        <f t="shared" si="31"/>
        <v>3.43</v>
      </c>
      <c r="Y355" s="32">
        <f t="shared" si="30"/>
        <v>1.1399999999999999</v>
      </c>
      <c r="AA355" s="2" t="str">
        <f t="shared" si="27"/>
        <v>ILtg-CFL-8000hr-ComESeAny</v>
      </c>
      <c r="AB355" s="10" t="e">
        <f>MATCH(AA355,'Orig 2014 EUL table'!$W$6:$W$544,0)</f>
        <v>#N/A</v>
      </c>
      <c r="AC355" t="b">
        <f t="shared" si="28"/>
        <v>0</v>
      </c>
    </row>
    <row r="356" spans="1:29" x14ac:dyDescent="0.3">
      <c r="A356" s="24">
        <f t="shared" si="29"/>
        <v>350</v>
      </c>
      <c r="B356" s="26" t="s">
        <v>721</v>
      </c>
      <c r="C356" s="26" t="s">
        <v>716</v>
      </c>
      <c r="D356">
        <f>IF($AC356,INDEX('Orig 2014 EUL table'!$D$6:$D$544,$AB356),X356)</f>
        <v>3.48</v>
      </c>
      <c r="E356">
        <f>IF($AC356,INDEX('Orig 2014 EUL table'!$E$6:$E$544,$AB356),Y356)</f>
        <v>1.1599999999999999</v>
      </c>
      <c r="F356" s="26" t="s">
        <v>88</v>
      </c>
      <c r="G356" s="26" t="s">
        <v>349</v>
      </c>
      <c r="H356" s="26" t="s">
        <v>23</v>
      </c>
      <c r="I356" s="26" t="s">
        <v>350</v>
      </c>
      <c r="J356" s="26">
        <v>8000</v>
      </c>
      <c r="K356" s="26">
        <v>1</v>
      </c>
      <c r="L356" s="26">
        <v>2300</v>
      </c>
      <c r="M356" s="26">
        <v>15</v>
      </c>
      <c r="N356" s="27" t="s">
        <v>715</v>
      </c>
      <c r="O356" s="26" t="s">
        <v>26</v>
      </c>
      <c r="P356" s="30">
        <v>41674</v>
      </c>
      <c r="Q356" s="26" t="s">
        <v>167</v>
      </c>
      <c r="R356" s="26" t="s">
        <v>351</v>
      </c>
      <c r="S356" s="26" t="s">
        <v>352</v>
      </c>
      <c r="T356" s="26" t="s">
        <v>353</v>
      </c>
      <c r="U356" s="26" t="s">
        <v>733</v>
      </c>
      <c r="V356" s="26" t="s">
        <v>30</v>
      </c>
      <c r="X356" s="2">
        <f t="shared" si="31"/>
        <v>3.48</v>
      </c>
      <c r="Y356" s="32">
        <f t="shared" si="30"/>
        <v>1.1599999999999999</v>
      </c>
      <c r="AA356" s="2" t="str">
        <f t="shared" si="27"/>
        <v>ILtg-CFL-8000hr-ComAsmAny</v>
      </c>
      <c r="AB356" s="10" t="e">
        <f>MATCH(AA356,'Orig 2014 EUL table'!$W$6:$W$544,0)</f>
        <v>#N/A</v>
      </c>
      <c r="AC356" t="b">
        <f t="shared" si="28"/>
        <v>0</v>
      </c>
    </row>
    <row r="357" spans="1:29" x14ac:dyDescent="0.3">
      <c r="A357" s="24">
        <f t="shared" si="29"/>
        <v>351</v>
      </c>
      <c r="B357" s="26" t="s">
        <v>721</v>
      </c>
      <c r="C357" s="26" t="s">
        <v>716</v>
      </c>
      <c r="D357">
        <f>IF($AC357,INDEX('Orig 2014 EUL table'!$D$6:$D$544,$AB357),X357)</f>
        <v>3.57</v>
      </c>
      <c r="E357">
        <f>IF($AC357,INDEX('Orig 2014 EUL table'!$E$6:$E$544,$AB357),Y357)</f>
        <v>1.19</v>
      </c>
      <c r="F357" s="26" t="s">
        <v>88</v>
      </c>
      <c r="G357" s="26" t="s">
        <v>355</v>
      </c>
      <c r="H357" s="26" t="s">
        <v>23</v>
      </c>
      <c r="I357" s="26" t="s">
        <v>350</v>
      </c>
      <c r="J357" s="26">
        <v>8000</v>
      </c>
      <c r="K357" s="26">
        <v>1</v>
      </c>
      <c r="L357" s="26">
        <v>2240</v>
      </c>
      <c r="M357" s="26">
        <v>15</v>
      </c>
      <c r="N357" s="27" t="s">
        <v>715</v>
      </c>
      <c r="O357" s="26" t="s">
        <v>26</v>
      </c>
      <c r="P357" s="30">
        <v>41674</v>
      </c>
      <c r="Q357" s="26" t="s">
        <v>167</v>
      </c>
      <c r="R357" s="26" t="s">
        <v>351</v>
      </c>
      <c r="S357" s="26" t="s">
        <v>352</v>
      </c>
      <c r="T357" s="26" t="s">
        <v>353</v>
      </c>
      <c r="U357" s="26" t="s">
        <v>733</v>
      </c>
      <c r="V357" s="26" t="s">
        <v>30</v>
      </c>
      <c r="X357" s="2">
        <f t="shared" si="31"/>
        <v>3.57</v>
      </c>
      <c r="Y357" s="32">
        <f t="shared" si="30"/>
        <v>1.19</v>
      </c>
      <c r="AA357" s="2" t="str">
        <f t="shared" si="27"/>
        <v>ILtg-CFL-8000hr-ComEPrAny</v>
      </c>
      <c r="AB357" s="10" t="e">
        <f>MATCH(AA357,'Orig 2014 EUL table'!$W$6:$W$544,0)</f>
        <v>#N/A</v>
      </c>
      <c r="AC357" t="b">
        <f t="shared" si="28"/>
        <v>0</v>
      </c>
    </row>
    <row r="358" spans="1:29" x14ac:dyDescent="0.3">
      <c r="A358" s="24">
        <f t="shared" si="29"/>
        <v>352</v>
      </c>
      <c r="B358" s="26" t="s">
        <v>721</v>
      </c>
      <c r="C358" s="26" t="s">
        <v>716</v>
      </c>
      <c r="D358">
        <f>IF($AC358,INDEX('Orig 2014 EUL table'!$D$6:$D$544,$AB358),X358)</f>
        <v>4.79</v>
      </c>
      <c r="E358">
        <f>IF($AC358,INDEX('Orig 2014 EUL table'!$E$6:$E$544,$AB358),Y358)</f>
        <v>1.6</v>
      </c>
      <c r="F358" s="26" t="s">
        <v>88</v>
      </c>
      <c r="G358" s="26" t="s">
        <v>361</v>
      </c>
      <c r="H358" s="26" t="s">
        <v>23</v>
      </c>
      <c r="I358" s="26" t="s">
        <v>350</v>
      </c>
      <c r="J358" s="26">
        <v>8000</v>
      </c>
      <c r="K358" s="26">
        <v>1</v>
      </c>
      <c r="L358" s="26">
        <v>1670</v>
      </c>
      <c r="M358" s="26">
        <v>15</v>
      </c>
      <c r="N358" s="27" t="s">
        <v>715</v>
      </c>
      <c r="O358" s="26" t="s">
        <v>26</v>
      </c>
      <c r="P358" s="30">
        <v>41674</v>
      </c>
      <c r="Q358" s="26" t="s">
        <v>167</v>
      </c>
      <c r="R358" s="26" t="s">
        <v>351</v>
      </c>
      <c r="S358" s="26" t="s">
        <v>352</v>
      </c>
      <c r="T358" s="26" t="s">
        <v>353</v>
      </c>
      <c r="U358" s="26" t="s">
        <v>733</v>
      </c>
      <c r="V358" s="26" t="s">
        <v>30</v>
      </c>
      <c r="X358" s="2">
        <f t="shared" si="31"/>
        <v>4.79</v>
      </c>
      <c r="Y358" s="32">
        <f t="shared" si="30"/>
        <v>1.6</v>
      </c>
      <c r="AA358" s="2" t="str">
        <f t="shared" si="27"/>
        <v>ILtg-CFL-8000hr-ComHtlAny</v>
      </c>
      <c r="AB358" s="10" t="e">
        <f>MATCH(AA358,'Orig 2014 EUL table'!$W$6:$W$544,0)</f>
        <v>#N/A</v>
      </c>
      <c r="AC358" t="b">
        <f t="shared" si="28"/>
        <v>0</v>
      </c>
    </row>
    <row r="359" spans="1:29" x14ac:dyDescent="0.3">
      <c r="A359" s="24">
        <f t="shared" si="29"/>
        <v>353</v>
      </c>
      <c r="B359" s="26" t="s">
        <v>721</v>
      </c>
      <c r="C359" s="26" t="s">
        <v>716</v>
      </c>
      <c r="D359">
        <f>IF($AC359,INDEX('Orig 2014 EUL table'!$D$6:$D$544,$AB359),X359)</f>
        <v>5.84</v>
      </c>
      <c r="E359">
        <f>IF($AC359,INDEX('Orig 2014 EUL table'!$E$6:$E$544,$AB359),Y359)</f>
        <v>1.95</v>
      </c>
      <c r="F359" s="26" t="s">
        <v>88</v>
      </c>
      <c r="G359" s="26" t="s">
        <v>364</v>
      </c>
      <c r="H359" s="26" t="s">
        <v>23</v>
      </c>
      <c r="I359" s="26" t="s">
        <v>350</v>
      </c>
      <c r="J359" s="26">
        <v>8000</v>
      </c>
      <c r="K359" s="26">
        <v>1</v>
      </c>
      <c r="L359" s="26">
        <v>1370</v>
      </c>
      <c r="M359" s="26">
        <v>15</v>
      </c>
      <c r="N359" s="27" t="s">
        <v>715</v>
      </c>
      <c r="O359" s="26" t="s">
        <v>26</v>
      </c>
      <c r="P359" s="30">
        <v>41674</v>
      </c>
      <c r="Q359" s="26" t="s">
        <v>167</v>
      </c>
      <c r="R359" s="26" t="s">
        <v>351</v>
      </c>
      <c r="S359" s="26" t="s">
        <v>352</v>
      </c>
      <c r="T359" s="26" t="s">
        <v>353</v>
      </c>
      <c r="U359" s="26" t="s">
        <v>733</v>
      </c>
      <c r="V359" s="26" t="s">
        <v>30</v>
      </c>
      <c r="X359" s="2">
        <f t="shared" si="31"/>
        <v>5.84</v>
      </c>
      <c r="Y359" s="32">
        <f t="shared" si="30"/>
        <v>1.95</v>
      </c>
      <c r="AA359" s="2" t="str">
        <f t="shared" si="27"/>
        <v>ILtg-CFL-8000hr-ComMtlAny</v>
      </c>
      <c r="AB359" s="10" t="e">
        <f>MATCH(AA359,'Orig 2014 EUL table'!$W$6:$W$544,0)</f>
        <v>#N/A</v>
      </c>
      <c r="AC359" t="b">
        <f t="shared" si="28"/>
        <v>0</v>
      </c>
    </row>
    <row r="360" spans="1:29" x14ac:dyDescent="0.3">
      <c r="A360" s="24">
        <f t="shared" si="29"/>
        <v>354</v>
      </c>
      <c r="B360" s="26" t="s">
        <v>722</v>
      </c>
      <c r="C360" s="26" t="s">
        <v>718</v>
      </c>
      <c r="D360">
        <f>IF($AC360,INDEX('Orig 2014 EUL table'!$D$6:$D$544,$AB360),X360)</f>
        <v>7.73</v>
      </c>
      <c r="E360">
        <f>IF($AC360,INDEX('Orig 2014 EUL table'!$E$6:$E$544,$AB360),Y360)</f>
        <v>2.58</v>
      </c>
      <c r="F360" s="26" t="s">
        <v>66</v>
      </c>
      <c r="G360" s="26" t="s">
        <v>23</v>
      </c>
      <c r="H360" s="26" t="s">
        <v>23</v>
      </c>
      <c r="I360" s="26" t="s">
        <v>350</v>
      </c>
      <c r="J360" s="26">
        <v>8000</v>
      </c>
      <c r="K360" s="26">
        <v>0.52300000000000002</v>
      </c>
      <c r="L360" s="26">
        <v>541</v>
      </c>
      <c r="M360" s="26">
        <v>20</v>
      </c>
      <c r="N360" s="27" t="s">
        <v>715</v>
      </c>
      <c r="O360" s="26" t="s">
        <v>26</v>
      </c>
      <c r="P360" s="30">
        <v>41674</v>
      </c>
      <c r="Q360" s="26" t="s">
        <v>167</v>
      </c>
      <c r="R360" s="26" t="s">
        <v>351</v>
      </c>
      <c r="S360" s="26" t="s">
        <v>352</v>
      </c>
      <c r="T360" s="26" t="s">
        <v>353</v>
      </c>
      <c r="U360" s="26" t="s">
        <v>733</v>
      </c>
      <c r="V360" s="26" t="s">
        <v>30</v>
      </c>
      <c r="X360" s="2">
        <f t="shared" si="31"/>
        <v>7.73</v>
      </c>
      <c r="Y360" s="32">
        <f t="shared" si="30"/>
        <v>2.58</v>
      </c>
      <c r="AA360" s="2" t="str">
        <f t="shared" si="27"/>
        <v>ILtg-CFL-8000hr-ResAnyAny</v>
      </c>
      <c r="AB360" s="10" t="e">
        <f>MATCH(AA360,'Orig 2014 EUL table'!$W$6:$W$544,0)</f>
        <v>#N/A</v>
      </c>
      <c r="AC360" t="b">
        <f t="shared" si="28"/>
        <v>0</v>
      </c>
    </row>
    <row r="361" spans="1:29" x14ac:dyDescent="0.3">
      <c r="A361" s="24">
        <f t="shared" si="29"/>
        <v>355</v>
      </c>
      <c r="B361" s="26" t="s">
        <v>347</v>
      </c>
      <c r="C361" s="26" t="s">
        <v>667</v>
      </c>
      <c r="D361">
        <f>IF($AC361,INDEX('Orig 2014 EUL table'!$D$6:$D$544,$AB361),X361)</f>
        <v>2.0699999999999998</v>
      </c>
      <c r="E361">
        <f>IF($AC361,INDEX('Orig 2014 EUL table'!$E$6:$E$544,$AB361),Y361)</f>
        <v>0.7</v>
      </c>
      <c r="F361" s="26" t="s">
        <v>88</v>
      </c>
      <c r="G361" s="26" t="s">
        <v>369</v>
      </c>
      <c r="H361" s="26" t="s">
        <v>23</v>
      </c>
      <c r="I361" s="26" t="s">
        <v>350</v>
      </c>
      <c r="J361" s="26">
        <v>10000</v>
      </c>
      <c r="K361" s="26">
        <v>1</v>
      </c>
      <c r="L361" s="26">
        <v>4830</v>
      </c>
      <c r="M361" s="26">
        <v>15</v>
      </c>
      <c r="N361" s="26" t="s">
        <v>715</v>
      </c>
      <c r="O361" s="26" t="s">
        <v>26</v>
      </c>
      <c r="P361" s="30">
        <v>41674</v>
      </c>
      <c r="Q361" s="26" t="s">
        <v>167</v>
      </c>
      <c r="R361" s="26" t="s">
        <v>351</v>
      </c>
      <c r="S361" s="26" t="s">
        <v>352</v>
      </c>
      <c r="T361" s="26" t="s">
        <v>353</v>
      </c>
      <c r="U361" s="26"/>
      <c r="V361" s="26" t="s">
        <v>30</v>
      </c>
      <c r="X361" s="2">
        <f t="shared" si="31"/>
        <v>2.0699999999999998</v>
      </c>
      <c r="Y361" s="32">
        <f t="shared" si="30"/>
        <v>0.69</v>
      </c>
      <c r="AA361" s="2" t="str">
        <f t="shared" si="27"/>
        <v>ILtg-CFL-ComRSDAny</v>
      </c>
      <c r="AB361" s="10">
        <f>MATCH(AA361,'Orig 2014 EUL table'!$W$6:$W$544,0)</f>
        <v>139</v>
      </c>
      <c r="AC361" t="b">
        <f t="shared" si="28"/>
        <v>1</v>
      </c>
    </row>
    <row r="362" spans="1:29" x14ac:dyDescent="0.3">
      <c r="A362" s="24">
        <f t="shared" si="29"/>
        <v>356</v>
      </c>
      <c r="B362" s="26" t="s">
        <v>347</v>
      </c>
      <c r="C362" s="26" t="s">
        <v>667</v>
      </c>
      <c r="D362">
        <f>IF($AC362,INDEX('Orig 2014 EUL table'!$D$6:$D$544,$AB362),X362)</f>
        <v>2.08</v>
      </c>
      <c r="E362">
        <f>IF($AC362,INDEX('Orig 2014 EUL table'!$E$6:$E$544,$AB362),Y362)</f>
        <v>0.7</v>
      </c>
      <c r="F362" s="26" t="s">
        <v>88</v>
      </c>
      <c r="G362" s="26" t="s">
        <v>368</v>
      </c>
      <c r="H362" s="26" t="s">
        <v>23</v>
      </c>
      <c r="I362" s="26" t="s">
        <v>350</v>
      </c>
      <c r="J362" s="26">
        <v>10000</v>
      </c>
      <c r="K362" s="26">
        <v>1</v>
      </c>
      <c r="L362" s="26">
        <v>4810</v>
      </c>
      <c r="M362" s="26">
        <v>15</v>
      </c>
      <c r="N362" s="26" t="s">
        <v>715</v>
      </c>
      <c r="O362" s="26" t="s">
        <v>26</v>
      </c>
      <c r="P362" s="30">
        <v>41674</v>
      </c>
      <c r="Q362" s="26" t="s">
        <v>167</v>
      </c>
      <c r="R362" s="26" t="s">
        <v>351</v>
      </c>
      <c r="S362" s="26" t="s">
        <v>352</v>
      </c>
      <c r="T362" s="26" t="s">
        <v>353</v>
      </c>
      <c r="U362" s="26"/>
      <c r="V362" s="26" t="s">
        <v>30</v>
      </c>
      <c r="X362" s="2">
        <f t="shared" si="31"/>
        <v>2.08</v>
      </c>
      <c r="Y362" s="32">
        <f t="shared" si="30"/>
        <v>0.69299999999999995</v>
      </c>
      <c r="AA362" s="2" t="str">
        <f t="shared" si="27"/>
        <v>ILtg-CFL-ComRFFAny</v>
      </c>
      <c r="AB362" s="10">
        <f>MATCH(AA362,'Orig 2014 EUL table'!$W$6:$W$544,0)</f>
        <v>138</v>
      </c>
      <c r="AC362" t="b">
        <f t="shared" si="28"/>
        <v>1</v>
      </c>
    </row>
    <row r="363" spans="1:29" x14ac:dyDescent="0.3">
      <c r="A363" s="24">
        <f t="shared" si="29"/>
        <v>357</v>
      </c>
      <c r="B363" s="26" t="s">
        <v>347</v>
      </c>
      <c r="C363" s="26" t="s">
        <v>667</v>
      </c>
      <c r="D363">
        <f>IF($AC363,INDEX('Orig 2014 EUL table'!$D$6:$D$544,$AB363),X363)</f>
        <v>2.11</v>
      </c>
      <c r="E363">
        <f>IF($AC363,INDEX('Orig 2014 EUL table'!$E$6:$E$544,$AB363),Y363)</f>
        <v>0.7</v>
      </c>
      <c r="F363" s="26" t="s">
        <v>88</v>
      </c>
      <c r="G363" s="26" t="s">
        <v>375</v>
      </c>
      <c r="H363" s="26" t="s">
        <v>23</v>
      </c>
      <c r="I363" s="26" t="s">
        <v>350</v>
      </c>
      <c r="J363" s="26">
        <v>10000</v>
      </c>
      <c r="K363" s="26">
        <v>1</v>
      </c>
      <c r="L363" s="26">
        <v>4730</v>
      </c>
      <c r="M363" s="26">
        <v>15</v>
      </c>
      <c r="N363" s="26" t="s">
        <v>715</v>
      </c>
      <c r="O363" s="26" t="s">
        <v>26</v>
      </c>
      <c r="P363" s="30">
        <v>41674</v>
      </c>
      <c r="Q363" s="26" t="s">
        <v>167</v>
      </c>
      <c r="R363" s="26" t="s">
        <v>351</v>
      </c>
      <c r="S363" s="26" t="s">
        <v>352</v>
      </c>
      <c r="T363" s="26" t="s">
        <v>353</v>
      </c>
      <c r="U363" s="26"/>
      <c r="V363" s="26" t="s">
        <v>30</v>
      </c>
      <c r="X363" s="2">
        <f t="shared" si="31"/>
        <v>2.11</v>
      </c>
      <c r="Y363" s="32">
        <f t="shared" si="30"/>
        <v>0.70299999999999996</v>
      </c>
      <c r="AA363" s="2" t="str">
        <f t="shared" si="27"/>
        <v>ILtg-CFL-ComWRfAny</v>
      </c>
      <c r="AB363" s="10">
        <f>MATCH(AA363,'Orig 2014 EUL table'!$W$6:$W$544,0)</f>
        <v>145</v>
      </c>
      <c r="AC363" t="b">
        <f t="shared" si="28"/>
        <v>1</v>
      </c>
    </row>
    <row r="364" spans="1:29" x14ac:dyDescent="0.3">
      <c r="A364" s="24">
        <f t="shared" si="29"/>
        <v>358</v>
      </c>
      <c r="B364" s="26" t="s">
        <v>347</v>
      </c>
      <c r="C364" s="26" t="s">
        <v>667</v>
      </c>
      <c r="D364">
        <f>IF($AC364,INDEX('Orig 2014 EUL table'!$D$6:$D$544,$AB364),X364)</f>
        <v>2.2999999999999998</v>
      </c>
      <c r="E364">
        <f>IF($AC364,INDEX('Orig 2014 EUL table'!$E$6:$E$544,$AB364),Y364)</f>
        <v>0.8</v>
      </c>
      <c r="F364" s="26" t="s">
        <v>88</v>
      </c>
      <c r="G364" s="26" t="s">
        <v>371</v>
      </c>
      <c r="H364" s="26" t="s">
        <v>23</v>
      </c>
      <c r="I364" s="26" t="s">
        <v>350</v>
      </c>
      <c r="J364" s="26">
        <v>10000</v>
      </c>
      <c r="K364" s="26">
        <v>1</v>
      </c>
      <c r="L364" s="26">
        <v>4350</v>
      </c>
      <c r="M364" s="26">
        <v>15</v>
      </c>
      <c r="N364" s="26" t="s">
        <v>715</v>
      </c>
      <c r="O364" s="26" t="s">
        <v>26</v>
      </c>
      <c r="P364" s="30">
        <v>41674</v>
      </c>
      <c r="Q364" s="26" t="s">
        <v>167</v>
      </c>
      <c r="R364" s="26" t="s">
        <v>351</v>
      </c>
      <c r="S364" s="26" t="s">
        <v>352</v>
      </c>
      <c r="T364" s="26" t="s">
        <v>353</v>
      </c>
      <c r="U364" s="26"/>
      <c r="V364" s="26" t="s">
        <v>30</v>
      </c>
      <c r="X364" s="2">
        <f t="shared" si="31"/>
        <v>2.2999999999999998</v>
      </c>
      <c r="Y364" s="32">
        <f t="shared" si="30"/>
        <v>0.76700000000000002</v>
      </c>
      <c r="AA364" s="2" t="str">
        <f t="shared" si="27"/>
        <v>ILtg-CFL-ComRtLAny</v>
      </c>
      <c r="AB364" s="10">
        <f>MATCH(AA364,'Orig 2014 EUL table'!$W$6:$W$544,0)</f>
        <v>141</v>
      </c>
      <c r="AC364" t="b">
        <f t="shared" si="28"/>
        <v>1</v>
      </c>
    </row>
    <row r="365" spans="1:29" x14ac:dyDescent="0.3">
      <c r="A365" s="24">
        <f t="shared" si="29"/>
        <v>359</v>
      </c>
      <c r="B365" s="26" t="s">
        <v>347</v>
      </c>
      <c r="C365" s="26" t="s">
        <v>667</v>
      </c>
      <c r="D365">
        <f>IF($AC365,INDEX('Orig 2014 EUL table'!$D$6:$D$544,$AB365),X365)</f>
        <v>2.38</v>
      </c>
      <c r="E365">
        <f>IF($AC365,INDEX('Orig 2014 EUL table'!$E$6:$E$544,$AB365),Y365)</f>
        <v>0.8</v>
      </c>
      <c r="F365" s="26" t="s">
        <v>88</v>
      </c>
      <c r="G365" s="26" t="s">
        <v>360</v>
      </c>
      <c r="H365" s="26" t="s">
        <v>23</v>
      </c>
      <c r="I365" s="26" t="s">
        <v>350</v>
      </c>
      <c r="J365" s="26">
        <v>10000</v>
      </c>
      <c r="K365" s="26">
        <v>1</v>
      </c>
      <c r="L365" s="26">
        <v>4200</v>
      </c>
      <c r="M365" s="26">
        <v>15</v>
      </c>
      <c r="N365" s="26" t="s">
        <v>715</v>
      </c>
      <c r="O365" s="26" t="s">
        <v>26</v>
      </c>
      <c r="P365" s="30">
        <v>41674</v>
      </c>
      <c r="Q365" s="26" t="s">
        <v>167</v>
      </c>
      <c r="R365" s="26" t="s">
        <v>351</v>
      </c>
      <c r="S365" s="26" t="s">
        <v>352</v>
      </c>
      <c r="T365" s="26" t="s">
        <v>353</v>
      </c>
      <c r="U365" s="26"/>
      <c r="V365" s="26" t="s">
        <v>30</v>
      </c>
      <c r="X365" s="2">
        <f t="shared" si="31"/>
        <v>2.38</v>
      </c>
      <c r="Y365" s="32">
        <f t="shared" si="30"/>
        <v>0.79300000000000004</v>
      </c>
      <c r="AA365" s="2" t="str">
        <f t="shared" si="27"/>
        <v>ILtg-CFL-ComHspAny</v>
      </c>
      <c r="AB365" s="10">
        <f>MATCH(AA365,'Orig 2014 EUL table'!$W$6:$W$544,0)</f>
        <v>130</v>
      </c>
      <c r="AC365" t="b">
        <f t="shared" si="28"/>
        <v>1</v>
      </c>
    </row>
    <row r="366" spans="1:29" x14ac:dyDescent="0.3">
      <c r="A366" s="24">
        <f t="shared" si="29"/>
        <v>360</v>
      </c>
      <c r="B366" s="26" t="s">
        <v>347</v>
      </c>
      <c r="C366" s="26" t="s">
        <v>667</v>
      </c>
      <c r="D366">
        <f>IF($AC366,INDEX('Orig 2014 EUL table'!$D$6:$D$544,$AB366),X366)</f>
        <v>2.4900000000000002</v>
      </c>
      <c r="E366">
        <f>IF($AC366,INDEX('Orig 2014 EUL table'!$E$6:$E$544,$AB366),Y366)</f>
        <v>0.8</v>
      </c>
      <c r="F366" s="26" t="s">
        <v>88</v>
      </c>
      <c r="G366" s="26" t="s">
        <v>372</v>
      </c>
      <c r="H366" s="26" t="s">
        <v>23</v>
      </c>
      <c r="I366" s="26" t="s">
        <v>350</v>
      </c>
      <c r="J366" s="26">
        <v>10000</v>
      </c>
      <c r="K366" s="26">
        <v>1</v>
      </c>
      <c r="L366" s="26">
        <v>4010</v>
      </c>
      <c r="M366" s="26">
        <v>15</v>
      </c>
      <c r="N366" s="26" t="s">
        <v>715</v>
      </c>
      <c r="O366" s="26" t="s">
        <v>26</v>
      </c>
      <c r="P366" s="30">
        <v>41674</v>
      </c>
      <c r="Q366" s="26" t="s">
        <v>167</v>
      </c>
      <c r="R366" s="26" t="s">
        <v>351</v>
      </c>
      <c r="S366" s="26" t="s">
        <v>352</v>
      </c>
      <c r="T366" s="26" t="s">
        <v>353</v>
      </c>
      <c r="U366" s="26"/>
      <c r="V366" s="26" t="s">
        <v>30</v>
      </c>
      <c r="X366" s="2">
        <f t="shared" si="31"/>
        <v>2.4900000000000002</v>
      </c>
      <c r="Y366" s="32">
        <f t="shared" si="30"/>
        <v>0.83</v>
      </c>
      <c r="AA366" s="2" t="str">
        <f t="shared" si="27"/>
        <v>ILtg-CFL-ComRtSAny</v>
      </c>
      <c r="AB366" s="10">
        <f>MATCH(AA366,'Orig 2014 EUL table'!$W$6:$W$544,0)</f>
        <v>142</v>
      </c>
      <c r="AC366" t="b">
        <f t="shared" si="28"/>
        <v>1</v>
      </c>
    </row>
    <row r="367" spans="1:29" x14ac:dyDescent="0.3">
      <c r="A367" s="24">
        <f t="shared" si="29"/>
        <v>361</v>
      </c>
      <c r="B367" s="26" t="s">
        <v>347</v>
      </c>
      <c r="C367" s="26" t="s">
        <v>667</v>
      </c>
      <c r="D367">
        <f>IF($AC367,INDEX('Orig 2014 EUL table'!$D$6:$D$544,$AB367),X367)</f>
        <v>2.57</v>
      </c>
      <c r="E367">
        <f>IF($AC367,INDEX('Orig 2014 EUL table'!$E$6:$E$544,$AB367),Y367)</f>
        <v>0.9</v>
      </c>
      <c r="F367" s="26" t="s">
        <v>88</v>
      </c>
      <c r="G367" s="26" t="s">
        <v>359</v>
      </c>
      <c r="H367" s="26" t="s">
        <v>23</v>
      </c>
      <c r="I367" s="26" t="s">
        <v>350</v>
      </c>
      <c r="J367" s="26">
        <v>10000</v>
      </c>
      <c r="K367" s="26">
        <v>1</v>
      </c>
      <c r="L367" s="26">
        <v>3890</v>
      </c>
      <c r="M367" s="26">
        <v>15</v>
      </c>
      <c r="N367" s="26" t="s">
        <v>715</v>
      </c>
      <c r="O367" s="26" t="s">
        <v>26</v>
      </c>
      <c r="P367" s="30">
        <v>41674</v>
      </c>
      <c r="Q367" s="26" t="s">
        <v>167</v>
      </c>
      <c r="R367" s="26" t="s">
        <v>351</v>
      </c>
      <c r="S367" s="26" t="s">
        <v>352</v>
      </c>
      <c r="T367" s="26" t="s">
        <v>353</v>
      </c>
      <c r="U367" s="26"/>
      <c r="V367" s="26" t="s">
        <v>30</v>
      </c>
      <c r="X367" s="2">
        <f t="shared" si="31"/>
        <v>2.57</v>
      </c>
      <c r="Y367" s="32">
        <f t="shared" si="30"/>
        <v>0.85699999999999998</v>
      </c>
      <c r="AA367" s="2" t="str">
        <f t="shared" si="27"/>
        <v>ILtg-CFL-ComGroAny</v>
      </c>
      <c r="AB367" s="10">
        <f>MATCH(AA367,'Orig 2014 EUL table'!$W$6:$W$544,0)</f>
        <v>129</v>
      </c>
      <c r="AC367" t="b">
        <f t="shared" si="28"/>
        <v>1</v>
      </c>
    </row>
    <row r="368" spans="1:29" x14ac:dyDescent="0.3">
      <c r="A368" s="24">
        <f t="shared" si="29"/>
        <v>362</v>
      </c>
      <c r="B368" s="26" t="s">
        <v>347</v>
      </c>
      <c r="C368" s="26" t="s">
        <v>667</v>
      </c>
      <c r="D368">
        <f>IF($AC368,INDEX('Orig 2014 EUL table'!$D$6:$D$544,$AB368),X368)</f>
        <v>2.7</v>
      </c>
      <c r="E368">
        <f>IF($AC368,INDEX('Orig 2014 EUL table'!$E$6:$E$544,$AB368),Y368)</f>
        <v>0.9</v>
      </c>
      <c r="F368" s="26" t="s">
        <v>88</v>
      </c>
      <c r="G368" s="26" t="s">
        <v>370</v>
      </c>
      <c r="H368" s="26" t="s">
        <v>23</v>
      </c>
      <c r="I368" s="26" t="s">
        <v>350</v>
      </c>
      <c r="J368" s="26">
        <v>10000</v>
      </c>
      <c r="K368" s="26">
        <v>1</v>
      </c>
      <c r="L368" s="26">
        <v>3710</v>
      </c>
      <c r="M368" s="26">
        <v>15</v>
      </c>
      <c r="N368" s="26" t="s">
        <v>715</v>
      </c>
      <c r="O368" s="26" t="s">
        <v>26</v>
      </c>
      <c r="P368" s="30">
        <v>41674</v>
      </c>
      <c r="Q368" s="26" t="s">
        <v>167</v>
      </c>
      <c r="R368" s="26" t="s">
        <v>351</v>
      </c>
      <c r="S368" s="26" t="s">
        <v>352</v>
      </c>
      <c r="T368" s="26" t="s">
        <v>353</v>
      </c>
      <c r="U368" s="26"/>
      <c r="V368" s="26" t="s">
        <v>30</v>
      </c>
      <c r="X368" s="2">
        <f t="shared" si="31"/>
        <v>2.7</v>
      </c>
      <c r="Y368" s="32">
        <f t="shared" si="30"/>
        <v>0.9</v>
      </c>
      <c r="AA368" s="2" t="str">
        <f t="shared" si="27"/>
        <v>ILtg-CFL-ComRt3Any</v>
      </c>
      <c r="AB368" s="10">
        <f>MATCH(AA368,'Orig 2014 EUL table'!$W$6:$W$544,0)</f>
        <v>140</v>
      </c>
      <c r="AC368" t="b">
        <f t="shared" si="28"/>
        <v>1</v>
      </c>
    </row>
    <row r="369" spans="1:29" x14ac:dyDescent="0.3">
      <c r="A369" s="24">
        <f t="shared" si="29"/>
        <v>363</v>
      </c>
      <c r="B369" s="26" t="s">
        <v>347</v>
      </c>
      <c r="C369" s="26" t="s">
        <v>667</v>
      </c>
      <c r="D369">
        <f>IF($AC369,INDEX('Orig 2014 EUL table'!$D$6:$D$544,$AB369),X369)</f>
        <v>2.8</v>
      </c>
      <c r="E369">
        <f>IF($AC369,INDEX('Orig 2014 EUL table'!$E$6:$E$544,$AB369),Y369)</f>
        <v>0.9</v>
      </c>
      <c r="F369" s="26" t="s">
        <v>88</v>
      </c>
      <c r="G369" s="26" t="s">
        <v>365</v>
      </c>
      <c r="H369" s="26" t="s">
        <v>23</v>
      </c>
      <c r="I369" s="26" t="s">
        <v>350</v>
      </c>
      <c r="J369" s="26">
        <v>10000</v>
      </c>
      <c r="K369" s="26">
        <v>1</v>
      </c>
      <c r="L369" s="26">
        <v>3570</v>
      </c>
      <c r="M369" s="26">
        <v>15</v>
      </c>
      <c r="N369" s="26" t="s">
        <v>715</v>
      </c>
      <c r="O369" s="26" t="s">
        <v>26</v>
      </c>
      <c r="P369" s="30">
        <v>41674</v>
      </c>
      <c r="Q369" s="26" t="s">
        <v>167</v>
      </c>
      <c r="R369" s="26" t="s">
        <v>351</v>
      </c>
      <c r="S369" s="26" t="s">
        <v>352</v>
      </c>
      <c r="T369" s="26" t="s">
        <v>353</v>
      </c>
      <c r="U369" s="26"/>
      <c r="V369" s="26" t="s">
        <v>30</v>
      </c>
      <c r="X369" s="2">
        <f t="shared" si="31"/>
        <v>2.8</v>
      </c>
      <c r="Y369" s="32">
        <f t="shared" si="30"/>
        <v>0.93300000000000005</v>
      </c>
      <c r="AA369" s="2" t="str">
        <f t="shared" si="27"/>
        <v>ILtg-CFL-ComNrsAny</v>
      </c>
      <c r="AB369" s="10">
        <f>MATCH(AA369,'Orig 2014 EUL table'!$W$6:$W$544,0)</f>
        <v>135</v>
      </c>
      <c r="AC369" t="b">
        <f t="shared" si="28"/>
        <v>1</v>
      </c>
    </row>
    <row r="370" spans="1:29" x14ac:dyDescent="0.3">
      <c r="A370" s="24">
        <f t="shared" si="29"/>
        <v>364</v>
      </c>
      <c r="B370" s="26" t="s">
        <v>347</v>
      </c>
      <c r="C370" s="26" t="s">
        <v>667</v>
      </c>
      <c r="D370">
        <f>IF($AC370,INDEX('Orig 2014 EUL table'!$D$6:$D$544,$AB370),X370)</f>
        <v>3.24</v>
      </c>
      <c r="E370">
        <f>IF($AC370,INDEX('Orig 2014 EUL table'!$E$6:$E$544,$AB370),Y370)</f>
        <v>1.1000000000000001</v>
      </c>
      <c r="F370" s="26" t="s">
        <v>88</v>
      </c>
      <c r="G370" s="26" t="s">
        <v>362</v>
      </c>
      <c r="H370" s="26" t="s">
        <v>23</v>
      </c>
      <c r="I370" s="26" t="s">
        <v>350</v>
      </c>
      <c r="J370" s="26">
        <v>10000</v>
      </c>
      <c r="K370" s="26">
        <v>1</v>
      </c>
      <c r="L370" s="26">
        <v>3090</v>
      </c>
      <c r="M370" s="26">
        <v>15</v>
      </c>
      <c r="N370" s="26" t="s">
        <v>715</v>
      </c>
      <c r="O370" s="26" t="s">
        <v>26</v>
      </c>
      <c r="P370" s="30">
        <v>41674</v>
      </c>
      <c r="Q370" s="26" t="s">
        <v>167</v>
      </c>
      <c r="R370" s="26" t="s">
        <v>351</v>
      </c>
      <c r="S370" s="26" t="s">
        <v>352</v>
      </c>
      <c r="T370" s="26" t="s">
        <v>353</v>
      </c>
      <c r="U370" s="26"/>
      <c r="V370" s="26" t="s">
        <v>30</v>
      </c>
      <c r="X370" s="2">
        <f t="shared" si="31"/>
        <v>3.24</v>
      </c>
      <c r="Y370" s="32">
        <f t="shared" si="30"/>
        <v>1.08</v>
      </c>
      <c r="AA370" s="2" t="str">
        <f t="shared" si="27"/>
        <v>ILtg-CFL-ComMBTAny</v>
      </c>
      <c r="AB370" s="10">
        <f>MATCH(AA370,'Orig 2014 EUL table'!$W$6:$W$544,0)</f>
        <v>132</v>
      </c>
      <c r="AC370" t="b">
        <f t="shared" si="28"/>
        <v>1</v>
      </c>
    </row>
    <row r="371" spans="1:29" x14ac:dyDescent="0.3">
      <c r="A371" s="24">
        <f t="shared" si="29"/>
        <v>365</v>
      </c>
      <c r="B371" s="26" t="s">
        <v>347</v>
      </c>
      <c r="C371" s="26" t="s">
        <v>667</v>
      </c>
      <c r="D371">
        <f>IF($AC371,INDEX('Orig 2014 EUL table'!$D$6:$D$544,$AB371),X371)</f>
        <v>3.33</v>
      </c>
      <c r="E371">
        <f>IF($AC371,INDEX('Orig 2014 EUL table'!$E$6:$E$544,$AB371),Y371)</f>
        <v>1.1000000000000001</v>
      </c>
      <c r="F371" s="26" t="s">
        <v>88</v>
      </c>
      <c r="G371" s="26" t="s">
        <v>366</v>
      </c>
      <c r="H371" s="26" t="s">
        <v>23</v>
      </c>
      <c r="I371" s="26" t="s">
        <v>350</v>
      </c>
      <c r="J371" s="26">
        <v>10000</v>
      </c>
      <c r="K371" s="26">
        <v>1</v>
      </c>
      <c r="L371" s="26">
        <v>3000</v>
      </c>
      <c r="M371" s="26">
        <v>15</v>
      </c>
      <c r="N371" s="26" t="s">
        <v>715</v>
      </c>
      <c r="O371" s="26" t="s">
        <v>26</v>
      </c>
      <c r="P371" s="30">
        <v>41674</v>
      </c>
      <c r="Q371" s="26" t="s">
        <v>167</v>
      </c>
      <c r="R371" s="26" t="s">
        <v>351</v>
      </c>
      <c r="S371" s="26" t="s">
        <v>352</v>
      </c>
      <c r="T371" s="26" t="s">
        <v>353</v>
      </c>
      <c r="U371" s="26"/>
      <c r="V371" s="26" t="s">
        <v>30</v>
      </c>
      <c r="X371" s="2">
        <f t="shared" si="31"/>
        <v>3.33</v>
      </c>
      <c r="Y371" s="32">
        <f t="shared" si="30"/>
        <v>1.1100000000000001</v>
      </c>
      <c r="AA371" s="2" t="str">
        <f t="shared" si="27"/>
        <v>ILtg-CFL-ComOfLAny</v>
      </c>
      <c r="AB371" s="10">
        <f>MATCH(AA371,'Orig 2014 EUL table'!$W$6:$W$544,0)</f>
        <v>136</v>
      </c>
      <c r="AC371" t="b">
        <f t="shared" si="28"/>
        <v>1</v>
      </c>
    </row>
    <row r="372" spans="1:29" x14ac:dyDescent="0.3">
      <c r="A372" s="24">
        <f t="shared" si="29"/>
        <v>366</v>
      </c>
      <c r="B372" s="26" t="s">
        <v>347</v>
      </c>
      <c r="C372" s="26" t="s">
        <v>667</v>
      </c>
      <c r="D372">
        <f>IF($AC372,INDEX('Orig 2014 EUL table'!$D$6:$D$544,$AB372),X372)</f>
        <v>3.36</v>
      </c>
      <c r="E372">
        <f>IF($AC372,INDEX('Orig 2014 EUL table'!$E$6:$E$544,$AB372),Y372)</f>
        <v>1.1000000000000001</v>
      </c>
      <c r="F372" s="26" t="s">
        <v>88</v>
      </c>
      <c r="G372" s="26" t="s">
        <v>367</v>
      </c>
      <c r="H372" s="26" t="s">
        <v>23</v>
      </c>
      <c r="I372" s="26" t="s">
        <v>350</v>
      </c>
      <c r="J372" s="26">
        <v>10000</v>
      </c>
      <c r="K372" s="26">
        <v>1</v>
      </c>
      <c r="L372" s="26">
        <v>2980</v>
      </c>
      <c r="M372" s="26">
        <v>15</v>
      </c>
      <c r="N372" s="26" t="s">
        <v>715</v>
      </c>
      <c r="O372" s="26" t="s">
        <v>26</v>
      </c>
      <c r="P372" s="30">
        <v>41674</v>
      </c>
      <c r="Q372" s="26" t="s">
        <v>167</v>
      </c>
      <c r="R372" s="26" t="s">
        <v>351</v>
      </c>
      <c r="S372" s="26" t="s">
        <v>352</v>
      </c>
      <c r="T372" s="26" t="s">
        <v>353</v>
      </c>
      <c r="U372" s="26"/>
      <c r="V372" s="26" t="s">
        <v>30</v>
      </c>
      <c r="X372" s="2">
        <f t="shared" si="31"/>
        <v>3.36</v>
      </c>
      <c r="Y372" s="32">
        <f t="shared" si="30"/>
        <v>1.1200000000000001</v>
      </c>
      <c r="AA372" s="2" t="str">
        <f t="shared" si="27"/>
        <v>ILtg-CFL-ComOfSAny</v>
      </c>
      <c r="AB372" s="10">
        <f>MATCH(AA372,'Orig 2014 EUL table'!$W$6:$W$544,0)</f>
        <v>137</v>
      </c>
      <c r="AC372" t="b">
        <f t="shared" si="28"/>
        <v>1</v>
      </c>
    </row>
    <row r="373" spans="1:29" x14ac:dyDescent="0.3">
      <c r="A373" s="24">
        <f t="shared" si="29"/>
        <v>367</v>
      </c>
      <c r="B373" s="26" t="s">
        <v>347</v>
      </c>
      <c r="C373" s="26" t="s">
        <v>667</v>
      </c>
      <c r="D373">
        <f>IF($AC373,INDEX('Orig 2014 EUL table'!$D$6:$D$544,$AB373),X373)</f>
        <v>3.62</v>
      </c>
      <c r="E373">
        <f>IF($AC373,INDEX('Orig 2014 EUL table'!$E$6:$E$544,$AB373),Y373)</f>
        <v>1.2</v>
      </c>
      <c r="F373" s="26" t="s">
        <v>88</v>
      </c>
      <c r="G373" s="26" t="s">
        <v>373</v>
      </c>
      <c r="H373" s="26" t="s">
        <v>23</v>
      </c>
      <c r="I373" s="26" t="s">
        <v>350</v>
      </c>
      <c r="J373" s="26">
        <v>10000</v>
      </c>
      <c r="K373" s="26">
        <v>1</v>
      </c>
      <c r="L373" s="26">
        <v>2760</v>
      </c>
      <c r="M373" s="26">
        <v>15</v>
      </c>
      <c r="N373" s="26" t="s">
        <v>715</v>
      </c>
      <c r="O373" s="26" t="s">
        <v>26</v>
      </c>
      <c r="P373" s="30">
        <v>41674</v>
      </c>
      <c r="Q373" s="26" t="s">
        <v>167</v>
      </c>
      <c r="R373" s="26" t="s">
        <v>351</v>
      </c>
      <c r="S373" s="26" t="s">
        <v>352</v>
      </c>
      <c r="T373" s="26" t="s">
        <v>353</v>
      </c>
      <c r="U373" s="26"/>
      <c r="V373" s="26" t="s">
        <v>30</v>
      </c>
      <c r="X373" s="2">
        <f t="shared" si="31"/>
        <v>3.62</v>
      </c>
      <c r="Y373" s="32">
        <f t="shared" si="30"/>
        <v>1.21</v>
      </c>
      <c r="AA373" s="2" t="str">
        <f t="shared" si="27"/>
        <v>ILtg-CFL-ComSCnAny</v>
      </c>
      <c r="AB373" s="10">
        <f>MATCH(AA373,'Orig 2014 EUL table'!$W$6:$W$544,0)</f>
        <v>143</v>
      </c>
      <c r="AC373" t="b">
        <f t="shared" si="28"/>
        <v>1</v>
      </c>
    </row>
    <row r="374" spans="1:29" x14ac:dyDescent="0.3">
      <c r="A374" s="24">
        <f t="shared" si="29"/>
        <v>368</v>
      </c>
      <c r="B374" s="26" t="s">
        <v>347</v>
      </c>
      <c r="C374" s="26" t="s">
        <v>667</v>
      </c>
      <c r="D374">
        <f>IF($AC374,INDEX('Orig 2014 EUL table'!$D$6:$D$544,$AB374),X374)</f>
        <v>3.62</v>
      </c>
      <c r="E374">
        <f>IF($AC374,INDEX('Orig 2014 EUL table'!$E$6:$E$544,$AB374),Y374)</f>
        <v>1.2</v>
      </c>
      <c r="F374" s="26" t="s">
        <v>88</v>
      </c>
      <c r="G374" s="26" t="s">
        <v>374</v>
      </c>
      <c r="H374" s="26" t="s">
        <v>23</v>
      </c>
      <c r="I374" s="26" t="s">
        <v>350</v>
      </c>
      <c r="J374" s="26">
        <v>10000</v>
      </c>
      <c r="K374" s="26">
        <v>1</v>
      </c>
      <c r="L374" s="26">
        <v>2760</v>
      </c>
      <c r="M374" s="26">
        <v>15</v>
      </c>
      <c r="N374" s="26" t="s">
        <v>715</v>
      </c>
      <c r="O374" s="26" t="s">
        <v>26</v>
      </c>
      <c r="P374" s="30">
        <v>41674</v>
      </c>
      <c r="Q374" s="26" t="s">
        <v>167</v>
      </c>
      <c r="R374" s="26" t="s">
        <v>351</v>
      </c>
      <c r="S374" s="26" t="s">
        <v>352</v>
      </c>
      <c r="T374" s="26" t="s">
        <v>353</v>
      </c>
      <c r="U374" s="26"/>
      <c r="V374" s="26" t="s">
        <v>30</v>
      </c>
      <c r="X374" s="2">
        <f t="shared" si="31"/>
        <v>3.62</v>
      </c>
      <c r="Y374" s="32">
        <f t="shared" si="30"/>
        <v>1.21</v>
      </c>
      <c r="AA374" s="2" t="str">
        <f t="shared" si="27"/>
        <v>ILtg-CFL-ComSUnAny</v>
      </c>
      <c r="AB374" s="10">
        <f>MATCH(AA374,'Orig 2014 EUL table'!$W$6:$W$544,0)</f>
        <v>144</v>
      </c>
      <c r="AC374" t="b">
        <f t="shared" si="28"/>
        <v>1</v>
      </c>
    </row>
    <row r="375" spans="1:29" x14ac:dyDescent="0.3">
      <c r="A375" s="24">
        <f t="shared" si="29"/>
        <v>369</v>
      </c>
      <c r="B375" s="26" t="s">
        <v>347</v>
      </c>
      <c r="C375" s="26" t="s">
        <v>667</v>
      </c>
      <c r="D375">
        <f>IF($AC375,INDEX('Orig 2014 EUL table'!$D$6:$D$544,$AB375),X375)</f>
        <v>3.85</v>
      </c>
      <c r="E375">
        <f>IF($AC375,INDEX('Orig 2014 EUL table'!$E$6:$E$544,$AB375),Y375)</f>
        <v>1.3</v>
      </c>
      <c r="F375" s="26" t="s">
        <v>88</v>
      </c>
      <c r="G375" s="26" t="s">
        <v>356</v>
      </c>
      <c r="H375" s="26" t="s">
        <v>23</v>
      </c>
      <c r="I375" s="26" t="s">
        <v>350</v>
      </c>
      <c r="J375" s="26">
        <v>10000</v>
      </c>
      <c r="K375" s="26">
        <v>1</v>
      </c>
      <c r="L375" s="26">
        <v>2600</v>
      </c>
      <c r="M375" s="26">
        <v>15</v>
      </c>
      <c r="N375" s="26" t="s">
        <v>715</v>
      </c>
      <c r="O375" s="26" t="s">
        <v>26</v>
      </c>
      <c r="P375" s="30">
        <v>41674</v>
      </c>
      <c r="Q375" s="26" t="s">
        <v>167</v>
      </c>
      <c r="R375" s="26" t="s">
        <v>351</v>
      </c>
      <c r="S375" s="26" t="s">
        <v>352</v>
      </c>
      <c r="T375" s="26" t="s">
        <v>353</v>
      </c>
      <c r="U375" s="26"/>
      <c r="V375" s="26" t="s">
        <v>30</v>
      </c>
      <c r="X375" s="2">
        <f t="shared" si="31"/>
        <v>3.85</v>
      </c>
      <c r="Y375" s="32">
        <f t="shared" si="30"/>
        <v>1.28</v>
      </c>
      <c r="AA375" s="2" t="str">
        <f t="shared" si="27"/>
        <v>ILtg-CFL-ComERCAny</v>
      </c>
      <c r="AB375" s="10">
        <f>MATCH(AA375,'Orig 2014 EUL table'!$W$6:$W$544,0)</f>
        <v>126</v>
      </c>
      <c r="AC375" t="b">
        <f t="shared" si="28"/>
        <v>1</v>
      </c>
    </row>
    <row r="376" spans="1:29" x14ac:dyDescent="0.3">
      <c r="A376" s="24">
        <f t="shared" si="29"/>
        <v>370</v>
      </c>
      <c r="B376" s="26" t="s">
        <v>347</v>
      </c>
      <c r="C376" s="26" t="s">
        <v>667</v>
      </c>
      <c r="D376">
        <f>IF($AC376,INDEX('Orig 2014 EUL table'!$D$6:$D$544,$AB376),X376)</f>
        <v>3.88</v>
      </c>
      <c r="E376">
        <f>IF($AC376,INDEX('Orig 2014 EUL table'!$E$6:$E$544,$AB376),Y376)</f>
        <v>1.3</v>
      </c>
      <c r="F376" s="26" t="s">
        <v>88</v>
      </c>
      <c r="G376" s="26" t="s">
        <v>363</v>
      </c>
      <c r="H376" s="26" t="s">
        <v>23</v>
      </c>
      <c r="I376" s="26" t="s">
        <v>350</v>
      </c>
      <c r="J376" s="26">
        <v>10000</v>
      </c>
      <c r="K376" s="26">
        <v>1</v>
      </c>
      <c r="L376" s="26">
        <v>2580</v>
      </c>
      <c r="M376" s="26">
        <v>15</v>
      </c>
      <c r="N376" s="26" t="s">
        <v>715</v>
      </c>
      <c r="O376" s="26" t="s">
        <v>26</v>
      </c>
      <c r="P376" s="30">
        <v>41674</v>
      </c>
      <c r="Q376" s="26" t="s">
        <v>167</v>
      </c>
      <c r="R376" s="26" t="s">
        <v>351</v>
      </c>
      <c r="S376" s="26" t="s">
        <v>352</v>
      </c>
      <c r="T376" s="26" t="s">
        <v>353</v>
      </c>
      <c r="U376" s="26"/>
      <c r="V376" s="26" t="s">
        <v>30</v>
      </c>
      <c r="X376" s="2">
        <f t="shared" si="31"/>
        <v>3.88</v>
      </c>
      <c r="Y376" s="32">
        <f t="shared" si="30"/>
        <v>1.29</v>
      </c>
      <c r="AA376" s="2" t="str">
        <f t="shared" si="27"/>
        <v>ILtg-CFL-ComMLIAny</v>
      </c>
      <c r="AB376" s="10">
        <f>MATCH(AA376,'Orig 2014 EUL table'!$W$6:$W$544,0)</f>
        <v>133</v>
      </c>
      <c r="AC376" t="b">
        <f t="shared" si="28"/>
        <v>1</v>
      </c>
    </row>
    <row r="377" spans="1:29" x14ac:dyDescent="0.3">
      <c r="A377" s="24">
        <f t="shared" si="29"/>
        <v>371</v>
      </c>
      <c r="B377" s="26" t="s">
        <v>347</v>
      </c>
      <c r="C377" s="26" t="s">
        <v>667</v>
      </c>
      <c r="D377">
        <f>IF($AC377,INDEX('Orig 2014 EUL table'!$D$6:$D$544,$AB377),X377)</f>
        <v>4.13</v>
      </c>
      <c r="E377">
        <f>IF($AC377,INDEX('Orig 2014 EUL table'!$E$6:$E$544,$AB377),Y377)</f>
        <v>1.4</v>
      </c>
      <c r="F377" s="26" t="s">
        <v>88</v>
      </c>
      <c r="G377" s="26" t="s">
        <v>354</v>
      </c>
      <c r="H377" s="26" t="s">
        <v>23</v>
      </c>
      <c r="I377" s="26" t="s">
        <v>350</v>
      </c>
      <c r="J377" s="26">
        <v>10000</v>
      </c>
      <c r="K377" s="26">
        <v>1</v>
      </c>
      <c r="L377" s="26">
        <v>2420</v>
      </c>
      <c r="M377" s="26">
        <v>15</v>
      </c>
      <c r="N377" s="26" t="s">
        <v>715</v>
      </c>
      <c r="O377" s="26" t="s">
        <v>26</v>
      </c>
      <c r="P377" s="30">
        <v>41674</v>
      </c>
      <c r="Q377" s="26" t="s">
        <v>167</v>
      </c>
      <c r="R377" s="26" t="s">
        <v>351</v>
      </c>
      <c r="S377" s="26" t="s">
        <v>352</v>
      </c>
      <c r="T377" s="26" t="s">
        <v>353</v>
      </c>
      <c r="U377" s="26"/>
      <c r="V377" s="26" t="s">
        <v>30</v>
      </c>
      <c r="X377" s="2">
        <f t="shared" si="31"/>
        <v>4.13</v>
      </c>
      <c r="Y377" s="32">
        <f t="shared" si="30"/>
        <v>1.38</v>
      </c>
      <c r="AA377" s="2" t="str">
        <f t="shared" si="27"/>
        <v>ILtg-CFL-ComECCAny</v>
      </c>
      <c r="AB377" s="10">
        <f>MATCH(AA377,'Orig 2014 EUL table'!$W$6:$W$544,0)</f>
        <v>124</v>
      </c>
      <c r="AC377" t="b">
        <f t="shared" si="28"/>
        <v>1</v>
      </c>
    </row>
    <row r="378" spans="1:29" x14ac:dyDescent="0.3">
      <c r="A378" s="24">
        <f t="shared" si="29"/>
        <v>372</v>
      </c>
      <c r="B378" s="26" t="s">
        <v>347</v>
      </c>
      <c r="C378" s="26" t="s">
        <v>667</v>
      </c>
      <c r="D378">
        <f>IF($AC378,INDEX('Orig 2014 EUL table'!$D$6:$D$544,$AB378),X378)</f>
        <v>4.22</v>
      </c>
      <c r="E378">
        <f>IF($AC378,INDEX('Orig 2014 EUL table'!$E$6:$E$544,$AB378),Y378)</f>
        <v>1.4</v>
      </c>
      <c r="F378" s="26" t="s">
        <v>88</v>
      </c>
      <c r="G378" s="26" t="s">
        <v>358</v>
      </c>
      <c r="H378" s="26" t="s">
        <v>23</v>
      </c>
      <c r="I378" s="26" t="s">
        <v>350</v>
      </c>
      <c r="J378" s="26">
        <v>10000</v>
      </c>
      <c r="K378" s="26">
        <v>1</v>
      </c>
      <c r="L378" s="26">
        <v>2370</v>
      </c>
      <c r="M378" s="26">
        <v>15</v>
      </c>
      <c r="N378" s="26" t="s">
        <v>715</v>
      </c>
      <c r="O378" s="26" t="s">
        <v>26</v>
      </c>
      <c r="P378" s="30">
        <v>41674</v>
      </c>
      <c r="Q378" s="26" t="s">
        <v>167</v>
      </c>
      <c r="R378" s="26" t="s">
        <v>351</v>
      </c>
      <c r="S378" s="26" t="s">
        <v>352</v>
      </c>
      <c r="T378" s="26" t="s">
        <v>353</v>
      </c>
      <c r="U378" s="26"/>
      <c r="V378" s="26" t="s">
        <v>30</v>
      </c>
      <c r="X378" s="2">
        <f t="shared" ref="X378:X408" si="32">MIN(ROUND(J378*K378/L378,3-LOG(ABS(J378*K378/L378))),M378)</f>
        <v>4.22</v>
      </c>
      <c r="Y378" s="32">
        <f t="shared" si="30"/>
        <v>1.41</v>
      </c>
      <c r="AA378" s="2" t="str">
        <f t="shared" si="27"/>
        <v>ILtg-CFL-ComEUnAny</v>
      </c>
      <c r="AB378" s="10">
        <f>MATCH(AA378,'Orig 2014 EUL table'!$W$6:$W$544,0)</f>
        <v>128</v>
      </c>
      <c r="AC378" t="b">
        <f t="shared" si="28"/>
        <v>1</v>
      </c>
    </row>
    <row r="379" spans="1:29" x14ac:dyDescent="0.3">
      <c r="A379" s="24">
        <f t="shared" si="29"/>
        <v>373</v>
      </c>
      <c r="B379" s="26" t="s">
        <v>347</v>
      </c>
      <c r="C379" s="26" t="s">
        <v>667</v>
      </c>
      <c r="D379">
        <f>IF($AC379,INDEX('Orig 2014 EUL table'!$D$6:$D$544,$AB379),X379)</f>
        <v>4.29</v>
      </c>
      <c r="E379">
        <f>IF($AC379,INDEX('Orig 2014 EUL table'!$E$6:$E$544,$AB379),Y379)</f>
        <v>1.4</v>
      </c>
      <c r="F379" s="26" t="s">
        <v>88</v>
      </c>
      <c r="G379" s="26" t="s">
        <v>357</v>
      </c>
      <c r="H379" s="26" t="s">
        <v>23</v>
      </c>
      <c r="I379" s="26" t="s">
        <v>350</v>
      </c>
      <c r="J379" s="26">
        <v>10000</v>
      </c>
      <c r="K379" s="26">
        <v>1</v>
      </c>
      <c r="L379" s="26">
        <v>2330</v>
      </c>
      <c r="M379" s="26">
        <v>15</v>
      </c>
      <c r="N379" s="26" t="s">
        <v>715</v>
      </c>
      <c r="O379" s="26" t="s">
        <v>26</v>
      </c>
      <c r="P379" s="30">
        <v>41674</v>
      </c>
      <c r="Q379" s="26" t="s">
        <v>167</v>
      </c>
      <c r="R379" s="26" t="s">
        <v>351</v>
      </c>
      <c r="S379" s="26" t="s">
        <v>352</v>
      </c>
      <c r="T379" s="26" t="s">
        <v>353</v>
      </c>
      <c r="U379" s="26"/>
      <c r="V379" s="26" t="s">
        <v>30</v>
      </c>
      <c r="X379" s="2">
        <f t="shared" si="32"/>
        <v>4.29</v>
      </c>
      <c r="Y379" s="32">
        <f t="shared" si="30"/>
        <v>1.43</v>
      </c>
      <c r="AA379" s="2" t="str">
        <f t="shared" si="27"/>
        <v>ILtg-CFL-ComESeAny</v>
      </c>
      <c r="AB379" s="10">
        <f>MATCH(AA379,'Orig 2014 EUL table'!$W$6:$W$544,0)</f>
        <v>127</v>
      </c>
      <c r="AC379" t="b">
        <f t="shared" si="28"/>
        <v>1</v>
      </c>
    </row>
    <row r="380" spans="1:29" x14ac:dyDescent="0.3">
      <c r="A380" s="24">
        <f t="shared" si="29"/>
        <v>374</v>
      </c>
      <c r="B380" s="26" t="s">
        <v>347</v>
      </c>
      <c r="C380" s="26" t="s">
        <v>667</v>
      </c>
      <c r="D380">
        <f>IF($AC380,INDEX('Orig 2014 EUL table'!$D$6:$D$544,$AB380),X380)</f>
        <v>4.3499999999999996</v>
      </c>
      <c r="E380">
        <f>IF($AC380,INDEX('Orig 2014 EUL table'!$E$6:$E$544,$AB380),Y380)</f>
        <v>1.5</v>
      </c>
      <c r="F380" s="26" t="s">
        <v>88</v>
      </c>
      <c r="G380" s="26" t="s">
        <v>349</v>
      </c>
      <c r="H380" s="26" t="s">
        <v>23</v>
      </c>
      <c r="I380" s="26" t="s">
        <v>350</v>
      </c>
      <c r="J380" s="26">
        <v>10000</v>
      </c>
      <c r="K380" s="26">
        <v>1</v>
      </c>
      <c r="L380" s="26">
        <v>2300</v>
      </c>
      <c r="M380" s="26">
        <v>15</v>
      </c>
      <c r="N380" s="26" t="s">
        <v>715</v>
      </c>
      <c r="O380" s="26" t="s">
        <v>26</v>
      </c>
      <c r="P380" s="30">
        <v>41674</v>
      </c>
      <c r="Q380" s="26" t="s">
        <v>167</v>
      </c>
      <c r="R380" s="26" t="s">
        <v>351</v>
      </c>
      <c r="S380" s="26" t="s">
        <v>352</v>
      </c>
      <c r="T380" s="26" t="s">
        <v>353</v>
      </c>
      <c r="U380" s="26"/>
      <c r="V380" s="26" t="s">
        <v>30</v>
      </c>
      <c r="X380" s="2">
        <f t="shared" si="32"/>
        <v>4.3499999999999996</v>
      </c>
      <c r="Y380" s="32">
        <f t="shared" si="30"/>
        <v>1.45</v>
      </c>
      <c r="AA380" s="2" t="str">
        <f t="shared" si="27"/>
        <v>ILtg-CFL-ComAsmAny</v>
      </c>
      <c r="AB380" s="10">
        <f>MATCH(AA380,'Orig 2014 EUL table'!$W$6:$W$544,0)</f>
        <v>123</v>
      </c>
      <c r="AC380" t="b">
        <f t="shared" si="28"/>
        <v>1</v>
      </c>
    </row>
    <row r="381" spans="1:29" x14ac:dyDescent="0.3">
      <c r="A381" s="24">
        <f t="shared" si="29"/>
        <v>375</v>
      </c>
      <c r="B381" s="26" t="s">
        <v>347</v>
      </c>
      <c r="C381" s="26" t="s">
        <v>667</v>
      </c>
      <c r="D381">
        <f>IF($AC381,INDEX('Orig 2014 EUL table'!$D$6:$D$544,$AB381),X381)</f>
        <v>4.46</v>
      </c>
      <c r="E381">
        <f>IF($AC381,INDEX('Orig 2014 EUL table'!$E$6:$E$544,$AB381),Y381)</f>
        <v>1.5</v>
      </c>
      <c r="F381" s="26" t="s">
        <v>88</v>
      </c>
      <c r="G381" s="26" t="s">
        <v>355</v>
      </c>
      <c r="H381" s="26" t="s">
        <v>23</v>
      </c>
      <c r="I381" s="26" t="s">
        <v>350</v>
      </c>
      <c r="J381" s="26">
        <v>10000</v>
      </c>
      <c r="K381" s="26">
        <v>1</v>
      </c>
      <c r="L381" s="26">
        <v>2240</v>
      </c>
      <c r="M381" s="26">
        <v>15</v>
      </c>
      <c r="N381" s="26" t="s">
        <v>715</v>
      </c>
      <c r="O381" s="26" t="s">
        <v>26</v>
      </c>
      <c r="P381" s="30">
        <v>41674</v>
      </c>
      <c r="Q381" s="26" t="s">
        <v>167</v>
      </c>
      <c r="R381" s="26" t="s">
        <v>351</v>
      </c>
      <c r="S381" s="26" t="s">
        <v>352</v>
      </c>
      <c r="T381" s="26" t="s">
        <v>353</v>
      </c>
      <c r="U381" s="26"/>
      <c r="V381" s="26" t="s">
        <v>30</v>
      </c>
      <c r="X381" s="2">
        <f t="shared" si="32"/>
        <v>4.46</v>
      </c>
      <c r="Y381" s="32">
        <f t="shared" si="30"/>
        <v>1.49</v>
      </c>
      <c r="AA381" s="2" t="str">
        <f t="shared" si="27"/>
        <v>ILtg-CFL-ComEPrAny</v>
      </c>
      <c r="AB381" s="10">
        <f>MATCH(AA381,'Orig 2014 EUL table'!$W$6:$W$544,0)</f>
        <v>125</v>
      </c>
      <c r="AC381" t="b">
        <f t="shared" si="28"/>
        <v>1</v>
      </c>
    </row>
    <row r="382" spans="1:29" x14ac:dyDescent="0.3">
      <c r="A382" s="24">
        <f t="shared" si="29"/>
        <v>376</v>
      </c>
      <c r="B382" s="26" t="s">
        <v>347</v>
      </c>
      <c r="C382" s="26" t="s">
        <v>667</v>
      </c>
      <c r="D382">
        <f>IF($AC382,INDEX('Orig 2014 EUL table'!$D$6:$D$544,$AB382),X382)</f>
        <v>5.99</v>
      </c>
      <c r="E382">
        <f>IF($AC382,INDEX('Orig 2014 EUL table'!$E$6:$E$544,$AB382),Y382)</f>
        <v>2</v>
      </c>
      <c r="F382" s="26" t="s">
        <v>88</v>
      </c>
      <c r="G382" s="26" t="s">
        <v>361</v>
      </c>
      <c r="H382" s="26" t="s">
        <v>23</v>
      </c>
      <c r="I382" s="26" t="s">
        <v>350</v>
      </c>
      <c r="J382" s="26">
        <v>10000</v>
      </c>
      <c r="K382" s="26">
        <v>1</v>
      </c>
      <c r="L382" s="26">
        <v>1670</v>
      </c>
      <c r="M382" s="26">
        <v>15</v>
      </c>
      <c r="N382" s="26" t="s">
        <v>715</v>
      </c>
      <c r="O382" s="26" t="s">
        <v>26</v>
      </c>
      <c r="P382" s="30">
        <v>41674</v>
      </c>
      <c r="Q382" s="26" t="s">
        <v>167</v>
      </c>
      <c r="R382" s="26" t="s">
        <v>351</v>
      </c>
      <c r="S382" s="26" t="s">
        <v>352</v>
      </c>
      <c r="T382" s="26" t="s">
        <v>353</v>
      </c>
      <c r="U382" s="26"/>
      <c r="V382" s="26" t="s">
        <v>30</v>
      </c>
      <c r="X382" s="2">
        <f t="shared" si="32"/>
        <v>5.99</v>
      </c>
      <c r="Y382" s="32">
        <f t="shared" si="30"/>
        <v>2</v>
      </c>
      <c r="AA382" s="2" t="str">
        <f t="shared" si="27"/>
        <v>ILtg-CFL-ComHtlAny</v>
      </c>
      <c r="AB382" s="10">
        <f>MATCH(AA382,'Orig 2014 EUL table'!$W$6:$W$544,0)</f>
        <v>131</v>
      </c>
      <c r="AC382" t="b">
        <f t="shared" si="28"/>
        <v>1</v>
      </c>
    </row>
    <row r="383" spans="1:29" x14ac:dyDescent="0.3">
      <c r="A383" s="24">
        <f t="shared" si="29"/>
        <v>377</v>
      </c>
      <c r="B383" s="26" t="s">
        <v>347</v>
      </c>
      <c r="C383" s="26" t="s">
        <v>667</v>
      </c>
      <c r="D383">
        <f>IF($AC383,INDEX('Orig 2014 EUL table'!$D$6:$D$544,$AB383),X383)</f>
        <v>7.3</v>
      </c>
      <c r="E383">
        <f>IF($AC383,INDEX('Orig 2014 EUL table'!$E$6:$E$544,$AB383),Y383)</f>
        <v>2.4</v>
      </c>
      <c r="F383" s="26" t="s">
        <v>88</v>
      </c>
      <c r="G383" s="26" t="s">
        <v>364</v>
      </c>
      <c r="H383" s="26" t="s">
        <v>23</v>
      </c>
      <c r="I383" s="26" t="s">
        <v>350</v>
      </c>
      <c r="J383" s="26">
        <v>10000</v>
      </c>
      <c r="K383" s="26">
        <v>1</v>
      </c>
      <c r="L383" s="26">
        <v>1370</v>
      </c>
      <c r="M383" s="26">
        <v>15</v>
      </c>
      <c r="N383" s="26" t="s">
        <v>715</v>
      </c>
      <c r="O383" s="26" t="s">
        <v>26</v>
      </c>
      <c r="P383" s="30">
        <v>41674</v>
      </c>
      <c r="Q383" s="26" t="s">
        <v>167</v>
      </c>
      <c r="R383" s="26" t="s">
        <v>351</v>
      </c>
      <c r="S383" s="26" t="s">
        <v>352</v>
      </c>
      <c r="T383" s="26" t="s">
        <v>353</v>
      </c>
      <c r="U383" s="26"/>
      <c r="V383" s="26" t="s">
        <v>30</v>
      </c>
      <c r="X383" s="2">
        <f t="shared" si="32"/>
        <v>7.3</v>
      </c>
      <c r="Y383" s="32">
        <f t="shared" si="30"/>
        <v>2.4300000000000002</v>
      </c>
      <c r="AA383" s="2" t="str">
        <f t="shared" si="27"/>
        <v>ILtg-CFL-ComMtlAny</v>
      </c>
      <c r="AB383" s="10">
        <f>MATCH(AA383,'Orig 2014 EUL table'!$W$6:$W$544,0)</f>
        <v>134</v>
      </c>
      <c r="AC383" t="b">
        <f t="shared" si="28"/>
        <v>1</v>
      </c>
    </row>
    <row r="384" spans="1:29" x14ac:dyDescent="0.3">
      <c r="A384" s="24">
        <f t="shared" si="29"/>
        <v>378</v>
      </c>
      <c r="B384" s="26" t="s">
        <v>376</v>
      </c>
      <c r="C384" s="26" t="s">
        <v>713</v>
      </c>
      <c r="D384">
        <f>IF($AC384,INDEX('Orig 2014 EUL table'!$D$6:$D$544,$AB384),X384)</f>
        <v>9.67</v>
      </c>
      <c r="E384">
        <f>IF($AC384,INDEX('Orig 2014 EUL table'!$E$6:$E$544,$AB384),Y384)</f>
        <v>3.22</v>
      </c>
      <c r="F384" s="26" t="s">
        <v>66</v>
      </c>
      <c r="G384" s="26" t="s">
        <v>23</v>
      </c>
      <c r="H384" s="26" t="s">
        <v>23</v>
      </c>
      <c r="I384" s="26" t="s">
        <v>350</v>
      </c>
      <c r="J384" s="26">
        <v>10000</v>
      </c>
      <c r="K384" s="26">
        <v>0.52300000000000002</v>
      </c>
      <c r="L384" s="26">
        <v>541</v>
      </c>
      <c r="M384" s="26">
        <v>20</v>
      </c>
      <c r="N384" s="26" t="s">
        <v>715</v>
      </c>
      <c r="O384" s="26" t="s">
        <v>26</v>
      </c>
      <c r="P384" s="30">
        <v>41674</v>
      </c>
      <c r="Q384" s="26" t="s">
        <v>167</v>
      </c>
      <c r="R384" s="26" t="s">
        <v>351</v>
      </c>
      <c r="S384" s="26" t="s">
        <v>352</v>
      </c>
      <c r="T384" s="26" t="s">
        <v>353</v>
      </c>
      <c r="U384" s="26"/>
      <c r="V384" s="26" t="s">
        <v>30</v>
      </c>
      <c r="X384" s="2">
        <f t="shared" si="32"/>
        <v>9.67</v>
      </c>
      <c r="Y384" s="32">
        <f t="shared" si="30"/>
        <v>3.22</v>
      </c>
      <c r="AA384" s="2" t="str">
        <f t="shared" si="27"/>
        <v>ILtg-CFL-ResAnyAny</v>
      </c>
      <c r="AB384" s="10">
        <f>MATCH(AA384,'Orig 2014 EUL table'!$W$6:$W$544,0)</f>
        <v>146</v>
      </c>
      <c r="AC384" s="43" t="b">
        <v>0</v>
      </c>
    </row>
    <row r="385" spans="1:29" x14ac:dyDescent="0.3">
      <c r="A385" s="24">
        <f t="shared" si="29"/>
        <v>379</v>
      </c>
      <c r="B385" s="27" t="s">
        <v>652</v>
      </c>
      <c r="C385" s="26" t="s">
        <v>667</v>
      </c>
      <c r="D385">
        <f>IF($AC385,INDEX('Orig 2014 EUL table'!$D$6:$D$544,$AB385),X385)</f>
        <v>1.9</v>
      </c>
      <c r="E385">
        <f>IF($AC385,INDEX('Orig 2014 EUL table'!$E$6:$E$544,$AB385),Y385)</f>
        <v>0.63300000000000001</v>
      </c>
      <c r="F385" s="27" t="s">
        <v>88</v>
      </c>
      <c r="G385" s="27" t="s">
        <v>360</v>
      </c>
      <c r="H385" s="27" t="s">
        <v>23</v>
      </c>
      <c r="I385" s="27" t="s">
        <v>350</v>
      </c>
      <c r="J385" s="27">
        <v>10000</v>
      </c>
      <c r="K385" s="27">
        <v>1</v>
      </c>
      <c r="L385" s="27">
        <v>5260</v>
      </c>
      <c r="M385" s="26">
        <v>15</v>
      </c>
      <c r="N385" s="27" t="s">
        <v>715</v>
      </c>
      <c r="O385" s="27" t="s">
        <v>734</v>
      </c>
      <c r="P385" s="30">
        <v>41674</v>
      </c>
      <c r="Q385" s="27" t="s">
        <v>167</v>
      </c>
      <c r="R385" s="27" t="s">
        <v>351</v>
      </c>
      <c r="S385" s="27" t="s">
        <v>352</v>
      </c>
      <c r="T385" s="27" t="s">
        <v>639</v>
      </c>
      <c r="U385" s="26" t="s">
        <v>733</v>
      </c>
      <c r="V385" s="27" t="s">
        <v>30</v>
      </c>
      <c r="X385" s="2">
        <f t="shared" si="32"/>
        <v>1.9</v>
      </c>
      <c r="Y385" s="32">
        <f t="shared" si="30"/>
        <v>0.63300000000000001</v>
      </c>
      <c r="AA385" s="2" t="str">
        <f t="shared" si="27"/>
        <v>ILtg-Incand-ComHspAny</v>
      </c>
      <c r="AB385" s="10" t="e">
        <f>MATCH(AA385,'Orig 2014 EUL table'!$W$6:$W$544,0)</f>
        <v>#N/A</v>
      </c>
      <c r="AC385" t="b">
        <f t="shared" si="28"/>
        <v>0</v>
      </c>
    </row>
    <row r="386" spans="1:29" x14ac:dyDescent="0.3">
      <c r="A386" s="24">
        <f t="shared" si="29"/>
        <v>380</v>
      </c>
      <c r="B386" s="27" t="s">
        <v>652</v>
      </c>
      <c r="C386" s="26" t="s">
        <v>667</v>
      </c>
      <c r="D386">
        <f>IF($AC386,INDEX('Orig 2014 EUL table'!$D$6:$D$544,$AB386),X386)</f>
        <v>2.04</v>
      </c>
      <c r="E386">
        <f>IF($AC386,INDEX('Orig 2014 EUL table'!$E$6:$E$544,$AB386),Y386)</f>
        <v>0.68</v>
      </c>
      <c r="F386" s="27" t="s">
        <v>88</v>
      </c>
      <c r="G386" s="27" t="s">
        <v>359</v>
      </c>
      <c r="H386" s="27" t="s">
        <v>23</v>
      </c>
      <c r="I386" s="27" t="s">
        <v>350</v>
      </c>
      <c r="J386" s="27">
        <v>10000</v>
      </c>
      <c r="K386" s="27">
        <v>1</v>
      </c>
      <c r="L386" s="27">
        <v>4910</v>
      </c>
      <c r="M386" s="26">
        <v>15</v>
      </c>
      <c r="N386" s="27" t="s">
        <v>715</v>
      </c>
      <c r="O386" s="27" t="s">
        <v>734</v>
      </c>
      <c r="P386" s="30">
        <v>41674</v>
      </c>
      <c r="Q386" s="27" t="s">
        <v>167</v>
      </c>
      <c r="R386" s="27" t="s">
        <v>351</v>
      </c>
      <c r="S386" s="27" t="s">
        <v>352</v>
      </c>
      <c r="T386" s="27" t="s">
        <v>639</v>
      </c>
      <c r="U386" s="26" t="s">
        <v>733</v>
      </c>
      <c r="V386" s="27" t="s">
        <v>30</v>
      </c>
      <c r="X386" s="2">
        <f t="shared" si="32"/>
        <v>2.04</v>
      </c>
      <c r="Y386" s="32">
        <f t="shared" si="30"/>
        <v>0.68</v>
      </c>
      <c r="AA386" s="2" t="str">
        <f t="shared" si="27"/>
        <v>ILtg-Incand-ComGroAny</v>
      </c>
      <c r="AB386" s="10" t="e">
        <f>MATCH(AA386,'Orig 2014 EUL table'!$W$6:$W$544,0)</f>
        <v>#N/A</v>
      </c>
      <c r="AC386" t="b">
        <f t="shared" si="28"/>
        <v>0</v>
      </c>
    </row>
    <row r="387" spans="1:29" x14ac:dyDescent="0.3">
      <c r="A387" s="24">
        <f t="shared" si="29"/>
        <v>381</v>
      </c>
      <c r="B387" s="27" t="s">
        <v>652</v>
      </c>
      <c r="C387" s="26" t="s">
        <v>667</v>
      </c>
      <c r="D387">
        <f>IF($AC387,INDEX('Orig 2014 EUL table'!$D$6:$D$544,$AB387),X387)</f>
        <v>2.0699999999999998</v>
      </c>
      <c r="E387">
        <f>IF($AC387,INDEX('Orig 2014 EUL table'!$E$6:$E$544,$AB387),Y387)</f>
        <v>0.69</v>
      </c>
      <c r="F387" s="27" t="s">
        <v>88</v>
      </c>
      <c r="G387" s="27" t="s">
        <v>368</v>
      </c>
      <c r="H387" s="27" t="s">
        <v>23</v>
      </c>
      <c r="I387" s="27" t="s">
        <v>350</v>
      </c>
      <c r="J387" s="27">
        <v>10000</v>
      </c>
      <c r="K387" s="27">
        <v>1</v>
      </c>
      <c r="L387" s="27">
        <v>4840</v>
      </c>
      <c r="M387" s="26">
        <v>15</v>
      </c>
      <c r="N387" s="27" t="s">
        <v>715</v>
      </c>
      <c r="O387" s="27" t="s">
        <v>734</v>
      </c>
      <c r="P387" s="30">
        <v>41674</v>
      </c>
      <c r="Q387" s="27" t="s">
        <v>167</v>
      </c>
      <c r="R387" s="27" t="s">
        <v>351</v>
      </c>
      <c r="S387" s="27" t="s">
        <v>352</v>
      </c>
      <c r="T387" s="27" t="s">
        <v>639</v>
      </c>
      <c r="U387" s="26" t="s">
        <v>733</v>
      </c>
      <c r="V387" s="27" t="s">
        <v>30</v>
      </c>
      <c r="X387" s="2">
        <f t="shared" si="32"/>
        <v>2.0699999999999998</v>
      </c>
      <c r="Y387" s="32">
        <f t="shared" si="30"/>
        <v>0.69</v>
      </c>
      <c r="AA387" s="2" t="str">
        <f t="shared" si="27"/>
        <v>ILtg-Incand-ComRFFAny</v>
      </c>
      <c r="AB387" s="10" t="e">
        <f>MATCH(AA387,'Orig 2014 EUL table'!$W$6:$W$544,0)</f>
        <v>#N/A</v>
      </c>
      <c r="AC387" t="b">
        <f t="shared" si="28"/>
        <v>0</v>
      </c>
    </row>
    <row r="388" spans="1:29" x14ac:dyDescent="0.3">
      <c r="A388" s="24">
        <f t="shared" si="29"/>
        <v>382</v>
      </c>
      <c r="B388" s="27" t="s">
        <v>652</v>
      </c>
      <c r="C388" s="26" t="s">
        <v>667</v>
      </c>
      <c r="D388">
        <f>IF($AC388,INDEX('Orig 2014 EUL table'!$D$6:$D$544,$AB388),X388)</f>
        <v>2.0699999999999998</v>
      </c>
      <c r="E388">
        <f>IF($AC388,INDEX('Orig 2014 EUL table'!$E$6:$E$544,$AB388),Y388)</f>
        <v>0.69</v>
      </c>
      <c r="F388" s="27" t="s">
        <v>88</v>
      </c>
      <c r="G388" s="27" t="s">
        <v>369</v>
      </c>
      <c r="H388" s="27" t="s">
        <v>23</v>
      </c>
      <c r="I388" s="27" t="s">
        <v>350</v>
      </c>
      <c r="J388" s="27">
        <v>10000</v>
      </c>
      <c r="K388" s="27">
        <v>1</v>
      </c>
      <c r="L388" s="27">
        <v>4830</v>
      </c>
      <c r="M388" s="26">
        <v>15</v>
      </c>
      <c r="N388" s="27" t="s">
        <v>715</v>
      </c>
      <c r="O388" s="27" t="s">
        <v>734</v>
      </c>
      <c r="P388" s="30">
        <v>41674</v>
      </c>
      <c r="Q388" s="27" t="s">
        <v>167</v>
      </c>
      <c r="R388" s="27" t="s">
        <v>351</v>
      </c>
      <c r="S388" s="27" t="s">
        <v>352</v>
      </c>
      <c r="T388" s="27" t="s">
        <v>639</v>
      </c>
      <c r="U388" s="26" t="s">
        <v>733</v>
      </c>
      <c r="V388" s="27" t="s">
        <v>30</v>
      </c>
      <c r="X388" s="2">
        <f t="shared" si="32"/>
        <v>2.0699999999999998</v>
      </c>
      <c r="Y388" s="32">
        <f t="shared" si="30"/>
        <v>0.69</v>
      </c>
      <c r="AA388" s="2" t="str">
        <f t="shared" si="27"/>
        <v>ILtg-Incand-ComRSDAny</v>
      </c>
      <c r="AB388" s="10" t="e">
        <f>MATCH(AA388,'Orig 2014 EUL table'!$W$6:$W$544,0)</f>
        <v>#N/A</v>
      </c>
      <c r="AC388" t="b">
        <f t="shared" si="28"/>
        <v>0</v>
      </c>
    </row>
    <row r="389" spans="1:29" x14ac:dyDescent="0.3">
      <c r="A389" s="24">
        <f t="shared" si="29"/>
        <v>383</v>
      </c>
      <c r="B389" s="27" t="s">
        <v>652</v>
      </c>
      <c r="C389" s="26" t="s">
        <v>667</v>
      </c>
      <c r="D389">
        <f>IF($AC389,INDEX('Orig 2014 EUL table'!$D$6:$D$544,$AB389),X389)</f>
        <v>2.1</v>
      </c>
      <c r="E389">
        <f>IF($AC389,INDEX('Orig 2014 EUL table'!$E$6:$E$544,$AB389),Y389)</f>
        <v>0.7</v>
      </c>
      <c r="F389" s="27" t="s">
        <v>88</v>
      </c>
      <c r="G389" s="27" t="s">
        <v>375</v>
      </c>
      <c r="H389" s="27" t="s">
        <v>23</v>
      </c>
      <c r="I389" s="27" t="s">
        <v>350</v>
      </c>
      <c r="J389" s="27">
        <v>10000</v>
      </c>
      <c r="K389" s="27">
        <v>1</v>
      </c>
      <c r="L389" s="27">
        <v>4770</v>
      </c>
      <c r="M389" s="26">
        <v>15</v>
      </c>
      <c r="N389" s="27" t="s">
        <v>715</v>
      </c>
      <c r="O389" s="27" t="s">
        <v>734</v>
      </c>
      <c r="P389" s="30">
        <v>41674</v>
      </c>
      <c r="Q389" s="27" t="s">
        <v>167</v>
      </c>
      <c r="R389" s="27" t="s">
        <v>351</v>
      </c>
      <c r="S389" s="27" t="s">
        <v>352</v>
      </c>
      <c r="T389" s="27" t="s">
        <v>639</v>
      </c>
      <c r="U389" s="26" t="s">
        <v>733</v>
      </c>
      <c r="V389" s="27" t="s">
        <v>30</v>
      </c>
      <c r="X389" s="2">
        <f t="shared" si="32"/>
        <v>2.1</v>
      </c>
      <c r="Y389" s="32">
        <f t="shared" si="30"/>
        <v>0.7</v>
      </c>
      <c r="AA389" s="2" t="str">
        <f t="shared" si="27"/>
        <v>ILtg-Incand-ComWRfAny</v>
      </c>
      <c r="AB389" s="10" t="e">
        <f>MATCH(AA389,'Orig 2014 EUL table'!$W$6:$W$544,0)</f>
        <v>#N/A</v>
      </c>
      <c r="AC389" t="b">
        <f t="shared" si="28"/>
        <v>0</v>
      </c>
    </row>
    <row r="390" spans="1:29" x14ac:dyDescent="0.3">
      <c r="A390" s="24">
        <f t="shared" si="29"/>
        <v>384</v>
      </c>
      <c r="B390" s="27" t="s">
        <v>652</v>
      </c>
      <c r="C390" s="26" t="s">
        <v>667</v>
      </c>
      <c r="D390">
        <f>IF($AC390,INDEX('Orig 2014 EUL table'!$D$6:$D$544,$AB390),X390)</f>
        <v>2.34</v>
      </c>
      <c r="E390">
        <f>IF($AC390,INDEX('Orig 2014 EUL table'!$E$6:$E$544,$AB390),Y390)</f>
        <v>0.78</v>
      </c>
      <c r="F390" s="27" t="s">
        <v>88</v>
      </c>
      <c r="G390" s="27" t="s">
        <v>371</v>
      </c>
      <c r="H390" s="27" t="s">
        <v>23</v>
      </c>
      <c r="I390" s="27" t="s">
        <v>350</v>
      </c>
      <c r="J390" s="27">
        <v>10000</v>
      </c>
      <c r="K390" s="27">
        <v>1</v>
      </c>
      <c r="L390" s="27">
        <v>4270</v>
      </c>
      <c r="M390" s="26">
        <v>15</v>
      </c>
      <c r="N390" s="27" t="s">
        <v>715</v>
      </c>
      <c r="O390" s="27" t="s">
        <v>734</v>
      </c>
      <c r="P390" s="30">
        <v>41674</v>
      </c>
      <c r="Q390" s="27" t="s">
        <v>167</v>
      </c>
      <c r="R390" s="27" t="s">
        <v>351</v>
      </c>
      <c r="S390" s="27" t="s">
        <v>352</v>
      </c>
      <c r="T390" s="27" t="s">
        <v>639</v>
      </c>
      <c r="U390" s="26" t="s">
        <v>733</v>
      </c>
      <c r="V390" s="27" t="s">
        <v>30</v>
      </c>
      <c r="X390" s="2">
        <f t="shared" si="32"/>
        <v>2.34</v>
      </c>
      <c r="Y390" s="32">
        <f t="shared" si="30"/>
        <v>0.78</v>
      </c>
      <c r="AA390" s="2" t="str">
        <f t="shared" si="27"/>
        <v>ILtg-Incand-ComRtLAny</v>
      </c>
      <c r="AB390" s="10" t="e">
        <f>MATCH(AA390,'Orig 2014 EUL table'!$W$6:$W$544,0)</f>
        <v>#N/A</v>
      </c>
      <c r="AC390" t="b">
        <f t="shared" si="28"/>
        <v>0</v>
      </c>
    </row>
    <row r="391" spans="1:29" x14ac:dyDescent="0.3">
      <c r="A391" s="24">
        <f t="shared" si="29"/>
        <v>385</v>
      </c>
      <c r="B391" s="27" t="s">
        <v>652</v>
      </c>
      <c r="C391" s="26" t="s">
        <v>667</v>
      </c>
      <c r="D391">
        <f>IF($AC391,INDEX('Orig 2014 EUL table'!$D$6:$D$544,$AB391),X391)</f>
        <v>2.4</v>
      </c>
      <c r="E391">
        <f>IF($AC391,INDEX('Orig 2014 EUL table'!$E$6:$E$544,$AB391),Y391)</f>
        <v>0.8</v>
      </c>
      <c r="F391" s="27" t="s">
        <v>88</v>
      </c>
      <c r="G391" s="27" t="s">
        <v>365</v>
      </c>
      <c r="H391" s="27" t="s">
        <v>23</v>
      </c>
      <c r="I391" s="27" t="s">
        <v>350</v>
      </c>
      <c r="J391" s="27">
        <v>10000</v>
      </c>
      <c r="K391" s="27">
        <v>1</v>
      </c>
      <c r="L391" s="27">
        <v>4160</v>
      </c>
      <c r="M391" s="26">
        <v>15</v>
      </c>
      <c r="N391" s="27" t="s">
        <v>715</v>
      </c>
      <c r="O391" s="27" t="s">
        <v>734</v>
      </c>
      <c r="P391" s="30">
        <v>41674</v>
      </c>
      <c r="Q391" s="27" t="s">
        <v>167</v>
      </c>
      <c r="R391" s="27" t="s">
        <v>351</v>
      </c>
      <c r="S391" s="27" t="s">
        <v>352</v>
      </c>
      <c r="T391" s="27" t="s">
        <v>639</v>
      </c>
      <c r="U391" s="26" t="s">
        <v>733</v>
      </c>
      <c r="V391" s="27" t="s">
        <v>30</v>
      </c>
      <c r="X391" s="2">
        <f t="shared" si="32"/>
        <v>2.4</v>
      </c>
      <c r="Y391" s="32">
        <f t="shared" si="30"/>
        <v>0.8</v>
      </c>
      <c r="AA391" s="2" t="str">
        <f t="shared" ref="AA391:AA454" si="33">B391&amp;G391&amp;H391</f>
        <v>ILtg-Incand-ComNrsAny</v>
      </c>
      <c r="AB391" s="10" t="e">
        <f>MATCH(AA391,'Orig 2014 EUL table'!$W$6:$W$544,0)</f>
        <v>#N/A</v>
      </c>
      <c r="AC391" t="b">
        <f t="shared" si="28"/>
        <v>0</v>
      </c>
    </row>
    <row r="392" spans="1:29" x14ac:dyDescent="0.3">
      <c r="A392" s="24">
        <f t="shared" si="29"/>
        <v>386</v>
      </c>
      <c r="B392" s="27" t="s">
        <v>652</v>
      </c>
      <c r="C392" s="26" t="s">
        <v>667</v>
      </c>
      <c r="D392">
        <f>IF($AC392,INDEX('Orig 2014 EUL table'!$D$6:$D$544,$AB392),X392)</f>
        <v>2.83</v>
      </c>
      <c r="E392">
        <f>IF($AC392,INDEX('Orig 2014 EUL table'!$E$6:$E$544,$AB392),Y392)</f>
        <v>0.94299999999999995</v>
      </c>
      <c r="F392" s="27" t="s">
        <v>88</v>
      </c>
      <c r="G392" s="27" t="s">
        <v>362</v>
      </c>
      <c r="H392" s="27" t="s">
        <v>23</v>
      </c>
      <c r="I392" s="27" t="s">
        <v>350</v>
      </c>
      <c r="J392" s="27">
        <v>10000</v>
      </c>
      <c r="K392" s="27">
        <v>1</v>
      </c>
      <c r="L392" s="27">
        <v>3530</v>
      </c>
      <c r="M392" s="26">
        <v>15</v>
      </c>
      <c r="N392" s="27" t="s">
        <v>715</v>
      </c>
      <c r="O392" s="27" t="s">
        <v>734</v>
      </c>
      <c r="P392" s="30">
        <v>41674</v>
      </c>
      <c r="Q392" s="27" t="s">
        <v>167</v>
      </c>
      <c r="R392" s="27" t="s">
        <v>351</v>
      </c>
      <c r="S392" s="27" t="s">
        <v>352</v>
      </c>
      <c r="T392" s="27" t="s">
        <v>639</v>
      </c>
      <c r="U392" s="26" t="s">
        <v>733</v>
      </c>
      <c r="V392" s="27" t="s">
        <v>30</v>
      </c>
      <c r="X392" s="2">
        <f t="shared" si="32"/>
        <v>2.83</v>
      </c>
      <c r="Y392" s="32">
        <f t="shared" si="30"/>
        <v>0.94299999999999995</v>
      </c>
      <c r="AA392" s="2" t="str">
        <f t="shared" si="33"/>
        <v>ILtg-Incand-ComMBTAny</v>
      </c>
      <c r="AB392" s="10" t="e">
        <f>MATCH(AA392,'Orig 2014 EUL table'!$W$6:$W$544,0)</f>
        <v>#N/A</v>
      </c>
      <c r="AC392" t="b">
        <f t="shared" ref="AC392:AC455" si="34">NOT(ISNA(AB392))</f>
        <v>0</v>
      </c>
    </row>
    <row r="393" spans="1:29" x14ac:dyDescent="0.3">
      <c r="A393" s="24">
        <f t="shared" ref="A393:A456" si="35">+A392+1</f>
        <v>387</v>
      </c>
      <c r="B393" s="27" t="s">
        <v>652</v>
      </c>
      <c r="C393" s="26" t="s">
        <v>667</v>
      </c>
      <c r="D393">
        <f>IF($AC393,INDEX('Orig 2014 EUL table'!$D$6:$D$544,$AB393),X393)</f>
        <v>2.92</v>
      </c>
      <c r="E393">
        <f>IF($AC393,INDEX('Orig 2014 EUL table'!$E$6:$E$544,$AB393),Y393)</f>
        <v>0.97299999999999998</v>
      </c>
      <c r="F393" s="27" t="s">
        <v>88</v>
      </c>
      <c r="G393" s="27" t="s">
        <v>373</v>
      </c>
      <c r="H393" s="27" t="s">
        <v>23</v>
      </c>
      <c r="I393" s="27" t="s">
        <v>350</v>
      </c>
      <c r="J393" s="27">
        <v>10000</v>
      </c>
      <c r="K393" s="27">
        <v>1</v>
      </c>
      <c r="L393" s="27">
        <v>3420</v>
      </c>
      <c r="M393" s="26">
        <v>15</v>
      </c>
      <c r="N393" s="27" t="s">
        <v>715</v>
      </c>
      <c r="O393" s="27" t="s">
        <v>734</v>
      </c>
      <c r="P393" s="30">
        <v>41674</v>
      </c>
      <c r="Q393" s="27" t="s">
        <v>167</v>
      </c>
      <c r="R393" s="27" t="s">
        <v>351</v>
      </c>
      <c r="S393" s="27" t="s">
        <v>352</v>
      </c>
      <c r="T393" s="27" t="s">
        <v>639</v>
      </c>
      <c r="U393" s="26" t="s">
        <v>733</v>
      </c>
      <c r="V393" s="27" t="s">
        <v>30</v>
      </c>
      <c r="X393" s="2">
        <f t="shared" si="32"/>
        <v>2.92</v>
      </c>
      <c r="Y393" s="32">
        <f t="shared" si="30"/>
        <v>0.97299999999999998</v>
      </c>
      <c r="AA393" s="2" t="str">
        <f t="shared" si="33"/>
        <v>ILtg-Incand-ComSCnAny</v>
      </c>
      <c r="AB393" s="10" t="e">
        <f>MATCH(AA393,'Orig 2014 EUL table'!$W$6:$W$544,0)</f>
        <v>#N/A</v>
      </c>
      <c r="AC393" t="b">
        <f t="shared" si="34"/>
        <v>0</v>
      </c>
    </row>
    <row r="394" spans="1:29" x14ac:dyDescent="0.3">
      <c r="A394" s="24">
        <f t="shared" si="35"/>
        <v>388</v>
      </c>
      <c r="B394" s="27" t="s">
        <v>652</v>
      </c>
      <c r="C394" s="26" t="s">
        <v>667</v>
      </c>
      <c r="D394">
        <f>IF($AC394,INDEX('Orig 2014 EUL table'!$D$6:$D$544,$AB394),X394)</f>
        <v>2.92</v>
      </c>
      <c r="E394">
        <f>IF($AC394,INDEX('Orig 2014 EUL table'!$E$6:$E$544,$AB394),Y394)</f>
        <v>0.97299999999999998</v>
      </c>
      <c r="F394" s="27" t="s">
        <v>88</v>
      </c>
      <c r="G394" s="27" t="s">
        <v>374</v>
      </c>
      <c r="H394" s="27" t="s">
        <v>23</v>
      </c>
      <c r="I394" s="27" t="s">
        <v>350</v>
      </c>
      <c r="J394" s="27">
        <v>10000</v>
      </c>
      <c r="K394" s="27">
        <v>1</v>
      </c>
      <c r="L394" s="27">
        <v>3420</v>
      </c>
      <c r="M394" s="26">
        <v>15</v>
      </c>
      <c r="N394" s="27" t="s">
        <v>715</v>
      </c>
      <c r="O394" s="27" t="s">
        <v>734</v>
      </c>
      <c r="P394" s="30">
        <v>41674</v>
      </c>
      <c r="Q394" s="27" t="s">
        <v>167</v>
      </c>
      <c r="R394" s="27" t="s">
        <v>351</v>
      </c>
      <c r="S394" s="27" t="s">
        <v>352</v>
      </c>
      <c r="T394" s="27" t="s">
        <v>639</v>
      </c>
      <c r="U394" s="26" t="s">
        <v>733</v>
      </c>
      <c r="V394" s="27" t="s">
        <v>30</v>
      </c>
      <c r="X394" s="2">
        <f t="shared" si="32"/>
        <v>2.92</v>
      </c>
      <c r="Y394" s="32">
        <f t="shared" si="30"/>
        <v>0.97299999999999998</v>
      </c>
      <c r="AA394" s="2" t="str">
        <f t="shared" si="33"/>
        <v>ILtg-Incand-ComSUnAny</v>
      </c>
      <c r="AB394" s="10" t="e">
        <f>MATCH(AA394,'Orig 2014 EUL table'!$W$6:$W$544,0)</f>
        <v>#N/A</v>
      </c>
      <c r="AC394" t="b">
        <f t="shared" si="34"/>
        <v>0</v>
      </c>
    </row>
    <row r="395" spans="1:29" x14ac:dyDescent="0.3">
      <c r="A395" s="24">
        <f t="shared" si="35"/>
        <v>389</v>
      </c>
      <c r="B395" s="27" t="s">
        <v>652</v>
      </c>
      <c r="C395" s="26" t="s">
        <v>667</v>
      </c>
      <c r="D395">
        <f>IF($AC395,INDEX('Orig 2014 EUL table'!$D$6:$D$544,$AB395),X395)</f>
        <v>2.96</v>
      </c>
      <c r="E395">
        <f>IF($AC395,INDEX('Orig 2014 EUL table'!$E$6:$E$544,$AB395),Y395)</f>
        <v>0.98699999999999999</v>
      </c>
      <c r="F395" s="27" t="s">
        <v>88</v>
      </c>
      <c r="G395" s="27" t="s">
        <v>370</v>
      </c>
      <c r="H395" s="27" t="s">
        <v>23</v>
      </c>
      <c r="I395" s="27" t="s">
        <v>350</v>
      </c>
      <c r="J395" s="27">
        <v>10000</v>
      </c>
      <c r="K395" s="27">
        <v>1</v>
      </c>
      <c r="L395" s="27">
        <v>3380</v>
      </c>
      <c r="M395" s="26">
        <v>15</v>
      </c>
      <c r="N395" s="27" t="s">
        <v>715</v>
      </c>
      <c r="O395" s="27" t="s">
        <v>734</v>
      </c>
      <c r="P395" s="30">
        <v>41674</v>
      </c>
      <c r="Q395" s="27" t="s">
        <v>167</v>
      </c>
      <c r="R395" s="27" t="s">
        <v>351</v>
      </c>
      <c r="S395" s="27" t="s">
        <v>352</v>
      </c>
      <c r="T395" s="27" t="s">
        <v>639</v>
      </c>
      <c r="U395" s="26" t="s">
        <v>733</v>
      </c>
      <c r="V395" s="27" t="s">
        <v>30</v>
      </c>
      <c r="X395" s="2">
        <f t="shared" si="32"/>
        <v>2.96</v>
      </c>
      <c r="Y395" s="32">
        <f t="shared" si="30"/>
        <v>0.98699999999999999</v>
      </c>
      <c r="AA395" s="2" t="str">
        <f t="shared" si="33"/>
        <v>ILtg-Incand-ComRt3Any</v>
      </c>
      <c r="AB395" s="10" t="e">
        <f>MATCH(AA395,'Orig 2014 EUL table'!$W$6:$W$544,0)</f>
        <v>#N/A</v>
      </c>
      <c r="AC395" t="b">
        <f t="shared" si="34"/>
        <v>0</v>
      </c>
    </row>
    <row r="396" spans="1:29" x14ac:dyDescent="0.3">
      <c r="A396" s="24">
        <f t="shared" si="35"/>
        <v>390</v>
      </c>
      <c r="B396" s="27" t="s">
        <v>652</v>
      </c>
      <c r="C396" s="26" t="s">
        <v>667</v>
      </c>
      <c r="D396">
        <f>IF($AC396,INDEX('Orig 2014 EUL table'!$D$6:$D$544,$AB396),X396)</f>
        <v>2.96</v>
      </c>
      <c r="E396">
        <f>IF($AC396,INDEX('Orig 2014 EUL table'!$E$6:$E$544,$AB396),Y396)</f>
        <v>0.98699999999999999</v>
      </c>
      <c r="F396" s="27" t="s">
        <v>88</v>
      </c>
      <c r="G396" s="27" t="s">
        <v>372</v>
      </c>
      <c r="H396" s="27" t="s">
        <v>23</v>
      </c>
      <c r="I396" s="27" t="s">
        <v>350</v>
      </c>
      <c r="J396" s="27">
        <v>10000</v>
      </c>
      <c r="K396" s="27">
        <v>1</v>
      </c>
      <c r="L396" s="27">
        <v>3380</v>
      </c>
      <c r="M396" s="26">
        <v>15</v>
      </c>
      <c r="N396" s="27" t="s">
        <v>715</v>
      </c>
      <c r="O396" s="27" t="s">
        <v>734</v>
      </c>
      <c r="P396" s="30">
        <v>41674</v>
      </c>
      <c r="Q396" s="27" t="s">
        <v>167</v>
      </c>
      <c r="R396" s="27" t="s">
        <v>351</v>
      </c>
      <c r="S396" s="27" t="s">
        <v>352</v>
      </c>
      <c r="T396" s="27" t="s">
        <v>639</v>
      </c>
      <c r="U396" s="26" t="s">
        <v>733</v>
      </c>
      <c r="V396" s="27" t="s">
        <v>30</v>
      </c>
      <c r="X396" s="2">
        <f t="shared" si="32"/>
        <v>2.96</v>
      </c>
      <c r="Y396" s="32">
        <f t="shared" si="30"/>
        <v>0.98699999999999999</v>
      </c>
      <c r="AA396" s="2" t="str">
        <f t="shared" si="33"/>
        <v>ILtg-Incand-ComRtSAny</v>
      </c>
      <c r="AB396" s="10" t="e">
        <f>MATCH(AA396,'Orig 2014 EUL table'!$W$6:$W$544,0)</f>
        <v>#N/A</v>
      </c>
      <c r="AC396" t="b">
        <f t="shared" si="34"/>
        <v>0</v>
      </c>
    </row>
    <row r="397" spans="1:29" x14ac:dyDescent="0.3">
      <c r="A397" s="24">
        <f t="shared" si="35"/>
        <v>391</v>
      </c>
      <c r="B397" s="27" t="s">
        <v>652</v>
      </c>
      <c r="C397" s="26" t="s">
        <v>667</v>
      </c>
      <c r="D397">
        <f>IF($AC397,INDEX('Orig 2014 EUL table'!$D$6:$D$544,$AB397),X397)</f>
        <v>3.11</v>
      </c>
      <c r="E397">
        <f>IF($AC397,INDEX('Orig 2014 EUL table'!$E$6:$E$544,$AB397),Y397)</f>
        <v>1.04</v>
      </c>
      <c r="F397" s="27" t="s">
        <v>88</v>
      </c>
      <c r="G397" s="27" t="s">
        <v>363</v>
      </c>
      <c r="H397" s="27" t="s">
        <v>23</v>
      </c>
      <c r="I397" s="27" t="s">
        <v>350</v>
      </c>
      <c r="J397" s="27">
        <v>10000</v>
      </c>
      <c r="K397" s="27">
        <v>1</v>
      </c>
      <c r="L397" s="27">
        <v>3220</v>
      </c>
      <c r="M397" s="26">
        <v>15</v>
      </c>
      <c r="N397" s="27" t="s">
        <v>715</v>
      </c>
      <c r="O397" s="27" t="s">
        <v>734</v>
      </c>
      <c r="P397" s="30">
        <v>41674</v>
      </c>
      <c r="Q397" s="27" t="s">
        <v>167</v>
      </c>
      <c r="R397" s="27" t="s">
        <v>351</v>
      </c>
      <c r="S397" s="27" t="s">
        <v>352</v>
      </c>
      <c r="T397" s="27" t="s">
        <v>639</v>
      </c>
      <c r="U397" s="26" t="s">
        <v>733</v>
      </c>
      <c r="V397" s="27" t="s">
        <v>30</v>
      </c>
      <c r="X397" s="2">
        <f t="shared" si="32"/>
        <v>3.11</v>
      </c>
      <c r="Y397" s="32">
        <f t="shared" ref="Y397:Y460" si="36">ROUND(X397/3,3-LOG(ABS(X397/3)))</f>
        <v>1.04</v>
      </c>
      <c r="AA397" s="2" t="str">
        <f t="shared" si="33"/>
        <v>ILtg-Incand-ComMLIAny</v>
      </c>
      <c r="AB397" s="10" t="e">
        <f>MATCH(AA397,'Orig 2014 EUL table'!$W$6:$W$544,0)</f>
        <v>#N/A</v>
      </c>
      <c r="AC397" t="b">
        <f t="shared" si="34"/>
        <v>0</v>
      </c>
    </row>
    <row r="398" spans="1:29" x14ac:dyDescent="0.3">
      <c r="A398" s="24">
        <f t="shared" si="35"/>
        <v>392</v>
      </c>
      <c r="B398" s="27" t="s">
        <v>652</v>
      </c>
      <c r="C398" s="26" t="s">
        <v>667</v>
      </c>
      <c r="D398">
        <f>IF($AC398,INDEX('Orig 2014 EUL table'!$D$6:$D$544,$AB398),X398)</f>
        <v>3.79</v>
      </c>
      <c r="E398">
        <f>IF($AC398,INDEX('Orig 2014 EUL table'!$E$6:$E$544,$AB398),Y398)</f>
        <v>1.26</v>
      </c>
      <c r="F398" s="27" t="s">
        <v>88</v>
      </c>
      <c r="G398" s="27" t="s">
        <v>366</v>
      </c>
      <c r="H398" s="27" t="s">
        <v>23</v>
      </c>
      <c r="I398" s="27" t="s">
        <v>350</v>
      </c>
      <c r="J398" s="27">
        <v>10000</v>
      </c>
      <c r="K398" s="27">
        <v>1</v>
      </c>
      <c r="L398" s="27">
        <v>2640</v>
      </c>
      <c r="M398" s="26">
        <v>15</v>
      </c>
      <c r="N398" s="27" t="s">
        <v>715</v>
      </c>
      <c r="O398" s="27" t="s">
        <v>734</v>
      </c>
      <c r="P398" s="30">
        <v>41674</v>
      </c>
      <c r="Q398" s="27" t="s">
        <v>167</v>
      </c>
      <c r="R398" s="27" t="s">
        <v>351</v>
      </c>
      <c r="S398" s="27" t="s">
        <v>352</v>
      </c>
      <c r="T398" s="27" t="s">
        <v>639</v>
      </c>
      <c r="U398" s="26" t="s">
        <v>733</v>
      </c>
      <c r="V398" s="27" t="s">
        <v>30</v>
      </c>
      <c r="X398" s="2">
        <f t="shared" si="32"/>
        <v>3.79</v>
      </c>
      <c r="Y398" s="32">
        <f t="shared" si="36"/>
        <v>1.26</v>
      </c>
      <c r="AA398" s="2" t="str">
        <f t="shared" si="33"/>
        <v>ILtg-Incand-ComOfLAny</v>
      </c>
      <c r="AB398" s="10" t="e">
        <f>MATCH(AA398,'Orig 2014 EUL table'!$W$6:$W$544,0)</f>
        <v>#N/A</v>
      </c>
      <c r="AC398" t="b">
        <f t="shared" si="34"/>
        <v>0</v>
      </c>
    </row>
    <row r="399" spans="1:29" x14ac:dyDescent="0.3">
      <c r="A399" s="24">
        <f t="shared" si="35"/>
        <v>393</v>
      </c>
      <c r="B399" s="27" t="s">
        <v>652</v>
      </c>
      <c r="C399" s="26" t="s">
        <v>667</v>
      </c>
      <c r="D399">
        <f>IF($AC399,INDEX('Orig 2014 EUL table'!$D$6:$D$544,$AB399),X399)</f>
        <v>3.83</v>
      </c>
      <c r="E399">
        <f>IF($AC399,INDEX('Orig 2014 EUL table'!$E$6:$E$544,$AB399),Y399)</f>
        <v>1.28</v>
      </c>
      <c r="F399" s="27" t="s">
        <v>88</v>
      </c>
      <c r="G399" s="27" t="s">
        <v>349</v>
      </c>
      <c r="H399" s="27" t="s">
        <v>23</v>
      </c>
      <c r="I399" s="27" t="s">
        <v>350</v>
      </c>
      <c r="J399" s="27">
        <v>10000</v>
      </c>
      <c r="K399" s="27">
        <v>1</v>
      </c>
      <c r="L399" s="27">
        <v>2610</v>
      </c>
      <c r="M399" s="26">
        <v>15</v>
      </c>
      <c r="N399" s="27" t="s">
        <v>715</v>
      </c>
      <c r="O399" s="27" t="s">
        <v>734</v>
      </c>
      <c r="P399" s="30">
        <v>41674</v>
      </c>
      <c r="Q399" s="27" t="s">
        <v>167</v>
      </c>
      <c r="R399" s="27" t="s">
        <v>351</v>
      </c>
      <c r="S399" s="27" t="s">
        <v>352</v>
      </c>
      <c r="T399" s="27" t="s">
        <v>639</v>
      </c>
      <c r="U399" s="26" t="s">
        <v>733</v>
      </c>
      <c r="V399" s="27" t="s">
        <v>30</v>
      </c>
      <c r="X399" s="2">
        <f t="shared" si="32"/>
        <v>3.83</v>
      </c>
      <c r="Y399" s="32">
        <f t="shared" si="36"/>
        <v>1.28</v>
      </c>
      <c r="AA399" s="2" t="str">
        <f t="shared" si="33"/>
        <v>ILtg-Incand-ComAsmAny</v>
      </c>
      <c r="AB399" s="10" t="e">
        <f>MATCH(AA399,'Orig 2014 EUL table'!$W$6:$W$544,0)</f>
        <v>#N/A</v>
      </c>
      <c r="AC399" t="b">
        <f t="shared" si="34"/>
        <v>0</v>
      </c>
    </row>
    <row r="400" spans="1:29" x14ac:dyDescent="0.3">
      <c r="A400" s="24">
        <f t="shared" si="35"/>
        <v>394</v>
      </c>
      <c r="B400" s="27" t="s">
        <v>652</v>
      </c>
      <c r="C400" s="26" t="s">
        <v>667</v>
      </c>
      <c r="D400">
        <f>IF($AC400,INDEX('Orig 2014 EUL table'!$D$6:$D$544,$AB400),X400)</f>
        <v>3.86</v>
      </c>
      <c r="E400">
        <f>IF($AC400,INDEX('Orig 2014 EUL table'!$E$6:$E$544,$AB400),Y400)</f>
        <v>1.29</v>
      </c>
      <c r="F400" s="27" t="s">
        <v>88</v>
      </c>
      <c r="G400" s="27" t="s">
        <v>367</v>
      </c>
      <c r="H400" s="27" t="s">
        <v>23</v>
      </c>
      <c r="I400" s="27" t="s">
        <v>350</v>
      </c>
      <c r="J400" s="27">
        <v>10000</v>
      </c>
      <c r="K400" s="27">
        <v>1</v>
      </c>
      <c r="L400" s="27">
        <v>2590</v>
      </c>
      <c r="M400" s="26">
        <v>15</v>
      </c>
      <c r="N400" s="27" t="s">
        <v>715</v>
      </c>
      <c r="O400" s="27" t="s">
        <v>734</v>
      </c>
      <c r="P400" s="30">
        <v>41674</v>
      </c>
      <c r="Q400" s="27" t="s">
        <v>167</v>
      </c>
      <c r="R400" s="27" t="s">
        <v>351</v>
      </c>
      <c r="S400" s="27" t="s">
        <v>352</v>
      </c>
      <c r="T400" s="27" t="s">
        <v>639</v>
      </c>
      <c r="U400" s="26" t="s">
        <v>733</v>
      </c>
      <c r="V400" s="27" t="s">
        <v>30</v>
      </c>
      <c r="X400" s="2">
        <f t="shared" si="32"/>
        <v>3.86</v>
      </c>
      <c r="Y400" s="32">
        <f t="shared" si="36"/>
        <v>1.29</v>
      </c>
      <c r="AA400" s="2" t="str">
        <f t="shared" si="33"/>
        <v>ILtg-Incand-ComOfSAny</v>
      </c>
      <c r="AB400" s="10" t="e">
        <f>MATCH(AA400,'Orig 2014 EUL table'!$W$6:$W$544,0)</f>
        <v>#N/A</v>
      </c>
      <c r="AC400" t="b">
        <f t="shared" si="34"/>
        <v>0</v>
      </c>
    </row>
    <row r="401" spans="1:29" x14ac:dyDescent="0.3">
      <c r="A401" s="24">
        <f t="shared" si="35"/>
        <v>395</v>
      </c>
      <c r="B401" s="27" t="s">
        <v>652</v>
      </c>
      <c r="C401" s="26" t="s">
        <v>667</v>
      </c>
      <c r="D401">
        <f>IF($AC401,INDEX('Orig 2014 EUL table'!$D$6:$D$544,$AB401),X401)</f>
        <v>4.03</v>
      </c>
      <c r="E401">
        <f>IF($AC401,INDEX('Orig 2014 EUL table'!$E$6:$E$544,$AB401),Y401)</f>
        <v>1.34</v>
      </c>
      <c r="F401" s="27" t="s">
        <v>88</v>
      </c>
      <c r="G401" s="27" t="s">
        <v>356</v>
      </c>
      <c r="H401" s="27" t="s">
        <v>23</v>
      </c>
      <c r="I401" s="27" t="s">
        <v>350</v>
      </c>
      <c r="J401" s="27">
        <v>10000</v>
      </c>
      <c r="K401" s="27">
        <v>1</v>
      </c>
      <c r="L401" s="27">
        <v>2480</v>
      </c>
      <c r="M401" s="26">
        <v>15</v>
      </c>
      <c r="N401" s="27" t="s">
        <v>715</v>
      </c>
      <c r="O401" s="27" t="s">
        <v>734</v>
      </c>
      <c r="P401" s="30">
        <v>41674</v>
      </c>
      <c r="Q401" s="27" t="s">
        <v>167</v>
      </c>
      <c r="R401" s="27" t="s">
        <v>351</v>
      </c>
      <c r="S401" s="27" t="s">
        <v>352</v>
      </c>
      <c r="T401" s="27" t="s">
        <v>639</v>
      </c>
      <c r="U401" s="26" t="s">
        <v>733</v>
      </c>
      <c r="V401" s="27" t="s">
        <v>30</v>
      </c>
      <c r="X401" s="2">
        <f t="shared" si="32"/>
        <v>4.03</v>
      </c>
      <c r="Y401" s="32">
        <f t="shared" si="36"/>
        <v>1.34</v>
      </c>
      <c r="AA401" s="2" t="str">
        <f t="shared" si="33"/>
        <v>ILtg-Incand-ComERCAny</v>
      </c>
      <c r="AB401" s="10" t="e">
        <f>MATCH(AA401,'Orig 2014 EUL table'!$W$6:$W$544,0)</f>
        <v>#N/A</v>
      </c>
      <c r="AC401" t="b">
        <f t="shared" si="34"/>
        <v>0</v>
      </c>
    </row>
    <row r="402" spans="1:29" x14ac:dyDescent="0.3">
      <c r="A402" s="24">
        <f t="shared" si="35"/>
        <v>396</v>
      </c>
      <c r="B402" s="27" t="s">
        <v>652</v>
      </c>
      <c r="C402" s="26" t="s">
        <v>667</v>
      </c>
      <c r="D402">
        <f>IF($AC402,INDEX('Orig 2014 EUL table'!$D$6:$D$544,$AB402),X402)</f>
        <v>4.13</v>
      </c>
      <c r="E402">
        <f>IF($AC402,INDEX('Orig 2014 EUL table'!$E$6:$E$544,$AB402),Y402)</f>
        <v>1.38</v>
      </c>
      <c r="F402" s="27" t="s">
        <v>88</v>
      </c>
      <c r="G402" s="27" t="s">
        <v>354</v>
      </c>
      <c r="H402" s="27" t="s">
        <v>23</v>
      </c>
      <c r="I402" s="27" t="s">
        <v>350</v>
      </c>
      <c r="J402" s="27">
        <v>10000</v>
      </c>
      <c r="K402" s="27">
        <v>1</v>
      </c>
      <c r="L402" s="27">
        <v>2420</v>
      </c>
      <c r="M402" s="26">
        <v>15</v>
      </c>
      <c r="N402" s="27" t="s">
        <v>715</v>
      </c>
      <c r="O402" s="27" t="s">
        <v>734</v>
      </c>
      <c r="P402" s="30">
        <v>41674</v>
      </c>
      <c r="Q402" s="27" t="s">
        <v>167</v>
      </c>
      <c r="R402" s="27" t="s">
        <v>351</v>
      </c>
      <c r="S402" s="27" t="s">
        <v>352</v>
      </c>
      <c r="T402" s="27" t="s">
        <v>639</v>
      </c>
      <c r="U402" s="26" t="s">
        <v>733</v>
      </c>
      <c r="V402" s="27" t="s">
        <v>30</v>
      </c>
      <c r="X402" s="2">
        <f t="shared" si="32"/>
        <v>4.13</v>
      </c>
      <c r="Y402" s="32">
        <f t="shared" si="36"/>
        <v>1.38</v>
      </c>
      <c r="AA402" s="2" t="str">
        <f t="shared" si="33"/>
        <v>ILtg-Incand-ComECCAny</v>
      </c>
      <c r="AB402" s="10" t="e">
        <f>MATCH(AA402,'Orig 2014 EUL table'!$W$6:$W$544,0)</f>
        <v>#N/A</v>
      </c>
      <c r="AC402" t="b">
        <f t="shared" si="34"/>
        <v>0</v>
      </c>
    </row>
    <row r="403" spans="1:29" x14ac:dyDescent="0.3">
      <c r="A403" s="24">
        <f t="shared" si="35"/>
        <v>397</v>
      </c>
      <c r="B403" s="27" t="s">
        <v>652</v>
      </c>
      <c r="C403" s="26" t="s">
        <v>667</v>
      </c>
      <c r="D403">
        <f>IF($AC403,INDEX('Orig 2014 EUL table'!$D$6:$D$544,$AB403),X403)</f>
        <v>4.26</v>
      </c>
      <c r="E403">
        <f>IF($AC403,INDEX('Orig 2014 EUL table'!$E$6:$E$544,$AB403),Y403)</f>
        <v>1.42</v>
      </c>
      <c r="F403" s="27" t="s">
        <v>88</v>
      </c>
      <c r="G403" s="27" t="s">
        <v>358</v>
      </c>
      <c r="H403" s="27" t="s">
        <v>23</v>
      </c>
      <c r="I403" s="27" t="s">
        <v>350</v>
      </c>
      <c r="J403" s="27">
        <v>10000</v>
      </c>
      <c r="K403" s="27">
        <v>1</v>
      </c>
      <c r="L403" s="27">
        <v>2350</v>
      </c>
      <c r="M403" s="26">
        <v>15</v>
      </c>
      <c r="N403" s="27" t="s">
        <v>715</v>
      </c>
      <c r="O403" s="27" t="s">
        <v>734</v>
      </c>
      <c r="P403" s="30">
        <v>41674</v>
      </c>
      <c r="Q403" s="27" t="s">
        <v>167</v>
      </c>
      <c r="R403" s="27" t="s">
        <v>351</v>
      </c>
      <c r="S403" s="27" t="s">
        <v>352</v>
      </c>
      <c r="T403" s="27" t="s">
        <v>639</v>
      </c>
      <c r="U403" s="26" t="s">
        <v>733</v>
      </c>
      <c r="V403" s="27" t="s">
        <v>30</v>
      </c>
      <c r="X403" s="2">
        <f t="shared" si="32"/>
        <v>4.26</v>
      </c>
      <c r="Y403" s="32">
        <f t="shared" si="36"/>
        <v>1.42</v>
      </c>
      <c r="AA403" s="2" t="str">
        <f t="shared" si="33"/>
        <v>ILtg-Incand-ComEUnAny</v>
      </c>
      <c r="AB403" s="10" t="e">
        <f>MATCH(AA403,'Orig 2014 EUL table'!$W$6:$W$544,0)</f>
        <v>#N/A</v>
      </c>
      <c r="AC403" t="b">
        <f t="shared" si="34"/>
        <v>0</v>
      </c>
    </row>
    <row r="404" spans="1:29" x14ac:dyDescent="0.3">
      <c r="A404" s="24">
        <f t="shared" si="35"/>
        <v>398</v>
      </c>
      <c r="B404" s="27" t="s">
        <v>652</v>
      </c>
      <c r="C404" s="26" t="s">
        <v>667</v>
      </c>
      <c r="D404">
        <f>IF($AC404,INDEX('Orig 2014 EUL table'!$D$6:$D$544,$AB404),X404)</f>
        <v>4.3899999999999997</v>
      </c>
      <c r="E404">
        <f>IF($AC404,INDEX('Orig 2014 EUL table'!$E$6:$E$544,$AB404),Y404)</f>
        <v>1.46</v>
      </c>
      <c r="F404" s="27" t="s">
        <v>88</v>
      </c>
      <c r="G404" s="27" t="s">
        <v>357</v>
      </c>
      <c r="H404" s="27" t="s">
        <v>23</v>
      </c>
      <c r="I404" s="27" t="s">
        <v>350</v>
      </c>
      <c r="J404" s="27">
        <v>10000</v>
      </c>
      <c r="K404" s="27">
        <v>1</v>
      </c>
      <c r="L404" s="27">
        <v>2280</v>
      </c>
      <c r="M404" s="26">
        <v>15</v>
      </c>
      <c r="N404" s="27" t="s">
        <v>715</v>
      </c>
      <c r="O404" s="27" t="s">
        <v>734</v>
      </c>
      <c r="P404" s="30">
        <v>41674</v>
      </c>
      <c r="Q404" s="27" t="s">
        <v>167</v>
      </c>
      <c r="R404" s="27" t="s">
        <v>351</v>
      </c>
      <c r="S404" s="27" t="s">
        <v>352</v>
      </c>
      <c r="T404" s="27" t="s">
        <v>639</v>
      </c>
      <c r="U404" s="26" t="s">
        <v>733</v>
      </c>
      <c r="V404" s="27" t="s">
        <v>30</v>
      </c>
      <c r="X404" s="2">
        <f t="shared" si="32"/>
        <v>4.3899999999999997</v>
      </c>
      <c r="Y404" s="32">
        <f t="shared" si="36"/>
        <v>1.46</v>
      </c>
      <c r="AA404" s="2" t="str">
        <f t="shared" si="33"/>
        <v>ILtg-Incand-ComESeAny</v>
      </c>
      <c r="AB404" s="10" t="e">
        <f>MATCH(AA404,'Orig 2014 EUL table'!$W$6:$W$544,0)</f>
        <v>#N/A</v>
      </c>
      <c r="AC404" t="b">
        <f t="shared" si="34"/>
        <v>0</v>
      </c>
    </row>
    <row r="405" spans="1:29" x14ac:dyDescent="0.3">
      <c r="A405" s="24">
        <f t="shared" si="35"/>
        <v>399</v>
      </c>
      <c r="B405" s="27" t="s">
        <v>652</v>
      </c>
      <c r="C405" s="26" t="s">
        <v>667</v>
      </c>
      <c r="D405">
        <f>IF($AC405,INDEX('Orig 2014 EUL table'!$D$6:$D$544,$AB405),X405)</f>
        <v>4.67</v>
      </c>
      <c r="E405">
        <f>IF($AC405,INDEX('Orig 2014 EUL table'!$E$6:$E$544,$AB405),Y405)</f>
        <v>1.56</v>
      </c>
      <c r="F405" s="27" t="s">
        <v>88</v>
      </c>
      <c r="G405" s="27" t="s">
        <v>355</v>
      </c>
      <c r="H405" s="27" t="s">
        <v>23</v>
      </c>
      <c r="I405" s="27" t="s">
        <v>350</v>
      </c>
      <c r="J405" s="27">
        <v>10000</v>
      </c>
      <c r="K405" s="27">
        <v>1</v>
      </c>
      <c r="L405" s="27">
        <v>2140</v>
      </c>
      <c r="M405" s="26">
        <v>15</v>
      </c>
      <c r="N405" s="27" t="s">
        <v>715</v>
      </c>
      <c r="O405" s="27" t="s">
        <v>734</v>
      </c>
      <c r="P405" s="30">
        <v>41674</v>
      </c>
      <c r="Q405" s="27" t="s">
        <v>167</v>
      </c>
      <c r="R405" s="27" t="s">
        <v>351</v>
      </c>
      <c r="S405" s="27" t="s">
        <v>352</v>
      </c>
      <c r="T405" s="27" t="s">
        <v>639</v>
      </c>
      <c r="U405" s="26" t="s">
        <v>733</v>
      </c>
      <c r="V405" s="27" t="s">
        <v>30</v>
      </c>
      <c r="X405" s="2">
        <f t="shared" si="32"/>
        <v>4.67</v>
      </c>
      <c r="Y405" s="32">
        <f t="shared" si="36"/>
        <v>1.56</v>
      </c>
      <c r="AA405" s="2" t="str">
        <f t="shared" si="33"/>
        <v>ILtg-Incand-ComEPrAny</v>
      </c>
      <c r="AB405" s="10" t="e">
        <f>MATCH(AA405,'Orig 2014 EUL table'!$W$6:$W$544,0)</f>
        <v>#N/A</v>
      </c>
      <c r="AC405" t="b">
        <f t="shared" si="34"/>
        <v>0</v>
      </c>
    </row>
    <row r="406" spans="1:29" x14ac:dyDescent="0.3">
      <c r="A406" s="24">
        <f t="shared" si="35"/>
        <v>400</v>
      </c>
      <c r="B406" s="27" t="s">
        <v>652</v>
      </c>
      <c r="C406" s="26" t="s">
        <v>667</v>
      </c>
      <c r="D406">
        <f>IF($AC406,INDEX('Orig 2014 EUL table'!$D$6:$D$544,$AB406),X406)</f>
        <v>5.13</v>
      </c>
      <c r="E406">
        <f>IF($AC406,INDEX('Orig 2014 EUL table'!$E$6:$E$544,$AB406),Y406)</f>
        <v>1.71</v>
      </c>
      <c r="F406" s="27" t="s">
        <v>88</v>
      </c>
      <c r="G406" s="27" t="s">
        <v>361</v>
      </c>
      <c r="H406" s="27" t="s">
        <v>23</v>
      </c>
      <c r="I406" s="27" t="s">
        <v>350</v>
      </c>
      <c r="J406" s="27">
        <v>10000</v>
      </c>
      <c r="K406" s="27">
        <v>1</v>
      </c>
      <c r="L406" s="27">
        <v>1950</v>
      </c>
      <c r="M406" s="26">
        <v>15</v>
      </c>
      <c r="N406" s="27" t="s">
        <v>715</v>
      </c>
      <c r="O406" s="27" t="s">
        <v>734</v>
      </c>
      <c r="P406" s="30">
        <v>41674</v>
      </c>
      <c r="Q406" s="27" t="s">
        <v>167</v>
      </c>
      <c r="R406" s="27" t="s">
        <v>351</v>
      </c>
      <c r="S406" s="27" t="s">
        <v>352</v>
      </c>
      <c r="T406" s="27" t="s">
        <v>639</v>
      </c>
      <c r="U406" s="26" t="s">
        <v>733</v>
      </c>
      <c r="V406" s="27" t="s">
        <v>30</v>
      </c>
      <c r="X406" s="2">
        <f t="shared" si="32"/>
        <v>5.13</v>
      </c>
      <c r="Y406" s="32">
        <f t="shared" si="36"/>
        <v>1.71</v>
      </c>
      <c r="AA406" s="2" t="str">
        <f t="shared" si="33"/>
        <v>ILtg-Incand-ComHtlAny</v>
      </c>
      <c r="AB406" s="10" t="e">
        <f>MATCH(AA406,'Orig 2014 EUL table'!$W$6:$W$544,0)</f>
        <v>#N/A</v>
      </c>
      <c r="AC406" t="b">
        <f t="shared" si="34"/>
        <v>0</v>
      </c>
    </row>
    <row r="407" spans="1:29" x14ac:dyDescent="0.3">
      <c r="A407" s="24">
        <f t="shared" si="35"/>
        <v>401</v>
      </c>
      <c r="B407" s="27" t="s">
        <v>652</v>
      </c>
      <c r="C407" s="26" t="s">
        <v>667</v>
      </c>
      <c r="D407">
        <f>IF($AC407,INDEX('Orig 2014 EUL table'!$D$6:$D$544,$AB407),X407)</f>
        <v>6.45</v>
      </c>
      <c r="E407">
        <f>IF($AC407,INDEX('Orig 2014 EUL table'!$E$6:$E$544,$AB407),Y407)</f>
        <v>2.15</v>
      </c>
      <c r="F407" s="27" t="s">
        <v>88</v>
      </c>
      <c r="G407" s="27" t="s">
        <v>364</v>
      </c>
      <c r="H407" s="27" t="s">
        <v>23</v>
      </c>
      <c r="I407" s="27" t="s">
        <v>350</v>
      </c>
      <c r="J407" s="27">
        <v>10000</v>
      </c>
      <c r="K407" s="27">
        <v>1</v>
      </c>
      <c r="L407" s="27">
        <v>1550</v>
      </c>
      <c r="M407" s="26">
        <v>15</v>
      </c>
      <c r="N407" s="27" t="s">
        <v>715</v>
      </c>
      <c r="O407" s="27" t="s">
        <v>734</v>
      </c>
      <c r="P407" s="30">
        <v>41674</v>
      </c>
      <c r="Q407" s="27" t="s">
        <v>167</v>
      </c>
      <c r="R407" s="27" t="s">
        <v>351</v>
      </c>
      <c r="S407" s="27" t="s">
        <v>352</v>
      </c>
      <c r="T407" s="27" t="s">
        <v>639</v>
      </c>
      <c r="U407" s="26" t="s">
        <v>733</v>
      </c>
      <c r="V407" s="27" t="s">
        <v>30</v>
      </c>
      <c r="X407" s="2">
        <f t="shared" si="32"/>
        <v>6.45</v>
      </c>
      <c r="Y407" s="32">
        <f t="shared" si="36"/>
        <v>2.15</v>
      </c>
      <c r="AA407" s="2" t="str">
        <f t="shared" si="33"/>
        <v>ILtg-Incand-ComMtlAny</v>
      </c>
      <c r="AB407" s="10" t="e">
        <f>MATCH(AA407,'Orig 2014 EUL table'!$W$6:$W$544,0)</f>
        <v>#N/A</v>
      </c>
      <c r="AC407" t="b">
        <f t="shared" si="34"/>
        <v>0</v>
      </c>
    </row>
    <row r="408" spans="1:29" x14ac:dyDescent="0.3">
      <c r="A408" s="24">
        <f t="shared" si="35"/>
        <v>402</v>
      </c>
      <c r="B408" s="26" t="s">
        <v>637</v>
      </c>
      <c r="C408" s="26" t="s">
        <v>638</v>
      </c>
      <c r="D408">
        <f>IF($AC408,INDEX('Orig 2014 EUL table'!$D$6:$D$544,$AB408),X408)</f>
        <v>3.7</v>
      </c>
      <c r="E408">
        <f>IF($AC408,INDEX('Orig 2014 EUL table'!$E$6:$E$544,$AB408),Y408)</f>
        <v>1.23</v>
      </c>
      <c r="F408" s="26" t="s">
        <v>66</v>
      </c>
      <c r="G408" s="26" t="s">
        <v>23</v>
      </c>
      <c r="H408" s="26" t="s">
        <v>23</v>
      </c>
      <c r="I408" s="26" t="s">
        <v>350</v>
      </c>
      <c r="J408" s="26">
        <v>2000</v>
      </c>
      <c r="K408" s="26">
        <v>1</v>
      </c>
      <c r="L408" s="26">
        <v>541</v>
      </c>
      <c r="M408" s="26">
        <v>15</v>
      </c>
      <c r="N408" s="26" t="s">
        <v>715</v>
      </c>
      <c r="O408" s="26" t="s">
        <v>734</v>
      </c>
      <c r="P408" s="30">
        <v>41674</v>
      </c>
      <c r="Q408" s="26" t="s">
        <v>167</v>
      </c>
      <c r="R408" s="26" t="s">
        <v>351</v>
      </c>
      <c r="S408" s="26" t="s">
        <v>352</v>
      </c>
      <c r="T408" s="26" t="s">
        <v>639</v>
      </c>
      <c r="U408" s="26"/>
      <c r="V408" s="26" t="s">
        <v>30</v>
      </c>
      <c r="X408" s="2">
        <f t="shared" si="32"/>
        <v>3.7</v>
      </c>
      <c r="Y408" s="32">
        <f t="shared" si="36"/>
        <v>1.23</v>
      </c>
      <c r="AA408" s="2" t="str">
        <f t="shared" si="33"/>
        <v>ILtg-Incand-ResAnyAny</v>
      </c>
      <c r="AB408" s="10">
        <f>MATCH(AA408,'Orig 2014 EUL table'!$W$6:$W$544,0)</f>
        <v>539</v>
      </c>
      <c r="AC408" t="b">
        <f t="shared" si="34"/>
        <v>1</v>
      </c>
    </row>
    <row r="409" spans="1:29" x14ac:dyDescent="0.3">
      <c r="A409" s="24">
        <f t="shared" si="35"/>
        <v>403</v>
      </c>
      <c r="B409" s="26" t="s">
        <v>377</v>
      </c>
      <c r="C409" s="26" t="s">
        <v>666</v>
      </c>
      <c r="D409">
        <f>IF($AC409,INDEX('Orig 2014 EUL table'!$D$6:$D$544,$AB409),X409)</f>
        <v>12</v>
      </c>
      <c r="E409">
        <f>IF($AC409,INDEX('Orig 2014 EUL table'!$E$6:$E$544,$AB409),Y409)</f>
        <v>4</v>
      </c>
      <c r="F409" s="26" t="s">
        <v>88</v>
      </c>
      <c r="G409" s="26" t="s">
        <v>23</v>
      </c>
      <c r="H409" s="26" t="s">
        <v>23</v>
      </c>
      <c r="I409" s="26" t="s">
        <v>24</v>
      </c>
      <c r="J409" s="26"/>
      <c r="K409" s="26"/>
      <c r="L409" s="26"/>
      <c r="M409" s="26"/>
      <c r="N409" s="26" t="s">
        <v>715</v>
      </c>
      <c r="O409" s="26" t="s">
        <v>26</v>
      </c>
      <c r="P409" s="30">
        <v>41674</v>
      </c>
      <c r="Q409" s="26" t="s">
        <v>167</v>
      </c>
      <c r="R409" s="26" t="s">
        <v>351</v>
      </c>
      <c r="S409" s="26" t="s">
        <v>379</v>
      </c>
      <c r="T409" s="26" t="s">
        <v>380</v>
      </c>
      <c r="U409" s="26"/>
      <c r="V409" s="26" t="s">
        <v>30</v>
      </c>
      <c r="X409" s="26">
        <v>12</v>
      </c>
      <c r="Y409" s="32">
        <f t="shared" si="36"/>
        <v>4</v>
      </c>
      <c r="AA409" s="2" t="str">
        <f t="shared" si="33"/>
        <v>ILtg-CFLfix-ComAnyAny</v>
      </c>
      <c r="AB409" s="10">
        <f>MATCH(AA409,'Orig 2014 EUL table'!$W$6:$W$544,0)</f>
        <v>147</v>
      </c>
      <c r="AC409" t="b">
        <f t="shared" si="34"/>
        <v>1</v>
      </c>
    </row>
    <row r="410" spans="1:29" x14ac:dyDescent="0.3">
      <c r="A410" s="24">
        <f t="shared" si="35"/>
        <v>404</v>
      </c>
      <c r="B410" s="26" t="s">
        <v>381</v>
      </c>
      <c r="C410" s="26" t="s">
        <v>665</v>
      </c>
      <c r="D410">
        <f>IF($AC410,INDEX('Orig 2014 EUL table'!$D$6:$D$544,$AB410),X410)</f>
        <v>16</v>
      </c>
      <c r="E410">
        <f>IF($AC410,INDEX('Orig 2014 EUL table'!$E$6:$E$544,$AB410),Y410)</f>
        <v>5.33</v>
      </c>
      <c r="F410" s="26" t="s">
        <v>66</v>
      </c>
      <c r="G410" s="26" t="s">
        <v>23</v>
      </c>
      <c r="H410" s="26" t="s">
        <v>23</v>
      </c>
      <c r="I410" s="26" t="s">
        <v>24</v>
      </c>
      <c r="J410" s="26"/>
      <c r="K410" s="26"/>
      <c r="L410" s="26"/>
      <c r="M410" s="26"/>
      <c r="N410" s="26" t="s">
        <v>715</v>
      </c>
      <c r="O410" s="26" t="s">
        <v>26</v>
      </c>
      <c r="P410" s="30">
        <v>41674</v>
      </c>
      <c r="Q410" s="26" t="s">
        <v>167</v>
      </c>
      <c r="R410" s="26" t="s">
        <v>351</v>
      </c>
      <c r="S410" s="26" t="s">
        <v>379</v>
      </c>
      <c r="T410" s="26" t="s">
        <v>380</v>
      </c>
      <c r="U410" s="26"/>
      <c r="V410" s="26" t="s">
        <v>30</v>
      </c>
      <c r="X410" s="26">
        <v>16</v>
      </c>
      <c r="Y410" s="32">
        <f t="shared" si="36"/>
        <v>5.33</v>
      </c>
      <c r="AA410" s="2" t="str">
        <f t="shared" si="33"/>
        <v>ILtg-CFLfix-ResAnyAny</v>
      </c>
      <c r="AB410" s="10">
        <f>MATCH(AA410,'Orig 2014 EUL table'!$W$6:$W$544,0)</f>
        <v>148</v>
      </c>
      <c r="AC410" t="b">
        <f t="shared" si="34"/>
        <v>1</v>
      </c>
    </row>
    <row r="411" spans="1:29" x14ac:dyDescent="0.3">
      <c r="A411" s="24">
        <f t="shared" si="35"/>
        <v>405</v>
      </c>
      <c r="B411" s="26" t="s">
        <v>391</v>
      </c>
      <c r="C411" s="26" t="s">
        <v>392</v>
      </c>
      <c r="D411">
        <f>IF($AC411,INDEX('Orig 2014 EUL table'!$D$6:$D$544,$AB411),X411)</f>
        <v>16</v>
      </c>
      <c r="E411">
        <f>IF($AC411,INDEX('Orig 2014 EUL table'!$E$6:$E$544,$AB411),Y411)</f>
        <v>5.3</v>
      </c>
      <c r="F411" s="26" t="s">
        <v>66</v>
      </c>
      <c r="G411" s="26" t="s">
        <v>23</v>
      </c>
      <c r="H411" s="26" t="s">
        <v>23</v>
      </c>
      <c r="I411" s="26" t="s">
        <v>24</v>
      </c>
      <c r="J411" s="26"/>
      <c r="K411" s="26"/>
      <c r="L411" s="26"/>
      <c r="M411" s="26"/>
      <c r="N411" s="26" t="s">
        <v>715</v>
      </c>
      <c r="O411" s="26" t="s">
        <v>26</v>
      </c>
      <c r="P411" s="30">
        <v>41674</v>
      </c>
      <c r="Q411" s="26" t="s">
        <v>167</v>
      </c>
      <c r="R411" s="26" t="s">
        <v>393</v>
      </c>
      <c r="S411" s="26" t="s">
        <v>394</v>
      </c>
      <c r="T411" s="26" t="s">
        <v>395</v>
      </c>
      <c r="U411" s="26"/>
      <c r="V411" s="26" t="s">
        <v>30</v>
      </c>
      <c r="X411" s="26">
        <v>16</v>
      </c>
      <c r="Y411" s="32">
        <f t="shared" si="36"/>
        <v>5.33</v>
      </c>
      <c r="AA411" s="2" t="str">
        <f t="shared" si="33"/>
        <v>ILtg-LEDAnyAny</v>
      </c>
      <c r="AB411" s="10">
        <f>MATCH(AA411,'Orig 2014 EUL table'!$W$6:$W$544,0)</f>
        <v>173</v>
      </c>
      <c r="AC411" t="b">
        <f t="shared" si="34"/>
        <v>1</v>
      </c>
    </row>
    <row r="412" spans="1:29" x14ac:dyDescent="0.3">
      <c r="A412" s="24">
        <f t="shared" si="35"/>
        <v>406</v>
      </c>
      <c r="B412" s="26" t="s">
        <v>441</v>
      </c>
      <c r="C412" s="26" t="s">
        <v>664</v>
      </c>
      <c r="D412">
        <f>IF($AC412,INDEX('Orig 2014 EUL table'!$D$6:$D$544,$AB412),X412)</f>
        <v>16</v>
      </c>
      <c r="E412">
        <f>IF($AC412,INDEX('Orig 2014 EUL table'!$E$6:$E$544,$AB412),Y412)</f>
        <v>5.3</v>
      </c>
      <c r="F412" s="26" t="s">
        <v>66</v>
      </c>
      <c r="G412" s="26" t="s">
        <v>23</v>
      </c>
      <c r="H412" s="26" t="s">
        <v>23</v>
      </c>
      <c r="I412" s="26" t="s">
        <v>24</v>
      </c>
      <c r="J412" s="26"/>
      <c r="K412" s="26"/>
      <c r="L412" s="26"/>
      <c r="M412" s="26">
        <v>15</v>
      </c>
      <c r="N412" s="26" t="s">
        <v>715</v>
      </c>
      <c r="O412" s="26" t="s">
        <v>26</v>
      </c>
      <c r="P412" s="30">
        <v>41674</v>
      </c>
      <c r="Q412" s="26" t="s">
        <v>167</v>
      </c>
      <c r="R412" s="26" t="s">
        <v>437</v>
      </c>
      <c r="S412" s="26" t="s">
        <v>385</v>
      </c>
      <c r="T412" s="26" t="s">
        <v>380</v>
      </c>
      <c r="U412" s="26"/>
      <c r="V412" s="26" t="s">
        <v>30</v>
      </c>
      <c r="X412" s="26">
        <v>16</v>
      </c>
      <c r="Y412" s="32">
        <f t="shared" si="36"/>
        <v>5.33</v>
      </c>
      <c r="AA412" s="2" t="str">
        <f t="shared" si="33"/>
        <v>OLtg-CFLfixAnyAny</v>
      </c>
      <c r="AB412" s="10">
        <f>MATCH(AA412,'Orig 2014 EUL table'!$W$6:$W$544,0)</f>
        <v>328</v>
      </c>
      <c r="AC412" t="b">
        <f t="shared" si="34"/>
        <v>1</v>
      </c>
    </row>
    <row r="413" spans="1:29" x14ac:dyDescent="0.3">
      <c r="A413" s="24">
        <f t="shared" si="35"/>
        <v>407</v>
      </c>
      <c r="B413" s="26" t="s">
        <v>445</v>
      </c>
      <c r="C413" s="26" t="s">
        <v>388</v>
      </c>
      <c r="D413">
        <f>IF($AC413,INDEX('Orig 2014 EUL table'!$D$6:$D$544,$AB413),X413)</f>
        <v>15</v>
      </c>
      <c r="E413">
        <f>IF($AC413,INDEX('Orig 2014 EUL table'!$E$6:$E$544,$AB413),Y413)</f>
        <v>5</v>
      </c>
      <c r="F413" s="26" t="s">
        <v>88</v>
      </c>
      <c r="G413" s="26" t="s">
        <v>349</v>
      </c>
      <c r="H413" s="26" t="s">
        <v>23</v>
      </c>
      <c r="I413" s="26" t="s">
        <v>389</v>
      </c>
      <c r="J413" s="26">
        <v>70000</v>
      </c>
      <c r="K413" s="26">
        <v>1</v>
      </c>
      <c r="L413" s="26">
        <v>4100</v>
      </c>
      <c r="M413" s="26">
        <v>15</v>
      </c>
      <c r="N413" s="26" t="s">
        <v>715</v>
      </c>
      <c r="O413" s="26" t="s">
        <v>26</v>
      </c>
      <c r="P413" s="30">
        <v>41674</v>
      </c>
      <c r="Q413" s="26" t="s">
        <v>167</v>
      </c>
      <c r="R413" s="26" t="s">
        <v>437</v>
      </c>
      <c r="S413" s="26" t="s">
        <v>385</v>
      </c>
      <c r="T413" s="26" t="s">
        <v>390</v>
      </c>
      <c r="U413" s="26"/>
      <c r="V413" s="26" t="s">
        <v>30</v>
      </c>
      <c r="X413" s="2">
        <f t="shared" ref="X413:X444" si="37">MIN(ROUND(J413*K413/L413,3-LOG(ABS(J413*K413/L413))),M413)</f>
        <v>15</v>
      </c>
      <c r="Y413" s="32">
        <f t="shared" si="36"/>
        <v>5</v>
      </c>
      <c r="AA413" s="2" t="str">
        <f t="shared" si="33"/>
        <v>OLtg-HPSAsmAny</v>
      </c>
      <c r="AB413" s="10">
        <f>MATCH(AA413,'Orig 2014 EUL table'!$W$6:$W$544,0)</f>
        <v>333</v>
      </c>
      <c r="AC413" t="b">
        <f t="shared" si="34"/>
        <v>1</v>
      </c>
    </row>
    <row r="414" spans="1:29" x14ac:dyDescent="0.3">
      <c r="A414" s="24">
        <f t="shared" si="35"/>
        <v>408</v>
      </c>
      <c r="B414" s="26" t="s">
        <v>445</v>
      </c>
      <c r="C414" s="26" t="s">
        <v>388</v>
      </c>
      <c r="D414">
        <f>IF($AC414,INDEX('Orig 2014 EUL table'!$D$6:$D$544,$AB414),X414)</f>
        <v>15</v>
      </c>
      <c r="E414">
        <f>IF($AC414,INDEX('Orig 2014 EUL table'!$E$6:$E$544,$AB414),Y414)</f>
        <v>5</v>
      </c>
      <c r="F414" s="26" t="s">
        <v>88</v>
      </c>
      <c r="G414" s="26" t="s">
        <v>354</v>
      </c>
      <c r="H414" s="26" t="s">
        <v>23</v>
      </c>
      <c r="I414" s="26" t="s">
        <v>389</v>
      </c>
      <c r="J414" s="26">
        <v>70000</v>
      </c>
      <c r="K414" s="26">
        <v>1</v>
      </c>
      <c r="L414" s="26">
        <v>4100</v>
      </c>
      <c r="M414" s="26">
        <v>15</v>
      </c>
      <c r="N414" s="26" t="s">
        <v>715</v>
      </c>
      <c r="O414" s="26" t="s">
        <v>26</v>
      </c>
      <c r="P414" s="30">
        <v>41674</v>
      </c>
      <c r="Q414" s="26" t="s">
        <v>167</v>
      </c>
      <c r="R414" s="26" t="s">
        <v>437</v>
      </c>
      <c r="S414" s="26" t="s">
        <v>385</v>
      </c>
      <c r="T414" s="26" t="s">
        <v>390</v>
      </c>
      <c r="U414" s="26"/>
      <c r="V414" s="26" t="s">
        <v>30</v>
      </c>
      <c r="X414" s="2">
        <f t="shared" si="37"/>
        <v>15</v>
      </c>
      <c r="Y414" s="32">
        <f t="shared" si="36"/>
        <v>5</v>
      </c>
      <c r="AA414" s="2" t="str">
        <f t="shared" si="33"/>
        <v>OLtg-HPSECCAny</v>
      </c>
      <c r="AB414" s="10">
        <f>MATCH(AA414,'Orig 2014 EUL table'!$W$6:$W$544,0)</f>
        <v>334</v>
      </c>
      <c r="AC414" t="b">
        <f t="shared" si="34"/>
        <v>1</v>
      </c>
    </row>
    <row r="415" spans="1:29" x14ac:dyDescent="0.3">
      <c r="A415" s="24">
        <f t="shared" si="35"/>
        <v>409</v>
      </c>
      <c r="B415" s="26" t="s">
        <v>445</v>
      </c>
      <c r="C415" s="26" t="s">
        <v>388</v>
      </c>
      <c r="D415">
        <f>IF($AC415,INDEX('Orig 2014 EUL table'!$D$6:$D$544,$AB415),X415)</f>
        <v>15</v>
      </c>
      <c r="E415">
        <f>IF($AC415,INDEX('Orig 2014 EUL table'!$E$6:$E$544,$AB415),Y415)</f>
        <v>5</v>
      </c>
      <c r="F415" s="26" t="s">
        <v>88</v>
      </c>
      <c r="G415" s="26" t="s">
        <v>355</v>
      </c>
      <c r="H415" s="26" t="s">
        <v>23</v>
      </c>
      <c r="I415" s="26" t="s">
        <v>389</v>
      </c>
      <c r="J415" s="26">
        <v>70000</v>
      </c>
      <c r="K415" s="26">
        <v>1</v>
      </c>
      <c r="L415" s="26">
        <v>4100</v>
      </c>
      <c r="M415" s="26">
        <v>15</v>
      </c>
      <c r="N415" s="26" t="s">
        <v>715</v>
      </c>
      <c r="O415" s="26" t="s">
        <v>26</v>
      </c>
      <c r="P415" s="30">
        <v>41674</v>
      </c>
      <c r="Q415" s="26" t="s">
        <v>167</v>
      </c>
      <c r="R415" s="26" t="s">
        <v>437</v>
      </c>
      <c r="S415" s="26" t="s">
        <v>385</v>
      </c>
      <c r="T415" s="26" t="s">
        <v>390</v>
      </c>
      <c r="U415" s="26"/>
      <c r="V415" s="26" t="s">
        <v>30</v>
      </c>
      <c r="X415" s="2">
        <f t="shared" si="37"/>
        <v>15</v>
      </c>
      <c r="Y415" s="32">
        <f t="shared" si="36"/>
        <v>5</v>
      </c>
      <c r="AA415" s="2" t="str">
        <f t="shared" si="33"/>
        <v>OLtg-HPSEPrAny</v>
      </c>
      <c r="AB415" s="10">
        <f>MATCH(AA415,'Orig 2014 EUL table'!$W$6:$W$544,0)</f>
        <v>335</v>
      </c>
      <c r="AC415" t="b">
        <f t="shared" si="34"/>
        <v>1</v>
      </c>
    </row>
    <row r="416" spans="1:29" x14ac:dyDescent="0.3">
      <c r="A416" s="24">
        <f t="shared" si="35"/>
        <v>410</v>
      </c>
      <c r="B416" s="26" t="s">
        <v>445</v>
      </c>
      <c r="C416" s="26" t="s">
        <v>388</v>
      </c>
      <c r="D416">
        <f>IF($AC416,INDEX('Orig 2014 EUL table'!$D$6:$D$544,$AB416),X416)</f>
        <v>15</v>
      </c>
      <c r="E416">
        <f>IF($AC416,INDEX('Orig 2014 EUL table'!$E$6:$E$544,$AB416),Y416)</f>
        <v>5</v>
      </c>
      <c r="F416" s="26" t="s">
        <v>88</v>
      </c>
      <c r="G416" s="26" t="s">
        <v>356</v>
      </c>
      <c r="H416" s="26" t="s">
        <v>23</v>
      </c>
      <c r="I416" s="26" t="s">
        <v>389</v>
      </c>
      <c r="J416" s="26">
        <v>70000</v>
      </c>
      <c r="K416" s="26">
        <v>1</v>
      </c>
      <c r="L416" s="26">
        <v>4100</v>
      </c>
      <c r="M416" s="26">
        <v>15</v>
      </c>
      <c r="N416" s="26" t="s">
        <v>715</v>
      </c>
      <c r="O416" s="26" t="s">
        <v>26</v>
      </c>
      <c r="P416" s="30">
        <v>41674</v>
      </c>
      <c r="Q416" s="26" t="s">
        <v>167</v>
      </c>
      <c r="R416" s="26" t="s">
        <v>437</v>
      </c>
      <c r="S416" s="26" t="s">
        <v>385</v>
      </c>
      <c r="T416" s="26" t="s">
        <v>390</v>
      </c>
      <c r="U416" s="26"/>
      <c r="V416" s="26" t="s">
        <v>30</v>
      </c>
      <c r="X416" s="2">
        <f t="shared" si="37"/>
        <v>15</v>
      </c>
      <c r="Y416" s="32">
        <f t="shared" si="36"/>
        <v>5</v>
      </c>
      <c r="AA416" s="2" t="str">
        <f t="shared" si="33"/>
        <v>OLtg-HPSERCAny</v>
      </c>
      <c r="AB416" s="10">
        <f>MATCH(AA416,'Orig 2014 EUL table'!$W$6:$W$544,0)</f>
        <v>336</v>
      </c>
      <c r="AC416" t="b">
        <f t="shared" si="34"/>
        <v>1</v>
      </c>
    </row>
    <row r="417" spans="1:29" x14ac:dyDescent="0.3">
      <c r="A417" s="24">
        <f t="shared" si="35"/>
        <v>411</v>
      </c>
      <c r="B417" s="26" t="s">
        <v>445</v>
      </c>
      <c r="C417" s="26" t="s">
        <v>388</v>
      </c>
      <c r="D417">
        <f>IF($AC417,INDEX('Orig 2014 EUL table'!$D$6:$D$544,$AB417),X417)</f>
        <v>15</v>
      </c>
      <c r="E417">
        <f>IF($AC417,INDEX('Orig 2014 EUL table'!$E$6:$E$544,$AB417),Y417)</f>
        <v>5</v>
      </c>
      <c r="F417" s="26" t="s">
        <v>88</v>
      </c>
      <c r="G417" s="26" t="s">
        <v>357</v>
      </c>
      <c r="H417" s="26" t="s">
        <v>23</v>
      </c>
      <c r="I417" s="26" t="s">
        <v>389</v>
      </c>
      <c r="J417" s="26">
        <v>70000</v>
      </c>
      <c r="K417" s="26">
        <v>1</v>
      </c>
      <c r="L417" s="26">
        <v>4100</v>
      </c>
      <c r="M417" s="26">
        <v>15</v>
      </c>
      <c r="N417" s="26" t="s">
        <v>715</v>
      </c>
      <c r="O417" s="26" t="s">
        <v>26</v>
      </c>
      <c r="P417" s="30">
        <v>41674</v>
      </c>
      <c r="Q417" s="26" t="s">
        <v>167</v>
      </c>
      <c r="R417" s="26" t="s">
        <v>437</v>
      </c>
      <c r="S417" s="26" t="s">
        <v>385</v>
      </c>
      <c r="T417" s="26" t="s">
        <v>390</v>
      </c>
      <c r="U417" s="26"/>
      <c r="V417" s="26" t="s">
        <v>30</v>
      </c>
      <c r="X417" s="2">
        <f t="shared" si="37"/>
        <v>15</v>
      </c>
      <c r="Y417" s="32">
        <f t="shared" si="36"/>
        <v>5</v>
      </c>
      <c r="AA417" s="2" t="str">
        <f t="shared" si="33"/>
        <v>OLtg-HPSESeAny</v>
      </c>
      <c r="AB417" s="10">
        <f>MATCH(AA417,'Orig 2014 EUL table'!$W$6:$W$544,0)</f>
        <v>337</v>
      </c>
      <c r="AC417" t="b">
        <f t="shared" si="34"/>
        <v>1</v>
      </c>
    </row>
    <row r="418" spans="1:29" x14ac:dyDescent="0.3">
      <c r="A418" s="24">
        <f t="shared" si="35"/>
        <v>412</v>
      </c>
      <c r="B418" s="26" t="s">
        <v>445</v>
      </c>
      <c r="C418" s="26" t="s">
        <v>388</v>
      </c>
      <c r="D418">
        <f>IF($AC418,INDEX('Orig 2014 EUL table'!$D$6:$D$544,$AB418),X418)</f>
        <v>15</v>
      </c>
      <c r="E418">
        <f>IF($AC418,INDEX('Orig 2014 EUL table'!$E$6:$E$544,$AB418),Y418)</f>
        <v>5</v>
      </c>
      <c r="F418" s="26" t="s">
        <v>88</v>
      </c>
      <c r="G418" s="26" t="s">
        <v>358</v>
      </c>
      <c r="H418" s="26" t="s">
        <v>23</v>
      </c>
      <c r="I418" s="26" t="s">
        <v>389</v>
      </c>
      <c r="J418" s="26">
        <v>70000</v>
      </c>
      <c r="K418" s="26">
        <v>1</v>
      </c>
      <c r="L418" s="26">
        <v>4100</v>
      </c>
      <c r="M418" s="26">
        <v>15</v>
      </c>
      <c r="N418" s="26" t="s">
        <v>715</v>
      </c>
      <c r="O418" s="26" t="s">
        <v>26</v>
      </c>
      <c r="P418" s="30">
        <v>41674</v>
      </c>
      <c r="Q418" s="26" t="s">
        <v>167</v>
      </c>
      <c r="R418" s="26" t="s">
        <v>437</v>
      </c>
      <c r="S418" s="26" t="s">
        <v>385</v>
      </c>
      <c r="T418" s="26" t="s">
        <v>390</v>
      </c>
      <c r="U418" s="26"/>
      <c r="V418" s="26" t="s">
        <v>30</v>
      </c>
      <c r="X418" s="2">
        <f t="shared" si="37"/>
        <v>15</v>
      </c>
      <c r="Y418" s="32">
        <f t="shared" si="36"/>
        <v>5</v>
      </c>
      <c r="AA418" s="2" t="str">
        <f t="shared" si="33"/>
        <v>OLtg-HPSEUnAny</v>
      </c>
      <c r="AB418" s="10">
        <f>MATCH(AA418,'Orig 2014 EUL table'!$W$6:$W$544,0)</f>
        <v>338</v>
      </c>
      <c r="AC418" t="b">
        <f t="shared" si="34"/>
        <v>1</v>
      </c>
    </row>
    <row r="419" spans="1:29" x14ac:dyDescent="0.3">
      <c r="A419" s="24">
        <f t="shared" si="35"/>
        <v>413</v>
      </c>
      <c r="B419" s="26" t="s">
        <v>445</v>
      </c>
      <c r="C419" s="26" t="s">
        <v>388</v>
      </c>
      <c r="D419">
        <f>IF($AC419,INDEX('Orig 2014 EUL table'!$D$6:$D$544,$AB419),X419)</f>
        <v>15</v>
      </c>
      <c r="E419">
        <f>IF($AC419,INDEX('Orig 2014 EUL table'!$E$6:$E$544,$AB419),Y419)</f>
        <v>5</v>
      </c>
      <c r="F419" s="26" t="s">
        <v>88</v>
      </c>
      <c r="G419" s="26" t="s">
        <v>359</v>
      </c>
      <c r="H419" s="26" t="s">
        <v>23</v>
      </c>
      <c r="I419" s="26" t="s">
        <v>389</v>
      </c>
      <c r="J419" s="26">
        <v>70000</v>
      </c>
      <c r="K419" s="26">
        <v>1</v>
      </c>
      <c r="L419" s="26">
        <v>4100</v>
      </c>
      <c r="M419" s="26">
        <v>15</v>
      </c>
      <c r="N419" s="26" t="s">
        <v>715</v>
      </c>
      <c r="O419" s="26" t="s">
        <v>26</v>
      </c>
      <c r="P419" s="30">
        <v>41674</v>
      </c>
      <c r="Q419" s="26" t="s">
        <v>167</v>
      </c>
      <c r="R419" s="26" t="s">
        <v>437</v>
      </c>
      <c r="S419" s="26" t="s">
        <v>385</v>
      </c>
      <c r="T419" s="26" t="s">
        <v>390</v>
      </c>
      <c r="U419" s="26"/>
      <c r="V419" s="26" t="s">
        <v>30</v>
      </c>
      <c r="X419" s="2">
        <f t="shared" si="37"/>
        <v>15</v>
      </c>
      <c r="Y419" s="32">
        <f t="shared" si="36"/>
        <v>5</v>
      </c>
      <c r="AA419" s="2" t="str">
        <f t="shared" si="33"/>
        <v>OLtg-HPSGroAny</v>
      </c>
      <c r="AB419" s="10">
        <f>MATCH(AA419,'Orig 2014 EUL table'!$W$6:$W$544,0)</f>
        <v>339</v>
      </c>
      <c r="AC419" t="b">
        <f t="shared" si="34"/>
        <v>1</v>
      </c>
    </row>
    <row r="420" spans="1:29" x14ac:dyDescent="0.3">
      <c r="A420" s="24">
        <f t="shared" si="35"/>
        <v>414</v>
      </c>
      <c r="B420" s="26" t="s">
        <v>445</v>
      </c>
      <c r="C420" s="26" t="s">
        <v>388</v>
      </c>
      <c r="D420">
        <f>IF($AC420,INDEX('Orig 2014 EUL table'!$D$6:$D$544,$AB420),X420)</f>
        <v>15</v>
      </c>
      <c r="E420">
        <f>IF($AC420,INDEX('Orig 2014 EUL table'!$E$6:$E$544,$AB420),Y420)</f>
        <v>5</v>
      </c>
      <c r="F420" s="26" t="s">
        <v>88</v>
      </c>
      <c r="G420" s="26" t="s">
        <v>360</v>
      </c>
      <c r="H420" s="26" t="s">
        <v>23</v>
      </c>
      <c r="I420" s="26" t="s">
        <v>389</v>
      </c>
      <c r="J420" s="26">
        <v>70000</v>
      </c>
      <c r="K420" s="26">
        <v>1</v>
      </c>
      <c r="L420" s="26">
        <v>4100</v>
      </c>
      <c r="M420" s="26">
        <v>15</v>
      </c>
      <c r="N420" s="26" t="s">
        <v>715</v>
      </c>
      <c r="O420" s="26" t="s">
        <v>26</v>
      </c>
      <c r="P420" s="30">
        <v>41674</v>
      </c>
      <c r="Q420" s="26" t="s">
        <v>167</v>
      </c>
      <c r="R420" s="26" t="s">
        <v>437</v>
      </c>
      <c r="S420" s="26" t="s">
        <v>385</v>
      </c>
      <c r="T420" s="26" t="s">
        <v>390</v>
      </c>
      <c r="U420" s="26"/>
      <c r="V420" s="26" t="s">
        <v>30</v>
      </c>
      <c r="X420" s="2">
        <f t="shared" si="37"/>
        <v>15</v>
      </c>
      <c r="Y420" s="32">
        <f t="shared" si="36"/>
        <v>5</v>
      </c>
      <c r="AA420" s="2" t="str">
        <f t="shared" si="33"/>
        <v>OLtg-HPSHspAny</v>
      </c>
      <c r="AB420" s="10">
        <f>MATCH(AA420,'Orig 2014 EUL table'!$W$6:$W$544,0)</f>
        <v>340</v>
      </c>
      <c r="AC420" t="b">
        <f t="shared" si="34"/>
        <v>1</v>
      </c>
    </row>
    <row r="421" spans="1:29" x14ac:dyDescent="0.3">
      <c r="A421" s="24">
        <f t="shared" si="35"/>
        <v>415</v>
      </c>
      <c r="B421" s="26" t="s">
        <v>445</v>
      </c>
      <c r="C421" s="26" t="s">
        <v>388</v>
      </c>
      <c r="D421">
        <f>IF($AC421,INDEX('Orig 2014 EUL table'!$D$6:$D$544,$AB421),X421)</f>
        <v>15</v>
      </c>
      <c r="E421">
        <f>IF($AC421,INDEX('Orig 2014 EUL table'!$E$6:$E$544,$AB421),Y421)</f>
        <v>5</v>
      </c>
      <c r="F421" s="26" t="s">
        <v>88</v>
      </c>
      <c r="G421" s="26" t="s">
        <v>361</v>
      </c>
      <c r="H421" s="26" t="s">
        <v>23</v>
      </c>
      <c r="I421" s="26" t="s">
        <v>389</v>
      </c>
      <c r="J421" s="26">
        <v>70000</v>
      </c>
      <c r="K421" s="26">
        <v>1</v>
      </c>
      <c r="L421" s="26">
        <v>4100</v>
      </c>
      <c r="M421" s="26">
        <v>15</v>
      </c>
      <c r="N421" s="26" t="s">
        <v>715</v>
      </c>
      <c r="O421" s="26" t="s">
        <v>26</v>
      </c>
      <c r="P421" s="30">
        <v>41674</v>
      </c>
      <c r="Q421" s="26" t="s">
        <v>167</v>
      </c>
      <c r="R421" s="26" t="s">
        <v>437</v>
      </c>
      <c r="S421" s="26" t="s">
        <v>385</v>
      </c>
      <c r="T421" s="26" t="s">
        <v>390</v>
      </c>
      <c r="U421" s="26"/>
      <c r="V421" s="26" t="s">
        <v>30</v>
      </c>
      <c r="X421" s="2">
        <f t="shared" si="37"/>
        <v>15</v>
      </c>
      <c r="Y421" s="32">
        <f t="shared" si="36"/>
        <v>5</v>
      </c>
      <c r="AA421" s="2" t="str">
        <f t="shared" si="33"/>
        <v>OLtg-HPSHtlAny</v>
      </c>
      <c r="AB421" s="10">
        <f>MATCH(AA421,'Orig 2014 EUL table'!$W$6:$W$544,0)</f>
        <v>341</v>
      </c>
      <c r="AC421" t="b">
        <f t="shared" si="34"/>
        <v>1</v>
      </c>
    </row>
    <row r="422" spans="1:29" x14ac:dyDescent="0.3">
      <c r="A422" s="24">
        <f t="shared" si="35"/>
        <v>416</v>
      </c>
      <c r="B422" s="26" t="s">
        <v>445</v>
      </c>
      <c r="C422" s="26" t="s">
        <v>388</v>
      </c>
      <c r="D422">
        <f>IF($AC422,INDEX('Orig 2014 EUL table'!$D$6:$D$544,$AB422),X422)</f>
        <v>15</v>
      </c>
      <c r="E422">
        <f>IF($AC422,INDEX('Orig 2014 EUL table'!$E$6:$E$544,$AB422),Y422)</f>
        <v>5</v>
      </c>
      <c r="F422" s="26" t="s">
        <v>88</v>
      </c>
      <c r="G422" s="26" t="s">
        <v>362</v>
      </c>
      <c r="H422" s="26" t="s">
        <v>23</v>
      </c>
      <c r="I422" s="26" t="s">
        <v>389</v>
      </c>
      <c r="J422" s="26">
        <v>70000</v>
      </c>
      <c r="K422" s="26">
        <v>1</v>
      </c>
      <c r="L422" s="26">
        <v>4100</v>
      </c>
      <c r="M422" s="26">
        <v>15</v>
      </c>
      <c r="N422" s="26" t="s">
        <v>715</v>
      </c>
      <c r="O422" s="26" t="s">
        <v>26</v>
      </c>
      <c r="P422" s="30">
        <v>41674</v>
      </c>
      <c r="Q422" s="26" t="s">
        <v>167</v>
      </c>
      <c r="R422" s="26" t="s">
        <v>437</v>
      </c>
      <c r="S422" s="26" t="s">
        <v>385</v>
      </c>
      <c r="T422" s="26" t="s">
        <v>390</v>
      </c>
      <c r="U422" s="26"/>
      <c r="V422" s="26" t="s">
        <v>30</v>
      </c>
      <c r="X422" s="2">
        <f t="shared" si="37"/>
        <v>15</v>
      </c>
      <c r="Y422" s="32">
        <f t="shared" si="36"/>
        <v>5</v>
      </c>
      <c r="AA422" s="2" t="str">
        <f t="shared" si="33"/>
        <v>OLtg-HPSMBTAny</v>
      </c>
      <c r="AB422" s="10">
        <f>MATCH(AA422,'Orig 2014 EUL table'!$W$6:$W$544,0)</f>
        <v>342</v>
      </c>
      <c r="AC422" t="b">
        <f t="shared" si="34"/>
        <v>1</v>
      </c>
    </row>
    <row r="423" spans="1:29" x14ac:dyDescent="0.3">
      <c r="A423" s="24">
        <f t="shared" si="35"/>
        <v>417</v>
      </c>
      <c r="B423" s="26" t="s">
        <v>445</v>
      </c>
      <c r="C423" s="26" t="s">
        <v>388</v>
      </c>
      <c r="D423">
        <f>IF($AC423,INDEX('Orig 2014 EUL table'!$D$6:$D$544,$AB423),X423)</f>
        <v>15</v>
      </c>
      <c r="E423">
        <f>IF($AC423,INDEX('Orig 2014 EUL table'!$E$6:$E$544,$AB423),Y423)</f>
        <v>5</v>
      </c>
      <c r="F423" s="26" t="s">
        <v>88</v>
      </c>
      <c r="G423" s="26" t="s">
        <v>363</v>
      </c>
      <c r="H423" s="26" t="s">
        <v>23</v>
      </c>
      <c r="I423" s="26" t="s">
        <v>389</v>
      </c>
      <c r="J423" s="26">
        <v>70000</v>
      </c>
      <c r="K423" s="26">
        <v>1</v>
      </c>
      <c r="L423" s="26">
        <v>4100</v>
      </c>
      <c r="M423" s="26">
        <v>15</v>
      </c>
      <c r="N423" s="26" t="s">
        <v>715</v>
      </c>
      <c r="O423" s="26" t="s">
        <v>26</v>
      </c>
      <c r="P423" s="30">
        <v>41674</v>
      </c>
      <c r="Q423" s="26" t="s">
        <v>167</v>
      </c>
      <c r="R423" s="26" t="s">
        <v>437</v>
      </c>
      <c r="S423" s="26" t="s">
        <v>385</v>
      </c>
      <c r="T423" s="26" t="s">
        <v>390</v>
      </c>
      <c r="U423" s="26"/>
      <c r="V423" s="26" t="s">
        <v>30</v>
      </c>
      <c r="X423" s="2">
        <f t="shared" si="37"/>
        <v>15</v>
      </c>
      <c r="Y423" s="32">
        <f t="shared" si="36"/>
        <v>5</v>
      </c>
      <c r="AA423" s="2" t="str">
        <f t="shared" si="33"/>
        <v>OLtg-HPSMLIAny</v>
      </c>
      <c r="AB423" s="10">
        <f>MATCH(AA423,'Orig 2014 EUL table'!$W$6:$W$544,0)</f>
        <v>343</v>
      </c>
      <c r="AC423" t="b">
        <f t="shared" si="34"/>
        <v>1</v>
      </c>
    </row>
    <row r="424" spans="1:29" x14ac:dyDescent="0.3">
      <c r="A424" s="24">
        <f t="shared" si="35"/>
        <v>418</v>
      </c>
      <c r="B424" s="26" t="s">
        <v>445</v>
      </c>
      <c r="C424" s="26" t="s">
        <v>388</v>
      </c>
      <c r="D424">
        <f>IF($AC424,INDEX('Orig 2014 EUL table'!$D$6:$D$544,$AB424),X424)</f>
        <v>15</v>
      </c>
      <c r="E424">
        <f>IF($AC424,INDEX('Orig 2014 EUL table'!$E$6:$E$544,$AB424),Y424)</f>
        <v>5</v>
      </c>
      <c r="F424" s="26" t="s">
        <v>88</v>
      </c>
      <c r="G424" s="26" t="s">
        <v>364</v>
      </c>
      <c r="H424" s="26" t="s">
        <v>23</v>
      </c>
      <c r="I424" s="26" t="s">
        <v>389</v>
      </c>
      <c r="J424" s="26">
        <v>70000</v>
      </c>
      <c r="K424" s="26">
        <v>1</v>
      </c>
      <c r="L424" s="26">
        <v>4100</v>
      </c>
      <c r="M424" s="26">
        <v>15</v>
      </c>
      <c r="N424" s="26" t="s">
        <v>715</v>
      </c>
      <c r="O424" s="26" t="s">
        <v>26</v>
      </c>
      <c r="P424" s="30">
        <v>41674</v>
      </c>
      <c r="Q424" s="26" t="s">
        <v>167</v>
      </c>
      <c r="R424" s="26" t="s">
        <v>437</v>
      </c>
      <c r="S424" s="26" t="s">
        <v>385</v>
      </c>
      <c r="T424" s="26" t="s">
        <v>390</v>
      </c>
      <c r="U424" s="26"/>
      <c r="V424" s="26" t="s">
        <v>30</v>
      </c>
      <c r="X424" s="2">
        <f t="shared" si="37"/>
        <v>15</v>
      </c>
      <c r="Y424" s="32">
        <f t="shared" si="36"/>
        <v>5</v>
      </c>
      <c r="AA424" s="2" t="str">
        <f t="shared" si="33"/>
        <v>OLtg-HPSMtlAny</v>
      </c>
      <c r="AB424" s="10">
        <f>MATCH(AA424,'Orig 2014 EUL table'!$W$6:$W$544,0)</f>
        <v>344</v>
      </c>
      <c r="AC424" t="b">
        <f t="shared" si="34"/>
        <v>1</v>
      </c>
    </row>
    <row r="425" spans="1:29" x14ac:dyDescent="0.3">
      <c r="A425" s="24">
        <f t="shared" si="35"/>
        <v>419</v>
      </c>
      <c r="B425" s="26" t="s">
        <v>445</v>
      </c>
      <c r="C425" s="26" t="s">
        <v>388</v>
      </c>
      <c r="D425">
        <f>IF($AC425,INDEX('Orig 2014 EUL table'!$D$6:$D$544,$AB425),X425)</f>
        <v>15</v>
      </c>
      <c r="E425">
        <f>IF($AC425,INDEX('Orig 2014 EUL table'!$E$6:$E$544,$AB425),Y425)</f>
        <v>5</v>
      </c>
      <c r="F425" s="26" t="s">
        <v>88</v>
      </c>
      <c r="G425" s="26" t="s">
        <v>365</v>
      </c>
      <c r="H425" s="26" t="s">
        <v>23</v>
      </c>
      <c r="I425" s="26" t="s">
        <v>389</v>
      </c>
      <c r="J425" s="26">
        <v>70000</v>
      </c>
      <c r="K425" s="26">
        <v>1</v>
      </c>
      <c r="L425" s="26">
        <v>4100</v>
      </c>
      <c r="M425" s="26">
        <v>15</v>
      </c>
      <c r="N425" s="26" t="s">
        <v>715</v>
      </c>
      <c r="O425" s="26" t="s">
        <v>26</v>
      </c>
      <c r="P425" s="30">
        <v>41674</v>
      </c>
      <c r="Q425" s="26" t="s">
        <v>167</v>
      </c>
      <c r="R425" s="26" t="s">
        <v>437</v>
      </c>
      <c r="S425" s="26" t="s">
        <v>385</v>
      </c>
      <c r="T425" s="26" t="s">
        <v>390</v>
      </c>
      <c r="U425" s="26"/>
      <c r="V425" s="26" t="s">
        <v>30</v>
      </c>
      <c r="X425" s="2">
        <f t="shared" si="37"/>
        <v>15</v>
      </c>
      <c r="Y425" s="32">
        <f t="shared" si="36"/>
        <v>5</v>
      </c>
      <c r="AA425" s="2" t="str">
        <f t="shared" si="33"/>
        <v>OLtg-HPSNrsAny</v>
      </c>
      <c r="AB425" s="10">
        <f>MATCH(AA425,'Orig 2014 EUL table'!$W$6:$W$544,0)</f>
        <v>345</v>
      </c>
      <c r="AC425" t="b">
        <f t="shared" si="34"/>
        <v>1</v>
      </c>
    </row>
    <row r="426" spans="1:29" x14ac:dyDescent="0.3">
      <c r="A426" s="24">
        <f t="shared" si="35"/>
        <v>420</v>
      </c>
      <c r="B426" s="26" t="s">
        <v>445</v>
      </c>
      <c r="C426" s="26" t="s">
        <v>388</v>
      </c>
      <c r="D426">
        <f>IF($AC426,INDEX('Orig 2014 EUL table'!$D$6:$D$544,$AB426),X426)</f>
        <v>15</v>
      </c>
      <c r="E426">
        <f>IF($AC426,INDEX('Orig 2014 EUL table'!$E$6:$E$544,$AB426),Y426)</f>
        <v>5</v>
      </c>
      <c r="F426" s="26" t="s">
        <v>88</v>
      </c>
      <c r="G426" s="26" t="s">
        <v>366</v>
      </c>
      <c r="H426" s="26" t="s">
        <v>23</v>
      </c>
      <c r="I426" s="26" t="s">
        <v>389</v>
      </c>
      <c r="J426" s="26">
        <v>70000</v>
      </c>
      <c r="K426" s="26">
        <v>1</v>
      </c>
      <c r="L426" s="26">
        <v>4100</v>
      </c>
      <c r="M426" s="26">
        <v>15</v>
      </c>
      <c r="N426" s="26" t="s">
        <v>715</v>
      </c>
      <c r="O426" s="26" t="s">
        <v>26</v>
      </c>
      <c r="P426" s="30">
        <v>41674</v>
      </c>
      <c r="Q426" s="26" t="s">
        <v>167</v>
      </c>
      <c r="R426" s="26" t="s">
        <v>437</v>
      </c>
      <c r="S426" s="26" t="s">
        <v>385</v>
      </c>
      <c r="T426" s="26" t="s">
        <v>390</v>
      </c>
      <c r="U426" s="26"/>
      <c r="V426" s="26" t="s">
        <v>30</v>
      </c>
      <c r="X426" s="2">
        <f t="shared" si="37"/>
        <v>15</v>
      </c>
      <c r="Y426" s="32">
        <f t="shared" si="36"/>
        <v>5</v>
      </c>
      <c r="AA426" s="2" t="str">
        <f t="shared" si="33"/>
        <v>OLtg-HPSOfLAny</v>
      </c>
      <c r="AB426" s="10">
        <f>MATCH(AA426,'Orig 2014 EUL table'!$W$6:$W$544,0)</f>
        <v>346</v>
      </c>
      <c r="AC426" t="b">
        <f t="shared" si="34"/>
        <v>1</v>
      </c>
    </row>
    <row r="427" spans="1:29" x14ac:dyDescent="0.3">
      <c r="A427" s="24">
        <f t="shared" si="35"/>
        <v>421</v>
      </c>
      <c r="B427" s="26" t="s">
        <v>445</v>
      </c>
      <c r="C427" s="26" t="s">
        <v>388</v>
      </c>
      <c r="D427">
        <f>IF($AC427,INDEX('Orig 2014 EUL table'!$D$6:$D$544,$AB427),X427)</f>
        <v>15</v>
      </c>
      <c r="E427">
        <f>IF($AC427,INDEX('Orig 2014 EUL table'!$E$6:$E$544,$AB427),Y427)</f>
        <v>5</v>
      </c>
      <c r="F427" s="26" t="s">
        <v>88</v>
      </c>
      <c r="G427" s="26" t="s">
        <v>367</v>
      </c>
      <c r="H427" s="26" t="s">
        <v>23</v>
      </c>
      <c r="I427" s="26" t="s">
        <v>389</v>
      </c>
      <c r="J427" s="26">
        <v>70000</v>
      </c>
      <c r="K427" s="26">
        <v>1</v>
      </c>
      <c r="L427" s="26">
        <v>4100</v>
      </c>
      <c r="M427" s="26">
        <v>15</v>
      </c>
      <c r="N427" s="26" t="s">
        <v>715</v>
      </c>
      <c r="O427" s="26" t="s">
        <v>26</v>
      </c>
      <c r="P427" s="30">
        <v>41674</v>
      </c>
      <c r="Q427" s="26" t="s">
        <v>167</v>
      </c>
      <c r="R427" s="26" t="s">
        <v>437</v>
      </c>
      <c r="S427" s="26" t="s">
        <v>385</v>
      </c>
      <c r="T427" s="26" t="s">
        <v>390</v>
      </c>
      <c r="U427" s="26"/>
      <c r="V427" s="26" t="s">
        <v>30</v>
      </c>
      <c r="X427" s="2">
        <f t="shared" si="37"/>
        <v>15</v>
      </c>
      <c r="Y427" s="32">
        <f t="shared" si="36"/>
        <v>5</v>
      </c>
      <c r="AA427" s="2" t="str">
        <f t="shared" si="33"/>
        <v>OLtg-HPSOfSAny</v>
      </c>
      <c r="AB427" s="10">
        <f>MATCH(AA427,'Orig 2014 EUL table'!$W$6:$W$544,0)</f>
        <v>347</v>
      </c>
      <c r="AC427" t="b">
        <f t="shared" si="34"/>
        <v>1</v>
      </c>
    </row>
    <row r="428" spans="1:29" x14ac:dyDescent="0.3">
      <c r="A428" s="24">
        <f t="shared" si="35"/>
        <v>422</v>
      </c>
      <c r="B428" s="26" t="s">
        <v>445</v>
      </c>
      <c r="C428" s="26" t="s">
        <v>388</v>
      </c>
      <c r="D428">
        <f>IF($AC428,INDEX('Orig 2014 EUL table'!$D$6:$D$544,$AB428),X428)</f>
        <v>15</v>
      </c>
      <c r="E428">
        <f>IF($AC428,INDEX('Orig 2014 EUL table'!$E$6:$E$544,$AB428),Y428)</f>
        <v>5</v>
      </c>
      <c r="F428" s="26" t="s">
        <v>88</v>
      </c>
      <c r="G428" s="26" t="s">
        <v>368</v>
      </c>
      <c r="H428" s="26" t="s">
        <v>23</v>
      </c>
      <c r="I428" s="26" t="s">
        <v>389</v>
      </c>
      <c r="J428" s="26">
        <v>70000</v>
      </c>
      <c r="K428" s="26">
        <v>1</v>
      </c>
      <c r="L428" s="26">
        <v>4100</v>
      </c>
      <c r="M428" s="26">
        <v>15</v>
      </c>
      <c r="N428" s="26" t="s">
        <v>715</v>
      </c>
      <c r="O428" s="26" t="s">
        <v>26</v>
      </c>
      <c r="P428" s="30">
        <v>41674</v>
      </c>
      <c r="Q428" s="26" t="s">
        <v>167</v>
      </c>
      <c r="R428" s="26" t="s">
        <v>437</v>
      </c>
      <c r="S428" s="26" t="s">
        <v>385</v>
      </c>
      <c r="T428" s="26" t="s">
        <v>390</v>
      </c>
      <c r="U428" s="26"/>
      <c r="V428" s="26" t="s">
        <v>30</v>
      </c>
      <c r="X428" s="2">
        <f t="shared" si="37"/>
        <v>15</v>
      </c>
      <c r="Y428" s="32">
        <f t="shared" si="36"/>
        <v>5</v>
      </c>
      <c r="AA428" s="2" t="str">
        <f t="shared" si="33"/>
        <v>OLtg-HPSRFFAny</v>
      </c>
      <c r="AB428" s="10">
        <f>MATCH(AA428,'Orig 2014 EUL table'!$W$6:$W$544,0)</f>
        <v>348</v>
      </c>
      <c r="AC428" t="b">
        <f t="shared" si="34"/>
        <v>1</v>
      </c>
    </row>
    <row r="429" spans="1:29" x14ac:dyDescent="0.3">
      <c r="A429" s="24">
        <f t="shared" si="35"/>
        <v>423</v>
      </c>
      <c r="B429" s="26" t="s">
        <v>445</v>
      </c>
      <c r="C429" s="26" t="s">
        <v>388</v>
      </c>
      <c r="D429">
        <f>IF($AC429,INDEX('Orig 2014 EUL table'!$D$6:$D$544,$AB429),X429)</f>
        <v>15</v>
      </c>
      <c r="E429">
        <f>IF($AC429,INDEX('Orig 2014 EUL table'!$E$6:$E$544,$AB429),Y429)</f>
        <v>5</v>
      </c>
      <c r="F429" s="26" t="s">
        <v>88</v>
      </c>
      <c r="G429" s="26" t="s">
        <v>369</v>
      </c>
      <c r="H429" s="26" t="s">
        <v>23</v>
      </c>
      <c r="I429" s="26" t="s">
        <v>389</v>
      </c>
      <c r="J429" s="26">
        <v>70000</v>
      </c>
      <c r="K429" s="26">
        <v>1</v>
      </c>
      <c r="L429" s="26">
        <v>4100</v>
      </c>
      <c r="M429" s="26">
        <v>15</v>
      </c>
      <c r="N429" s="26" t="s">
        <v>715</v>
      </c>
      <c r="O429" s="26" t="s">
        <v>26</v>
      </c>
      <c r="P429" s="30">
        <v>41674</v>
      </c>
      <c r="Q429" s="26" t="s">
        <v>167</v>
      </c>
      <c r="R429" s="26" t="s">
        <v>437</v>
      </c>
      <c r="S429" s="26" t="s">
        <v>385</v>
      </c>
      <c r="T429" s="26" t="s">
        <v>390</v>
      </c>
      <c r="U429" s="26"/>
      <c r="V429" s="26" t="s">
        <v>30</v>
      </c>
      <c r="X429" s="2">
        <f t="shared" si="37"/>
        <v>15</v>
      </c>
      <c r="Y429" s="32">
        <f t="shared" si="36"/>
        <v>5</v>
      </c>
      <c r="AA429" s="2" t="str">
        <f t="shared" si="33"/>
        <v>OLtg-HPSRSDAny</v>
      </c>
      <c r="AB429" s="10">
        <f>MATCH(AA429,'Orig 2014 EUL table'!$W$6:$W$544,0)</f>
        <v>349</v>
      </c>
      <c r="AC429" t="b">
        <f t="shared" si="34"/>
        <v>1</v>
      </c>
    </row>
    <row r="430" spans="1:29" x14ac:dyDescent="0.3">
      <c r="A430" s="24">
        <f t="shared" si="35"/>
        <v>424</v>
      </c>
      <c r="B430" s="26" t="s">
        <v>445</v>
      </c>
      <c r="C430" s="26" t="s">
        <v>388</v>
      </c>
      <c r="D430">
        <f>IF($AC430,INDEX('Orig 2014 EUL table'!$D$6:$D$544,$AB430),X430)</f>
        <v>15</v>
      </c>
      <c r="E430">
        <f>IF($AC430,INDEX('Orig 2014 EUL table'!$E$6:$E$544,$AB430),Y430)</f>
        <v>5</v>
      </c>
      <c r="F430" s="26" t="s">
        <v>88</v>
      </c>
      <c r="G430" s="26" t="s">
        <v>370</v>
      </c>
      <c r="H430" s="26" t="s">
        <v>23</v>
      </c>
      <c r="I430" s="26" t="s">
        <v>389</v>
      </c>
      <c r="J430" s="26">
        <v>70000</v>
      </c>
      <c r="K430" s="26">
        <v>1</v>
      </c>
      <c r="L430" s="26">
        <v>4100</v>
      </c>
      <c r="M430" s="26">
        <v>15</v>
      </c>
      <c r="N430" s="26" t="s">
        <v>715</v>
      </c>
      <c r="O430" s="26" t="s">
        <v>26</v>
      </c>
      <c r="P430" s="30">
        <v>41674</v>
      </c>
      <c r="Q430" s="26" t="s">
        <v>167</v>
      </c>
      <c r="R430" s="26" t="s">
        <v>437</v>
      </c>
      <c r="S430" s="26" t="s">
        <v>385</v>
      </c>
      <c r="T430" s="26" t="s">
        <v>390</v>
      </c>
      <c r="U430" s="26"/>
      <c r="V430" s="26" t="s">
        <v>30</v>
      </c>
      <c r="X430" s="2">
        <f t="shared" si="37"/>
        <v>15</v>
      </c>
      <c r="Y430" s="32">
        <f t="shared" si="36"/>
        <v>5</v>
      </c>
      <c r="AA430" s="2" t="str">
        <f t="shared" si="33"/>
        <v>OLtg-HPSRt3Any</v>
      </c>
      <c r="AB430" s="10">
        <f>MATCH(AA430,'Orig 2014 EUL table'!$W$6:$W$544,0)</f>
        <v>350</v>
      </c>
      <c r="AC430" t="b">
        <f t="shared" si="34"/>
        <v>1</v>
      </c>
    </row>
    <row r="431" spans="1:29" x14ac:dyDescent="0.3">
      <c r="A431" s="24">
        <f t="shared" si="35"/>
        <v>425</v>
      </c>
      <c r="B431" s="26" t="s">
        <v>445</v>
      </c>
      <c r="C431" s="26" t="s">
        <v>388</v>
      </c>
      <c r="D431">
        <f>IF($AC431,INDEX('Orig 2014 EUL table'!$D$6:$D$544,$AB431),X431)</f>
        <v>15</v>
      </c>
      <c r="E431">
        <f>IF($AC431,INDEX('Orig 2014 EUL table'!$E$6:$E$544,$AB431),Y431)</f>
        <v>5</v>
      </c>
      <c r="F431" s="26" t="s">
        <v>88</v>
      </c>
      <c r="G431" s="26" t="s">
        <v>371</v>
      </c>
      <c r="H431" s="26" t="s">
        <v>23</v>
      </c>
      <c r="I431" s="26" t="s">
        <v>389</v>
      </c>
      <c r="J431" s="26">
        <v>70000</v>
      </c>
      <c r="K431" s="26">
        <v>1</v>
      </c>
      <c r="L431" s="26">
        <v>4100</v>
      </c>
      <c r="M431" s="26">
        <v>15</v>
      </c>
      <c r="N431" s="26" t="s">
        <v>715</v>
      </c>
      <c r="O431" s="26" t="s">
        <v>26</v>
      </c>
      <c r="P431" s="30">
        <v>41674</v>
      </c>
      <c r="Q431" s="26" t="s">
        <v>167</v>
      </c>
      <c r="R431" s="26" t="s">
        <v>437</v>
      </c>
      <c r="S431" s="26" t="s">
        <v>385</v>
      </c>
      <c r="T431" s="26" t="s">
        <v>390</v>
      </c>
      <c r="U431" s="26"/>
      <c r="V431" s="26" t="s">
        <v>30</v>
      </c>
      <c r="X431" s="2">
        <f t="shared" si="37"/>
        <v>15</v>
      </c>
      <c r="Y431" s="32">
        <f t="shared" si="36"/>
        <v>5</v>
      </c>
      <c r="AA431" s="2" t="str">
        <f t="shared" si="33"/>
        <v>OLtg-HPSRtLAny</v>
      </c>
      <c r="AB431" s="10">
        <f>MATCH(AA431,'Orig 2014 EUL table'!$W$6:$W$544,0)</f>
        <v>351</v>
      </c>
      <c r="AC431" t="b">
        <f t="shared" si="34"/>
        <v>1</v>
      </c>
    </row>
    <row r="432" spans="1:29" x14ac:dyDescent="0.3">
      <c r="A432" s="24">
        <f t="shared" si="35"/>
        <v>426</v>
      </c>
      <c r="B432" s="26" t="s">
        <v>445</v>
      </c>
      <c r="C432" s="26" t="s">
        <v>388</v>
      </c>
      <c r="D432">
        <f>IF($AC432,INDEX('Orig 2014 EUL table'!$D$6:$D$544,$AB432),X432)</f>
        <v>15</v>
      </c>
      <c r="E432">
        <f>IF($AC432,INDEX('Orig 2014 EUL table'!$E$6:$E$544,$AB432),Y432)</f>
        <v>5</v>
      </c>
      <c r="F432" s="26" t="s">
        <v>88</v>
      </c>
      <c r="G432" s="26" t="s">
        <v>372</v>
      </c>
      <c r="H432" s="26" t="s">
        <v>23</v>
      </c>
      <c r="I432" s="26" t="s">
        <v>389</v>
      </c>
      <c r="J432" s="26">
        <v>70000</v>
      </c>
      <c r="K432" s="26">
        <v>1</v>
      </c>
      <c r="L432" s="26">
        <v>4100</v>
      </c>
      <c r="M432" s="26">
        <v>15</v>
      </c>
      <c r="N432" s="26" t="s">
        <v>715</v>
      </c>
      <c r="O432" s="26" t="s">
        <v>26</v>
      </c>
      <c r="P432" s="30">
        <v>41674</v>
      </c>
      <c r="Q432" s="26" t="s">
        <v>167</v>
      </c>
      <c r="R432" s="26" t="s">
        <v>437</v>
      </c>
      <c r="S432" s="26" t="s">
        <v>385</v>
      </c>
      <c r="T432" s="26" t="s">
        <v>390</v>
      </c>
      <c r="U432" s="26"/>
      <c r="V432" s="26" t="s">
        <v>30</v>
      </c>
      <c r="X432" s="2">
        <f t="shared" si="37"/>
        <v>15</v>
      </c>
      <c r="Y432" s="32">
        <f t="shared" si="36"/>
        <v>5</v>
      </c>
      <c r="AA432" s="2" t="str">
        <f t="shared" si="33"/>
        <v>OLtg-HPSRtSAny</v>
      </c>
      <c r="AB432" s="10">
        <f>MATCH(AA432,'Orig 2014 EUL table'!$W$6:$W$544,0)</f>
        <v>352</v>
      </c>
      <c r="AC432" t="b">
        <f t="shared" si="34"/>
        <v>1</v>
      </c>
    </row>
    <row r="433" spans="1:29" x14ac:dyDescent="0.3">
      <c r="A433" s="24">
        <f t="shared" si="35"/>
        <v>427</v>
      </c>
      <c r="B433" s="26" t="s">
        <v>445</v>
      </c>
      <c r="C433" s="26" t="s">
        <v>388</v>
      </c>
      <c r="D433">
        <f>IF($AC433,INDEX('Orig 2014 EUL table'!$D$6:$D$544,$AB433),X433)</f>
        <v>15</v>
      </c>
      <c r="E433">
        <f>IF($AC433,INDEX('Orig 2014 EUL table'!$E$6:$E$544,$AB433),Y433)</f>
        <v>5</v>
      </c>
      <c r="F433" s="26" t="s">
        <v>88</v>
      </c>
      <c r="G433" s="26" t="s">
        <v>373</v>
      </c>
      <c r="H433" s="26" t="s">
        <v>23</v>
      </c>
      <c r="I433" s="26" t="s">
        <v>389</v>
      </c>
      <c r="J433" s="26">
        <v>70000</v>
      </c>
      <c r="K433" s="26">
        <v>1</v>
      </c>
      <c r="L433" s="26">
        <v>4100</v>
      </c>
      <c r="M433" s="26">
        <v>15</v>
      </c>
      <c r="N433" s="26" t="s">
        <v>715</v>
      </c>
      <c r="O433" s="26" t="s">
        <v>26</v>
      </c>
      <c r="P433" s="30">
        <v>41674</v>
      </c>
      <c r="Q433" s="26" t="s">
        <v>167</v>
      </c>
      <c r="R433" s="26" t="s">
        <v>437</v>
      </c>
      <c r="S433" s="26" t="s">
        <v>385</v>
      </c>
      <c r="T433" s="26" t="s">
        <v>390</v>
      </c>
      <c r="U433" s="26"/>
      <c r="V433" s="26" t="s">
        <v>30</v>
      </c>
      <c r="X433" s="2">
        <f t="shared" si="37"/>
        <v>15</v>
      </c>
      <c r="Y433" s="32">
        <f t="shared" si="36"/>
        <v>5</v>
      </c>
      <c r="AA433" s="2" t="str">
        <f t="shared" si="33"/>
        <v>OLtg-HPSSCnAny</v>
      </c>
      <c r="AB433" s="10">
        <f>MATCH(AA433,'Orig 2014 EUL table'!$W$6:$W$544,0)</f>
        <v>353</v>
      </c>
      <c r="AC433" t="b">
        <f t="shared" si="34"/>
        <v>1</v>
      </c>
    </row>
    <row r="434" spans="1:29" x14ac:dyDescent="0.3">
      <c r="A434" s="24">
        <f t="shared" si="35"/>
        <v>428</v>
      </c>
      <c r="B434" s="26" t="s">
        <v>445</v>
      </c>
      <c r="C434" s="26" t="s">
        <v>388</v>
      </c>
      <c r="D434">
        <f>IF($AC434,INDEX('Orig 2014 EUL table'!$D$6:$D$544,$AB434),X434)</f>
        <v>15</v>
      </c>
      <c r="E434">
        <f>IF($AC434,INDEX('Orig 2014 EUL table'!$E$6:$E$544,$AB434),Y434)</f>
        <v>5</v>
      </c>
      <c r="F434" s="26" t="s">
        <v>88</v>
      </c>
      <c r="G434" s="26" t="s">
        <v>374</v>
      </c>
      <c r="H434" s="26" t="s">
        <v>23</v>
      </c>
      <c r="I434" s="26" t="s">
        <v>389</v>
      </c>
      <c r="J434" s="26">
        <v>70000</v>
      </c>
      <c r="K434" s="26">
        <v>1</v>
      </c>
      <c r="L434" s="26">
        <v>4100</v>
      </c>
      <c r="M434" s="26">
        <v>15</v>
      </c>
      <c r="N434" s="26" t="s">
        <v>715</v>
      </c>
      <c r="O434" s="26" t="s">
        <v>26</v>
      </c>
      <c r="P434" s="30">
        <v>41674</v>
      </c>
      <c r="Q434" s="26" t="s">
        <v>167</v>
      </c>
      <c r="R434" s="26" t="s">
        <v>437</v>
      </c>
      <c r="S434" s="26" t="s">
        <v>385</v>
      </c>
      <c r="T434" s="26" t="s">
        <v>390</v>
      </c>
      <c r="U434" s="26"/>
      <c r="V434" s="26" t="s">
        <v>30</v>
      </c>
      <c r="X434" s="2">
        <f t="shared" si="37"/>
        <v>15</v>
      </c>
      <c r="Y434" s="32">
        <f t="shared" si="36"/>
        <v>5</v>
      </c>
      <c r="AA434" s="2" t="str">
        <f t="shared" si="33"/>
        <v>OLtg-HPSSUnAny</v>
      </c>
      <c r="AB434" s="10">
        <f>MATCH(AA434,'Orig 2014 EUL table'!$W$6:$W$544,0)</f>
        <v>354</v>
      </c>
      <c r="AC434" t="b">
        <f t="shared" si="34"/>
        <v>1</v>
      </c>
    </row>
    <row r="435" spans="1:29" x14ac:dyDescent="0.3">
      <c r="A435" s="24">
        <f t="shared" si="35"/>
        <v>429</v>
      </c>
      <c r="B435" s="26" t="s">
        <v>445</v>
      </c>
      <c r="C435" s="26" t="s">
        <v>388</v>
      </c>
      <c r="D435">
        <f>IF($AC435,INDEX('Orig 2014 EUL table'!$D$6:$D$544,$AB435),X435)</f>
        <v>15</v>
      </c>
      <c r="E435">
        <f>IF($AC435,INDEX('Orig 2014 EUL table'!$E$6:$E$544,$AB435),Y435)</f>
        <v>5</v>
      </c>
      <c r="F435" s="26" t="s">
        <v>88</v>
      </c>
      <c r="G435" s="26" t="s">
        <v>375</v>
      </c>
      <c r="H435" s="26" t="s">
        <v>23</v>
      </c>
      <c r="I435" s="26" t="s">
        <v>389</v>
      </c>
      <c r="J435" s="26">
        <v>70000</v>
      </c>
      <c r="K435" s="26">
        <v>1</v>
      </c>
      <c r="L435" s="26">
        <v>4100</v>
      </c>
      <c r="M435" s="26">
        <v>15</v>
      </c>
      <c r="N435" s="26" t="s">
        <v>715</v>
      </c>
      <c r="O435" s="26" t="s">
        <v>26</v>
      </c>
      <c r="P435" s="30">
        <v>41674</v>
      </c>
      <c r="Q435" s="26" t="s">
        <v>167</v>
      </c>
      <c r="R435" s="26" t="s">
        <v>437</v>
      </c>
      <c r="S435" s="26" t="s">
        <v>385</v>
      </c>
      <c r="T435" s="26" t="s">
        <v>390</v>
      </c>
      <c r="U435" s="26"/>
      <c r="V435" s="26" t="s">
        <v>30</v>
      </c>
      <c r="X435" s="2">
        <f t="shared" si="37"/>
        <v>15</v>
      </c>
      <c r="Y435" s="32">
        <f t="shared" si="36"/>
        <v>5</v>
      </c>
      <c r="AA435" s="2" t="str">
        <f t="shared" si="33"/>
        <v>OLtg-HPSWRfAny</v>
      </c>
      <c r="AB435" s="10">
        <f>MATCH(AA435,'Orig 2014 EUL table'!$W$6:$W$544,0)</f>
        <v>355</v>
      </c>
      <c r="AC435" t="b">
        <f t="shared" si="34"/>
        <v>1</v>
      </c>
    </row>
    <row r="436" spans="1:29" x14ac:dyDescent="0.3">
      <c r="A436" s="24">
        <f t="shared" si="35"/>
        <v>430</v>
      </c>
      <c r="B436" s="26" t="s">
        <v>452</v>
      </c>
      <c r="C436" s="26" t="s">
        <v>416</v>
      </c>
      <c r="D436">
        <f>IF($AC436,INDEX('Orig 2014 EUL table'!$D$6:$D$544,$AB436),X436)</f>
        <v>15</v>
      </c>
      <c r="E436">
        <f>IF($AC436,INDEX('Orig 2014 EUL table'!$E$6:$E$544,$AB436),Y436)</f>
        <v>5</v>
      </c>
      <c r="F436" s="26" t="s">
        <v>88</v>
      </c>
      <c r="G436" s="26" t="s">
        <v>349</v>
      </c>
      <c r="H436" s="26" t="s">
        <v>23</v>
      </c>
      <c r="I436" s="26" t="s">
        <v>389</v>
      </c>
      <c r="J436" s="26">
        <v>70000</v>
      </c>
      <c r="K436" s="26">
        <v>1</v>
      </c>
      <c r="L436" s="26">
        <v>4100</v>
      </c>
      <c r="M436" s="26">
        <v>15</v>
      </c>
      <c r="N436" s="26" t="s">
        <v>715</v>
      </c>
      <c r="O436" s="26" t="s">
        <v>26</v>
      </c>
      <c r="P436" s="30">
        <v>41674</v>
      </c>
      <c r="Q436" s="26" t="s">
        <v>167</v>
      </c>
      <c r="R436" s="26" t="s">
        <v>437</v>
      </c>
      <c r="S436" s="26" t="s">
        <v>385</v>
      </c>
      <c r="T436" s="26" t="s">
        <v>390</v>
      </c>
      <c r="U436" s="26"/>
      <c r="V436" s="26" t="s">
        <v>30</v>
      </c>
      <c r="X436" s="2">
        <f t="shared" si="37"/>
        <v>15</v>
      </c>
      <c r="Y436" s="32">
        <f t="shared" si="36"/>
        <v>5</v>
      </c>
      <c r="AA436" s="2" t="str">
        <f t="shared" si="33"/>
        <v>OLtg-MHAsmAny</v>
      </c>
      <c r="AB436" s="10">
        <f>MATCH(AA436,'Orig 2014 EUL table'!$W$6:$W$544,0)</f>
        <v>405</v>
      </c>
      <c r="AC436" t="b">
        <f t="shared" si="34"/>
        <v>1</v>
      </c>
    </row>
    <row r="437" spans="1:29" x14ac:dyDescent="0.3">
      <c r="A437" s="24">
        <f t="shared" si="35"/>
        <v>431</v>
      </c>
      <c r="B437" s="26" t="s">
        <v>452</v>
      </c>
      <c r="C437" s="26" t="s">
        <v>416</v>
      </c>
      <c r="D437">
        <f>IF($AC437,INDEX('Orig 2014 EUL table'!$D$6:$D$544,$AB437),X437)</f>
        <v>15</v>
      </c>
      <c r="E437">
        <f>IF($AC437,INDEX('Orig 2014 EUL table'!$E$6:$E$544,$AB437),Y437)</f>
        <v>5</v>
      </c>
      <c r="F437" s="26" t="s">
        <v>88</v>
      </c>
      <c r="G437" s="26" t="s">
        <v>354</v>
      </c>
      <c r="H437" s="26" t="s">
        <v>23</v>
      </c>
      <c r="I437" s="26" t="s">
        <v>389</v>
      </c>
      <c r="J437" s="26">
        <v>70000</v>
      </c>
      <c r="K437" s="26">
        <v>1</v>
      </c>
      <c r="L437" s="26">
        <v>4100</v>
      </c>
      <c r="M437" s="26">
        <v>15</v>
      </c>
      <c r="N437" s="26" t="s">
        <v>715</v>
      </c>
      <c r="O437" s="26" t="s">
        <v>26</v>
      </c>
      <c r="P437" s="30">
        <v>41674</v>
      </c>
      <c r="Q437" s="26" t="s">
        <v>167</v>
      </c>
      <c r="R437" s="26" t="s">
        <v>437</v>
      </c>
      <c r="S437" s="26" t="s">
        <v>385</v>
      </c>
      <c r="T437" s="26" t="s">
        <v>390</v>
      </c>
      <c r="U437" s="26"/>
      <c r="V437" s="26" t="s">
        <v>30</v>
      </c>
      <c r="X437" s="2">
        <f t="shared" si="37"/>
        <v>15</v>
      </c>
      <c r="Y437" s="32">
        <f t="shared" si="36"/>
        <v>5</v>
      </c>
      <c r="AA437" s="2" t="str">
        <f t="shared" si="33"/>
        <v>OLtg-MHECCAny</v>
      </c>
      <c r="AB437" s="10">
        <f>MATCH(AA437,'Orig 2014 EUL table'!$W$6:$W$544,0)</f>
        <v>406</v>
      </c>
      <c r="AC437" t="b">
        <f t="shared" si="34"/>
        <v>1</v>
      </c>
    </row>
    <row r="438" spans="1:29" x14ac:dyDescent="0.3">
      <c r="A438" s="24">
        <f t="shared" si="35"/>
        <v>432</v>
      </c>
      <c r="B438" s="26" t="s">
        <v>452</v>
      </c>
      <c r="C438" s="26" t="s">
        <v>416</v>
      </c>
      <c r="D438">
        <f>IF($AC438,INDEX('Orig 2014 EUL table'!$D$6:$D$544,$AB438),X438)</f>
        <v>15</v>
      </c>
      <c r="E438">
        <f>IF($AC438,INDEX('Orig 2014 EUL table'!$E$6:$E$544,$AB438),Y438)</f>
        <v>5</v>
      </c>
      <c r="F438" s="26" t="s">
        <v>88</v>
      </c>
      <c r="G438" s="26" t="s">
        <v>355</v>
      </c>
      <c r="H438" s="26" t="s">
        <v>23</v>
      </c>
      <c r="I438" s="26" t="s">
        <v>389</v>
      </c>
      <c r="J438" s="26">
        <v>70000</v>
      </c>
      <c r="K438" s="26">
        <v>1</v>
      </c>
      <c r="L438" s="26">
        <v>4100</v>
      </c>
      <c r="M438" s="26">
        <v>15</v>
      </c>
      <c r="N438" s="26" t="s">
        <v>715</v>
      </c>
      <c r="O438" s="26" t="s">
        <v>26</v>
      </c>
      <c r="P438" s="30">
        <v>41674</v>
      </c>
      <c r="Q438" s="26" t="s">
        <v>167</v>
      </c>
      <c r="R438" s="26" t="s">
        <v>437</v>
      </c>
      <c r="S438" s="26" t="s">
        <v>385</v>
      </c>
      <c r="T438" s="26" t="s">
        <v>390</v>
      </c>
      <c r="U438" s="26"/>
      <c r="V438" s="26" t="s">
        <v>30</v>
      </c>
      <c r="X438" s="2">
        <f t="shared" si="37"/>
        <v>15</v>
      </c>
      <c r="Y438" s="32">
        <f t="shared" si="36"/>
        <v>5</v>
      </c>
      <c r="AA438" s="2" t="str">
        <f t="shared" si="33"/>
        <v>OLtg-MHEPrAny</v>
      </c>
      <c r="AB438" s="10">
        <f>MATCH(AA438,'Orig 2014 EUL table'!$W$6:$W$544,0)</f>
        <v>407</v>
      </c>
      <c r="AC438" t="b">
        <f t="shared" si="34"/>
        <v>1</v>
      </c>
    </row>
    <row r="439" spans="1:29" x14ac:dyDescent="0.3">
      <c r="A439" s="24">
        <f t="shared" si="35"/>
        <v>433</v>
      </c>
      <c r="B439" s="26" t="s">
        <v>452</v>
      </c>
      <c r="C439" s="26" t="s">
        <v>416</v>
      </c>
      <c r="D439">
        <f>IF($AC439,INDEX('Orig 2014 EUL table'!$D$6:$D$544,$AB439),X439)</f>
        <v>15</v>
      </c>
      <c r="E439">
        <f>IF($AC439,INDEX('Orig 2014 EUL table'!$E$6:$E$544,$AB439),Y439)</f>
        <v>5</v>
      </c>
      <c r="F439" s="26" t="s">
        <v>88</v>
      </c>
      <c r="G439" s="26" t="s">
        <v>356</v>
      </c>
      <c r="H439" s="26" t="s">
        <v>23</v>
      </c>
      <c r="I439" s="26" t="s">
        <v>389</v>
      </c>
      <c r="J439" s="26">
        <v>70000</v>
      </c>
      <c r="K439" s="26">
        <v>1</v>
      </c>
      <c r="L439" s="26">
        <v>4100</v>
      </c>
      <c r="M439" s="26">
        <v>15</v>
      </c>
      <c r="N439" s="26" t="s">
        <v>715</v>
      </c>
      <c r="O439" s="26" t="s">
        <v>26</v>
      </c>
      <c r="P439" s="30">
        <v>41674</v>
      </c>
      <c r="Q439" s="26" t="s">
        <v>167</v>
      </c>
      <c r="R439" s="26" t="s">
        <v>437</v>
      </c>
      <c r="S439" s="26" t="s">
        <v>385</v>
      </c>
      <c r="T439" s="26" t="s">
        <v>390</v>
      </c>
      <c r="U439" s="26"/>
      <c r="V439" s="26" t="s">
        <v>30</v>
      </c>
      <c r="X439" s="2">
        <f t="shared" si="37"/>
        <v>15</v>
      </c>
      <c r="Y439" s="32">
        <f t="shared" si="36"/>
        <v>5</v>
      </c>
      <c r="AA439" s="2" t="str">
        <f t="shared" si="33"/>
        <v>OLtg-MHERCAny</v>
      </c>
      <c r="AB439" s="10">
        <f>MATCH(AA439,'Orig 2014 EUL table'!$W$6:$W$544,0)</f>
        <v>408</v>
      </c>
      <c r="AC439" t="b">
        <f t="shared" si="34"/>
        <v>1</v>
      </c>
    </row>
    <row r="440" spans="1:29" x14ac:dyDescent="0.3">
      <c r="A440" s="24">
        <f t="shared" si="35"/>
        <v>434</v>
      </c>
      <c r="B440" s="26" t="s">
        <v>452</v>
      </c>
      <c r="C440" s="26" t="s">
        <v>416</v>
      </c>
      <c r="D440">
        <f>IF($AC440,INDEX('Orig 2014 EUL table'!$D$6:$D$544,$AB440),X440)</f>
        <v>15</v>
      </c>
      <c r="E440">
        <f>IF($AC440,INDEX('Orig 2014 EUL table'!$E$6:$E$544,$AB440),Y440)</f>
        <v>5</v>
      </c>
      <c r="F440" s="26" t="s">
        <v>88</v>
      </c>
      <c r="G440" s="26" t="s">
        <v>357</v>
      </c>
      <c r="H440" s="26" t="s">
        <v>23</v>
      </c>
      <c r="I440" s="26" t="s">
        <v>389</v>
      </c>
      <c r="J440" s="26">
        <v>70000</v>
      </c>
      <c r="K440" s="26">
        <v>1</v>
      </c>
      <c r="L440" s="26">
        <v>4100</v>
      </c>
      <c r="M440" s="26">
        <v>15</v>
      </c>
      <c r="N440" s="26" t="s">
        <v>715</v>
      </c>
      <c r="O440" s="26" t="s">
        <v>26</v>
      </c>
      <c r="P440" s="30">
        <v>41674</v>
      </c>
      <c r="Q440" s="26" t="s">
        <v>167</v>
      </c>
      <c r="R440" s="26" t="s">
        <v>437</v>
      </c>
      <c r="S440" s="26" t="s">
        <v>385</v>
      </c>
      <c r="T440" s="26" t="s">
        <v>390</v>
      </c>
      <c r="U440" s="26"/>
      <c r="V440" s="26" t="s">
        <v>30</v>
      </c>
      <c r="X440" s="2">
        <f t="shared" si="37"/>
        <v>15</v>
      </c>
      <c r="Y440" s="32">
        <f t="shared" si="36"/>
        <v>5</v>
      </c>
      <c r="AA440" s="2" t="str">
        <f t="shared" si="33"/>
        <v>OLtg-MHESeAny</v>
      </c>
      <c r="AB440" s="10">
        <f>MATCH(AA440,'Orig 2014 EUL table'!$W$6:$W$544,0)</f>
        <v>409</v>
      </c>
      <c r="AC440" t="b">
        <f t="shared" si="34"/>
        <v>1</v>
      </c>
    </row>
    <row r="441" spans="1:29" x14ac:dyDescent="0.3">
      <c r="A441" s="24">
        <f t="shared" si="35"/>
        <v>435</v>
      </c>
      <c r="B441" s="26" t="s">
        <v>452</v>
      </c>
      <c r="C441" s="26" t="s">
        <v>416</v>
      </c>
      <c r="D441">
        <f>IF($AC441,INDEX('Orig 2014 EUL table'!$D$6:$D$544,$AB441),X441)</f>
        <v>15</v>
      </c>
      <c r="E441">
        <f>IF($AC441,INDEX('Orig 2014 EUL table'!$E$6:$E$544,$AB441),Y441)</f>
        <v>5</v>
      </c>
      <c r="F441" s="26" t="s">
        <v>88</v>
      </c>
      <c r="G441" s="26" t="s">
        <v>358</v>
      </c>
      <c r="H441" s="26" t="s">
        <v>23</v>
      </c>
      <c r="I441" s="26" t="s">
        <v>389</v>
      </c>
      <c r="J441" s="26">
        <v>70000</v>
      </c>
      <c r="K441" s="26">
        <v>1</v>
      </c>
      <c r="L441" s="26">
        <v>4100</v>
      </c>
      <c r="M441" s="26">
        <v>15</v>
      </c>
      <c r="N441" s="26" t="s">
        <v>715</v>
      </c>
      <c r="O441" s="26" t="s">
        <v>26</v>
      </c>
      <c r="P441" s="30">
        <v>41674</v>
      </c>
      <c r="Q441" s="26" t="s">
        <v>167</v>
      </c>
      <c r="R441" s="26" t="s">
        <v>437</v>
      </c>
      <c r="S441" s="26" t="s">
        <v>385</v>
      </c>
      <c r="T441" s="26" t="s">
        <v>390</v>
      </c>
      <c r="U441" s="26"/>
      <c r="V441" s="26" t="s">
        <v>30</v>
      </c>
      <c r="X441" s="2">
        <f t="shared" si="37"/>
        <v>15</v>
      </c>
      <c r="Y441" s="32">
        <f t="shared" si="36"/>
        <v>5</v>
      </c>
      <c r="AA441" s="2" t="str">
        <f t="shared" si="33"/>
        <v>OLtg-MHEUnAny</v>
      </c>
      <c r="AB441" s="10">
        <f>MATCH(AA441,'Orig 2014 EUL table'!$W$6:$W$544,0)</f>
        <v>410</v>
      </c>
      <c r="AC441" t="b">
        <f t="shared" si="34"/>
        <v>1</v>
      </c>
    </row>
    <row r="442" spans="1:29" x14ac:dyDescent="0.3">
      <c r="A442" s="24">
        <f t="shared" si="35"/>
        <v>436</v>
      </c>
      <c r="B442" s="26" t="s">
        <v>452</v>
      </c>
      <c r="C442" s="26" t="s">
        <v>416</v>
      </c>
      <c r="D442">
        <f>IF($AC442,INDEX('Orig 2014 EUL table'!$D$6:$D$544,$AB442),X442)</f>
        <v>15</v>
      </c>
      <c r="E442">
        <f>IF($AC442,INDEX('Orig 2014 EUL table'!$E$6:$E$544,$AB442),Y442)</f>
        <v>5</v>
      </c>
      <c r="F442" s="26" t="s">
        <v>88</v>
      </c>
      <c r="G442" s="26" t="s">
        <v>359</v>
      </c>
      <c r="H442" s="26" t="s">
        <v>23</v>
      </c>
      <c r="I442" s="26" t="s">
        <v>389</v>
      </c>
      <c r="J442" s="26">
        <v>70000</v>
      </c>
      <c r="K442" s="26">
        <v>1</v>
      </c>
      <c r="L442" s="26">
        <v>4100</v>
      </c>
      <c r="M442" s="26">
        <v>15</v>
      </c>
      <c r="N442" s="26" t="s">
        <v>715</v>
      </c>
      <c r="O442" s="26" t="s">
        <v>26</v>
      </c>
      <c r="P442" s="30">
        <v>41674</v>
      </c>
      <c r="Q442" s="26" t="s">
        <v>167</v>
      </c>
      <c r="R442" s="26" t="s">
        <v>437</v>
      </c>
      <c r="S442" s="26" t="s">
        <v>385</v>
      </c>
      <c r="T442" s="26" t="s">
        <v>390</v>
      </c>
      <c r="U442" s="26"/>
      <c r="V442" s="26" t="s">
        <v>30</v>
      </c>
      <c r="X442" s="2">
        <f t="shared" si="37"/>
        <v>15</v>
      </c>
      <c r="Y442" s="32">
        <f t="shared" si="36"/>
        <v>5</v>
      </c>
      <c r="AA442" s="2" t="str">
        <f t="shared" si="33"/>
        <v>OLtg-MHGroAny</v>
      </c>
      <c r="AB442" s="10">
        <f>MATCH(AA442,'Orig 2014 EUL table'!$W$6:$W$544,0)</f>
        <v>411</v>
      </c>
      <c r="AC442" t="b">
        <f t="shared" si="34"/>
        <v>1</v>
      </c>
    </row>
    <row r="443" spans="1:29" x14ac:dyDescent="0.3">
      <c r="A443" s="24">
        <f t="shared" si="35"/>
        <v>437</v>
      </c>
      <c r="B443" s="26" t="s">
        <v>452</v>
      </c>
      <c r="C443" s="26" t="s">
        <v>416</v>
      </c>
      <c r="D443">
        <f>IF($AC443,INDEX('Orig 2014 EUL table'!$D$6:$D$544,$AB443),X443)</f>
        <v>15</v>
      </c>
      <c r="E443">
        <f>IF($AC443,INDEX('Orig 2014 EUL table'!$E$6:$E$544,$AB443),Y443)</f>
        <v>5</v>
      </c>
      <c r="F443" s="26" t="s">
        <v>88</v>
      </c>
      <c r="G443" s="26" t="s">
        <v>360</v>
      </c>
      <c r="H443" s="26" t="s">
        <v>23</v>
      </c>
      <c r="I443" s="26" t="s">
        <v>389</v>
      </c>
      <c r="J443" s="26">
        <v>70000</v>
      </c>
      <c r="K443" s="26">
        <v>1</v>
      </c>
      <c r="L443" s="26">
        <v>4100</v>
      </c>
      <c r="M443" s="26">
        <v>15</v>
      </c>
      <c r="N443" s="26" t="s">
        <v>715</v>
      </c>
      <c r="O443" s="26" t="s">
        <v>26</v>
      </c>
      <c r="P443" s="30">
        <v>41674</v>
      </c>
      <c r="Q443" s="26" t="s">
        <v>167</v>
      </c>
      <c r="R443" s="26" t="s">
        <v>437</v>
      </c>
      <c r="S443" s="26" t="s">
        <v>385</v>
      </c>
      <c r="T443" s="26" t="s">
        <v>390</v>
      </c>
      <c r="U443" s="26"/>
      <c r="V443" s="26" t="s">
        <v>30</v>
      </c>
      <c r="X443" s="2">
        <f t="shared" si="37"/>
        <v>15</v>
      </c>
      <c r="Y443" s="32">
        <f t="shared" si="36"/>
        <v>5</v>
      </c>
      <c r="AA443" s="2" t="str">
        <f t="shared" si="33"/>
        <v>OLtg-MHHspAny</v>
      </c>
      <c r="AB443" s="10">
        <f>MATCH(AA443,'Orig 2014 EUL table'!$W$6:$W$544,0)</f>
        <v>412</v>
      </c>
      <c r="AC443" t="b">
        <f t="shared" si="34"/>
        <v>1</v>
      </c>
    </row>
    <row r="444" spans="1:29" x14ac:dyDescent="0.3">
      <c r="A444" s="24">
        <f t="shared" si="35"/>
        <v>438</v>
      </c>
      <c r="B444" s="26" t="s">
        <v>452</v>
      </c>
      <c r="C444" s="26" t="s">
        <v>416</v>
      </c>
      <c r="D444">
        <f>IF($AC444,INDEX('Orig 2014 EUL table'!$D$6:$D$544,$AB444),X444)</f>
        <v>15</v>
      </c>
      <c r="E444">
        <f>IF($AC444,INDEX('Orig 2014 EUL table'!$E$6:$E$544,$AB444),Y444)</f>
        <v>5</v>
      </c>
      <c r="F444" s="26" t="s">
        <v>88</v>
      </c>
      <c r="G444" s="26" t="s">
        <v>361</v>
      </c>
      <c r="H444" s="26" t="s">
        <v>23</v>
      </c>
      <c r="I444" s="26" t="s">
        <v>389</v>
      </c>
      <c r="J444" s="26">
        <v>70000</v>
      </c>
      <c r="K444" s="26">
        <v>1</v>
      </c>
      <c r="L444" s="26">
        <v>4100</v>
      </c>
      <c r="M444" s="26">
        <v>15</v>
      </c>
      <c r="N444" s="26" t="s">
        <v>715</v>
      </c>
      <c r="O444" s="26" t="s">
        <v>26</v>
      </c>
      <c r="P444" s="30">
        <v>41674</v>
      </c>
      <c r="Q444" s="26" t="s">
        <v>167</v>
      </c>
      <c r="R444" s="26" t="s">
        <v>437</v>
      </c>
      <c r="S444" s="26" t="s">
        <v>385</v>
      </c>
      <c r="T444" s="26" t="s">
        <v>390</v>
      </c>
      <c r="U444" s="26"/>
      <c r="V444" s="26" t="s">
        <v>30</v>
      </c>
      <c r="X444" s="2">
        <f t="shared" si="37"/>
        <v>15</v>
      </c>
      <c r="Y444" s="32">
        <f t="shared" si="36"/>
        <v>5</v>
      </c>
      <c r="AA444" s="2" t="str">
        <f t="shared" si="33"/>
        <v>OLtg-MHHtlAny</v>
      </c>
      <c r="AB444" s="10">
        <f>MATCH(AA444,'Orig 2014 EUL table'!$W$6:$W$544,0)</f>
        <v>413</v>
      </c>
      <c r="AC444" t="b">
        <f t="shared" si="34"/>
        <v>1</v>
      </c>
    </row>
    <row r="445" spans="1:29" x14ac:dyDescent="0.3">
      <c r="A445" s="24">
        <f t="shared" si="35"/>
        <v>439</v>
      </c>
      <c r="B445" s="26" t="s">
        <v>452</v>
      </c>
      <c r="C445" s="26" t="s">
        <v>416</v>
      </c>
      <c r="D445">
        <f>IF($AC445,INDEX('Orig 2014 EUL table'!$D$6:$D$544,$AB445),X445)</f>
        <v>15</v>
      </c>
      <c r="E445">
        <f>IF($AC445,INDEX('Orig 2014 EUL table'!$E$6:$E$544,$AB445),Y445)</f>
        <v>5</v>
      </c>
      <c r="F445" s="26" t="s">
        <v>88</v>
      </c>
      <c r="G445" s="26" t="s">
        <v>362</v>
      </c>
      <c r="H445" s="26" t="s">
        <v>23</v>
      </c>
      <c r="I445" s="26" t="s">
        <v>389</v>
      </c>
      <c r="J445" s="26">
        <v>70000</v>
      </c>
      <c r="K445" s="26">
        <v>1</v>
      </c>
      <c r="L445" s="26">
        <v>4100</v>
      </c>
      <c r="M445" s="26">
        <v>15</v>
      </c>
      <c r="N445" s="26" t="s">
        <v>715</v>
      </c>
      <c r="O445" s="26" t="s">
        <v>26</v>
      </c>
      <c r="P445" s="30">
        <v>41674</v>
      </c>
      <c r="Q445" s="26" t="s">
        <v>167</v>
      </c>
      <c r="R445" s="26" t="s">
        <v>437</v>
      </c>
      <c r="S445" s="26" t="s">
        <v>385</v>
      </c>
      <c r="T445" s="26" t="s">
        <v>390</v>
      </c>
      <c r="U445" s="26"/>
      <c r="V445" s="26" t="s">
        <v>30</v>
      </c>
      <c r="X445" s="2">
        <f t="shared" ref="X445:X476" si="38">MIN(ROUND(J445*K445/L445,3-LOG(ABS(J445*K445/L445))),M445)</f>
        <v>15</v>
      </c>
      <c r="Y445" s="32">
        <f t="shared" si="36"/>
        <v>5</v>
      </c>
      <c r="AA445" s="2" t="str">
        <f t="shared" si="33"/>
        <v>OLtg-MHMBTAny</v>
      </c>
      <c r="AB445" s="10">
        <f>MATCH(AA445,'Orig 2014 EUL table'!$W$6:$W$544,0)</f>
        <v>414</v>
      </c>
      <c r="AC445" t="b">
        <f t="shared" si="34"/>
        <v>1</v>
      </c>
    </row>
    <row r="446" spans="1:29" x14ac:dyDescent="0.3">
      <c r="A446" s="24">
        <f t="shared" si="35"/>
        <v>440</v>
      </c>
      <c r="B446" s="26" t="s">
        <v>452</v>
      </c>
      <c r="C446" s="26" t="s">
        <v>416</v>
      </c>
      <c r="D446">
        <f>IF($AC446,INDEX('Orig 2014 EUL table'!$D$6:$D$544,$AB446),X446)</f>
        <v>15</v>
      </c>
      <c r="E446">
        <f>IF($AC446,INDEX('Orig 2014 EUL table'!$E$6:$E$544,$AB446),Y446)</f>
        <v>5</v>
      </c>
      <c r="F446" s="26" t="s">
        <v>88</v>
      </c>
      <c r="G446" s="26" t="s">
        <v>363</v>
      </c>
      <c r="H446" s="26" t="s">
        <v>23</v>
      </c>
      <c r="I446" s="26" t="s">
        <v>389</v>
      </c>
      <c r="J446" s="26">
        <v>70000</v>
      </c>
      <c r="K446" s="26">
        <v>1</v>
      </c>
      <c r="L446" s="26">
        <v>4100</v>
      </c>
      <c r="M446" s="26">
        <v>15</v>
      </c>
      <c r="N446" s="26" t="s">
        <v>715</v>
      </c>
      <c r="O446" s="26" t="s">
        <v>26</v>
      </c>
      <c r="P446" s="30">
        <v>41674</v>
      </c>
      <c r="Q446" s="26" t="s">
        <v>167</v>
      </c>
      <c r="R446" s="26" t="s">
        <v>437</v>
      </c>
      <c r="S446" s="26" t="s">
        <v>385</v>
      </c>
      <c r="T446" s="26" t="s">
        <v>390</v>
      </c>
      <c r="U446" s="26"/>
      <c r="V446" s="26" t="s">
        <v>30</v>
      </c>
      <c r="X446" s="2">
        <f t="shared" si="38"/>
        <v>15</v>
      </c>
      <c r="Y446" s="32">
        <f t="shared" si="36"/>
        <v>5</v>
      </c>
      <c r="AA446" s="2" t="str">
        <f t="shared" si="33"/>
        <v>OLtg-MHMLIAny</v>
      </c>
      <c r="AB446" s="10">
        <f>MATCH(AA446,'Orig 2014 EUL table'!$W$6:$W$544,0)</f>
        <v>415</v>
      </c>
      <c r="AC446" t="b">
        <f t="shared" si="34"/>
        <v>1</v>
      </c>
    </row>
    <row r="447" spans="1:29" x14ac:dyDescent="0.3">
      <c r="A447" s="24">
        <f t="shared" si="35"/>
        <v>441</v>
      </c>
      <c r="B447" s="26" t="s">
        <v>452</v>
      </c>
      <c r="C447" s="26" t="s">
        <v>416</v>
      </c>
      <c r="D447">
        <f>IF($AC447,INDEX('Orig 2014 EUL table'!$D$6:$D$544,$AB447),X447)</f>
        <v>15</v>
      </c>
      <c r="E447">
        <f>IF($AC447,INDEX('Orig 2014 EUL table'!$E$6:$E$544,$AB447),Y447)</f>
        <v>5</v>
      </c>
      <c r="F447" s="26" t="s">
        <v>88</v>
      </c>
      <c r="G447" s="26" t="s">
        <v>364</v>
      </c>
      <c r="H447" s="26" t="s">
        <v>23</v>
      </c>
      <c r="I447" s="26" t="s">
        <v>389</v>
      </c>
      <c r="J447" s="26">
        <v>70000</v>
      </c>
      <c r="K447" s="26">
        <v>1</v>
      </c>
      <c r="L447" s="26">
        <v>4100</v>
      </c>
      <c r="M447" s="26">
        <v>15</v>
      </c>
      <c r="N447" s="26" t="s">
        <v>715</v>
      </c>
      <c r="O447" s="26" t="s">
        <v>26</v>
      </c>
      <c r="P447" s="30">
        <v>41674</v>
      </c>
      <c r="Q447" s="26" t="s">
        <v>167</v>
      </c>
      <c r="R447" s="26" t="s">
        <v>437</v>
      </c>
      <c r="S447" s="26" t="s">
        <v>385</v>
      </c>
      <c r="T447" s="26" t="s">
        <v>390</v>
      </c>
      <c r="U447" s="26"/>
      <c r="V447" s="26" t="s">
        <v>30</v>
      </c>
      <c r="X447" s="2">
        <f t="shared" si="38"/>
        <v>15</v>
      </c>
      <c r="Y447" s="32">
        <f t="shared" si="36"/>
        <v>5</v>
      </c>
      <c r="AA447" s="2" t="str">
        <f t="shared" si="33"/>
        <v>OLtg-MHMtlAny</v>
      </c>
      <c r="AB447" s="10">
        <f>MATCH(AA447,'Orig 2014 EUL table'!$W$6:$W$544,0)</f>
        <v>416</v>
      </c>
      <c r="AC447" t="b">
        <f t="shared" si="34"/>
        <v>1</v>
      </c>
    </row>
    <row r="448" spans="1:29" x14ac:dyDescent="0.3">
      <c r="A448" s="24">
        <f t="shared" si="35"/>
        <v>442</v>
      </c>
      <c r="B448" s="26" t="s">
        <v>452</v>
      </c>
      <c r="C448" s="26" t="s">
        <v>416</v>
      </c>
      <c r="D448">
        <f>IF($AC448,INDEX('Orig 2014 EUL table'!$D$6:$D$544,$AB448),X448)</f>
        <v>15</v>
      </c>
      <c r="E448">
        <f>IF($AC448,INDEX('Orig 2014 EUL table'!$E$6:$E$544,$AB448),Y448)</f>
        <v>5</v>
      </c>
      <c r="F448" s="26" t="s">
        <v>88</v>
      </c>
      <c r="G448" s="26" t="s">
        <v>365</v>
      </c>
      <c r="H448" s="26" t="s">
        <v>23</v>
      </c>
      <c r="I448" s="26" t="s">
        <v>389</v>
      </c>
      <c r="J448" s="26">
        <v>70000</v>
      </c>
      <c r="K448" s="26">
        <v>1</v>
      </c>
      <c r="L448" s="26">
        <v>4100</v>
      </c>
      <c r="M448" s="26">
        <v>15</v>
      </c>
      <c r="N448" s="26" t="s">
        <v>715</v>
      </c>
      <c r="O448" s="26" t="s">
        <v>26</v>
      </c>
      <c r="P448" s="30">
        <v>41674</v>
      </c>
      <c r="Q448" s="26" t="s">
        <v>167</v>
      </c>
      <c r="R448" s="26" t="s">
        <v>437</v>
      </c>
      <c r="S448" s="26" t="s">
        <v>385</v>
      </c>
      <c r="T448" s="26" t="s">
        <v>390</v>
      </c>
      <c r="U448" s="26"/>
      <c r="V448" s="26" t="s">
        <v>30</v>
      </c>
      <c r="X448" s="2">
        <f t="shared" si="38"/>
        <v>15</v>
      </c>
      <c r="Y448" s="32">
        <f t="shared" si="36"/>
        <v>5</v>
      </c>
      <c r="AA448" s="2" t="str">
        <f t="shared" si="33"/>
        <v>OLtg-MHNrsAny</v>
      </c>
      <c r="AB448" s="10">
        <f>MATCH(AA448,'Orig 2014 EUL table'!$W$6:$W$544,0)</f>
        <v>417</v>
      </c>
      <c r="AC448" t="b">
        <f t="shared" si="34"/>
        <v>1</v>
      </c>
    </row>
    <row r="449" spans="1:29" x14ac:dyDescent="0.3">
      <c r="A449" s="24">
        <f t="shared" si="35"/>
        <v>443</v>
      </c>
      <c r="B449" s="26" t="s">
        <v>452</v>
      </c>
      <c r="C449" s="26" t="s">
        <v>416</v>
      </c>
      <c r="D449">
        <f>IF($AC449,INDEX('Orig 2014 EUL table'!$D$6:$D$544,$AB449),X449)</f>
        <v>15</v>
      </c>
      <c r="E449">
        <f>IF($AC449,INDEX('Orig 2014 EUL table'!$E$6:$E$544,$AB449),Y449)</f>
        <v>5</v>
      </c>
      <c r="F449" s="26" t="s">
        <v>88</v>
      </c>
      <c r="G449" s="26" t="s">
        <v>366</v>
      </c>
      <c r="H449" s="26" t="s">
        <v>23</v>
      </c>
      <c r="I449" s="26" t="s">
        <v>389</v>
      </c>
      <c r="J449" s="26">
        <v>70000</v>
      </c>
      <c r="K449" s="26">
        <v>1</v>
      </c>
      <c r="L449" s="26">
        <v>4100</v>
      </c>
      <c r="M449" s="26">
        <v>15</v>
      </c>
      <c r="N449" s="26" t="s">
        <v>715</v>
      </c>
      <c r="O449" s="26" t="s">
        <v>26</v>
      </c>
      <c r="P449" s="30">
        <v>41674</v>
      </c>
      <c r="Q449" s="26" t="s">
        <v>167</v>
      </c>
      <c r="R449" s="26" t="s">
        <v>437</v>
      </c>
      <c r="S449" s="26" t="s">
        <v>385</v>
      </c>
      <c r="T449" s="26" t="s">
        <v>390</v>
      </c>
      <c r="U449" s="26"/>
      <c r="V449" s="26" t="s">
        <v>30</v>
      </c>
      <c r="X449" s="2">
        <f t="shared" si="38"/>
        <v>15</v>
      </c>
      <c r="Y449" s="32">
        <f t="shared" si="36"/>
        <v>5</v>
      </c>
      <c r="AA449" s="2" t="str">
        <f t="shared" si="33"/>
        <v>OLtg-MHOfLAny</v>
      </c>
      <c r="AB449" s="10">
        <f>MATCH(AA449,'Orig 2014 EUL table'!$W$6:$W$544,0)</f>
        <v>418</v>
      </c>
      <c r="AC449" t="b">
        <f t="shared" si="34"/>
        <v>1</v>
      </c>
    </row>
    <row r="450" spans="1:29" x14ac:dyDescent="0.3">
      <c r="A450" s="24">
        <f t="shared" si="35"/>
        <v>444</v>
      </c>
      <c r="B450" s="26" t="s">
        <v>452</v>
      </c>
      <c r="C450" s="26" t="s">
        <v>416</v>
      </c>
      <c r="D450">
        <f>IF($AC450,INDEX('Orig 2014 EUL table'!$D$6:$D$544,$AB450),X450)</f>
        <v>15</v>
      </c>
      <c r="E450">
        <f>IF($AC450,INDEX('Orig 2014 EUL table'!$E$6:$E$544,$AB450),Y450)</f>
        <v>5</v>
      </c>
      <c r="F450" s="26" t="s">
        <v>88</v>
      </c>
      <c r="G450" s="26" t="s">
        <v>367</v>
      </c>
      <c r="H450" s="26" t="s">
        <v>23</v>
      </c>
      <c r="I450" s="26" t="s">
        <v>389</v>
      </c>
      <c r="J450" s="26">
        <v>70000</v>
      </c>
      <c r="K450" s="26">
        <v>1</v>
      </c>
      <c r="L450" s="26">
        <v>4100</v>
      </c>
      <c r="M450" s="26">
        <v>15</v>
      </c>
      <c r="N450" s="26" t="s">
        <v>715</v>
      </c>
      <c r="O450" s="26" t="s">
        <v>26</v>
      </c>
      <c r="P450" s="30">
        <v>41674</v>
      </c>
      <c r="Q450" s="26" t="s">
        <v>167</v>
      </c>
      <c r="R450" s="26" t="s">
        <v>437</v>
      </c>
      <c r="S450" s="26" t="s">
        <v>385</v>
      </c>
      <c r="T450" s="26" t="s">
        <v>390</v>
      </c>
      <c r="U450" s="26"/>
      <c r="V450" s="26" t="s">
        <v>30</v>
      </c>
      <c r="X450" s="2">
        <f t="shared" si="38"/>
        <v>15</v>
      </c>
      <c r="Y450" s="32">
        <f t="shared" si="36"/>
        <v>5</v>
      </c>
      <c r="AA450" s="2" t="str">
        <f t="shared" si="33"/>
        <v>OLtg-MHOfSAny</v>
      </c>
      <c r="AB450" s="10">
        <f>MATCH(AA450,'Orig 2014 EUL table'!$W$6:$W$544,0)</f>
        <v>419</v>
      </c>
      <c r="AC450" t="b">
        <f t="shared" si="34"/>
        <v>1</v>
      </c>
    </row>
    <row r="451" spans="1:29" x14ac:dyDescent="0.3">
      <c r="A451" s="24">
        <f t="shared" si="35"/>
        <v>445</v>
      </c>
      <c r="B451" s="26" t="s">
        <v>452</v>
      </c>
      <c r="C451" s="26" t="s">
        <v>416</v>
      </c>
      <c r="D451">
        <f>IF($AC451,INDEX('Orig 2014 EUL table'!$D$6:$D$544,$AB451),X451)</f>
        <v>15</v>
      </c>
      <c r="E451">
        <f>IF($AC451,INDEX('Orig 2014 EUL table'!$E$6:$E$544,$AB451),Y451)</f>
        <v>5</v>
      </c>
      <c r="F451" s="26" t="s">
        <v>88</v>
      </c>
      <c r="G451" s="26" t="s">
        <v>368</v>
      </c>
      <c r="H451" s="26" t="s">
        <v>23</v>
      </c>
      <c r="I451" s="26" t="s">
        <v>389</v>
      </c>
      <c r="J451" s="26">
        <v>70000</v>
      </c>
      <c r="K451" s="26">
        <v>1</v>
      </c>
      <c r="L451" s="26">
        <v>4100</v>
      </c>
      <c r="M451" s="26">
        <v>15</v>
      </c>
      <c r="N451" s="26" t="s">
        <v>715</v>
      </c>
      <c r="O451" s="26" t="s">
        <v>26</v>
      </c>
      <c r="P451" s="30">
        <v>41674</v>
      </c>
      <c r="Q451" s="26" t="s">
        <v>167</v>
      </c>
      <c r="R451" s="26" t="s">
        <v>437</v>
      </c>
      <c r="S451" s="26" t="s">
        <v>385</v>
      </c>
      <c r="T451" s="26" t="s">
        <v>390</v>
      </c>
      <c r="U451" s="26"/>
      <c r="V451" s="26" t="s">
        <v>30</v>
      </c>
      <c r="X451" s="2">
        <f t="shared" si="38"/>
        <v>15</v>
      </c>
      <c r="Y451" s="32">
        <f t="shared" si="36"/>
        <v>5</v>
      </c>
      <c r="AA451" s="2" t="str">
        <f t="shared" si="33"/>
        <v>OLtg-MHRFFAny</v>
      </c>
      <c r="AB451" s="10">
        <f>MATCH(AA451,'Orig 2014 EUL table'!$W$6:$W$544,0)</f>
        <v>420</v>
      </c>
      <c r="AC451" t="b">
        <f t="shared" si="34"/>
        <v>1</v>
      </c>
    </row>
    <row r="452" spans="1:29" x14ac:dyDescent="0.3">
      <c r="A452" s="24">
        <f t="shared" si="35"/>
        <v>446</v>
      </c>
      <c r="B452" s="26" t="s">
        <v>452</v>
      </c>
      <c r="C452" s="26" t="s">
        <v>416</v>
      </c>
      <c r="D452">
        <f>IF($AC452,INDEX('Orig 2014 EUL table'!$D$6:$D$544,$AB452),X452)</f>
        <v>15</v>
      </c>
      <c r="E452">
        <f>IF($AC452,INDEX('Orig 2014 EUL table'!$E$6:$E$544,$AB452),Y452)</f>
        <v>5</v>
      </c>
      <c r="F452" s="26" t="s">
        <v>88</v>
      </c>
      <c r="G452" s="26" t="s">
        <v>369</v>
      </c>
      <c r="H452" s="26" t="s">
        <v>23</v>
      </c>
      <c r="I452" s="26" t="s">
        <v>389</v>
      </c>
      <c r="J452" s="26">
        <v>70000</v>
      </c>
      <c r="K452" s="26">
        <v>1</v>
      </c>
      <c r="L452" s="26">
        <v>4100</v>
      </c>
      <c r="M452" s="26">
        <v>15</v>
      </c>
      <c r="N452" s="26" t="s">
        <v>715</v>
      </c>
      <c r="O452" s="26" t="s">
        <v>26</v>
      </c>
      <c r="P452" s="30">
        <v>41674</v>
      </c>
      <c r="Q452" s="26" t="s">
        <v>167</v>
      </c>
      <c r="R452" s="26" t="s">
        <v>437</v>
      </c>
      <c r="S452" s="26" t="s">
        <v>385</v>
      </c>
      <c r="T452" s="26" t="s">
        <v>390</v>
      </c>
      <c r="U452" s="26"/>
      <c r="V452" s="26" t="s">
        <v>30</v>
      </c>
      <c r="X452" s="2">
        <f t="shared" si="38"/>
        <v>15</v>
      </c>
      <c r="Y452" s="32">
        <f t="shared" si="36"/>
        <v>5</v>
      </c>
      <c r="AA452" s="2" t="str">
        <f t="shared" si="33"/>
        <v>OLtg-MHRSDAny</v>
      </c>
      <c r="AB452" s="10">
        <f>MATCH(AA452,'Orig 2014 EUL table'!$W$6:$W$544,0)</f>
        <v>421</v>
      </c>
      <c r="AC452" t="b">
        <f t="shared" si="34"/>
        <v>1</v>
      </c>
    </row>
    <row r="453" spans="1:29" x14ac:dyDescent="0.3">
      <c r="A453" s="24">
        <f t="shared" si="35"/>
        <v>447</v>
      </c>
      <c r="B453" s="26" t="s">
        <v>452</v>
      </c>
      <c r="C453" s="26" t="s">
        <v>416</v>
      </c>
      <c r="D453">
        <f>IF($AC453,INDEX('Orig 2014 EUL table'!$D$6:$D$544,$AB453),X453)</f>
        <v>15</v>
      </c>
      <c r="E453">
        <f>IF($AC453,INDEX('Orig 2014 EUL table'!$E$6:$E$544,$AB453),Y453)</f>
        <v>5</v>
      </c>
      <c r="F453" s="26" t="s">
        <v>88</v>
      </c>
      <c r="G453" s="26" t="s">
        <v>370</v>
      </c>
      <c r="H453" s="26" t="s">
        <v>23</v>
      </c>
      <c r="I453" s="26" t="s">
        <v>389</v>
      </c>
      <c r="J453" s="26">
        <v>70000</v>
      </c>
      <c r="K453" s="26">
        <v>1</v>
      </c>
      <c r="L453" s="26">
        <v>4100</v>
      </c>
      <c r="M453" s="26">
        <v>15</v>
      </c>
      <c r="N453" s="26" t="s">
        <v>715</v>
      </c>
      <c r="O453" s="26" t="s">
        <v>26</v>
      </c>
      <c r="P453" s="30">
        <v>41674</v>
      </c>
      <c r="Q453" s="26" t="s">
        <v>167</v>
      </c>
      <c r="R453" s="26" t="s">
        <v>437</v>
      </c>
      <c r="S453" s="26" t="s">
        <v>385</v>
      </c>
      <c r="T453" s="26" t="s">
        <v>390</v>
      </c>
      <c r="U453" s="26"/>
      <c r="V453" s="26" t="s">
        <v>30</v>
      </c>
      <c r="X453" s="2">
        <f t="shared" si="38"/>
        <v>15</v>
      </c>
      <c r="Y453" s="32">
        <f t="shared" si="36"/>
        <v>5</v>
      </c>
      <c r="AA453" s="2" t="str">
        <f t="shared" si="33"/>
        <v>OLtg-MHRt3Any</v>
      </c>
      <c r="AB453" s="10">
        <f>MATCH(AA453,'Orig 2014 EUL table'!$W$6:$W$544,0)</f>
        <v>422</v>
      </c>
      <c r="AC453" t="b">
        <f t="shared" si="34"/>
        <v>1</v>
      </c>
    </row>
    <row r="454" spans="1:29" x14ac:dyDescent="0.3">
      <c r="A454" s="24">
        <f t="shared" si="35"/>
        <v>448</v>
      </c>
      <c r="B454" s="26" t="s">
        <v>452</v>
      </c>
      <c r="C454" s="26" t="s">
        <v>416</v>
      </c>
      <c r="D454">
        <f>IF($AC454,INDEX('Orig 2014 EUL table'!$D$6:$D$544,$AB454),X454)</f>
        <v>15</v>
      </c>
      <c r="E454">
        <f>IF($AC454,INDEX('Orig 2014 EUL table'!$E$6:$E$544,$AB454),Y454)</f>
        <v>5</v>
      </c>
      <c r="F454" s="26" t="s">
        <v>88</v>
      </c>
      <c r="G454" s="26" t="s">
        <v>371</v>
      </c>
      <c r="H454" s="26" t="s">
        <v>23</v>
      </c>
      <c r="I454" s="26" t="s">
        <v>389</v>
      </c>
      <c r="J454" s="26">
        <v>70000</v>
      </c>
      <c r="K454" s="26">
        <v>1</v>
      </c>
      <c r="L454" s="26">
        <v>4100</v>
      </c>
      <c r="M454" s="26">
        <v>15</v>
      </c>
      <c r="N454" s="26" t="s">
        <v>715</v>
      </c>
      <c r="O454" s="26" t="s">
        <v>26</v>
      </c>
      <c r="P454" s="30">
        <v>41674</v>
      </c>
      <c r="Q454" s="26" t="s">
        <v>167</v>
      </c>
      <c r="R454" s="26" t="s">
        <v>437</v>
      </c>
      <c r="S454" s="26" t="s">
        <v>385</v>
      </c>
      <c r="T454" s="26" t="s">
        <v>390</v>
      </c>
      <c r="U454" s="26"/>
      <c r="V454" s="26" t="s">
        <v>30</v>
      </c>
      <c r="X454" s="2">
        <f t="shared" si="38"/>
        <v>15</v>
      </c>
      <c r="Y454" s="32">
        <f t="shared" si="36"/>
        <v>5</v>
      </c>
      <c r="AA454" s="2" t="str">
        <f t="shared" si="33"/>
        <v>OLtg-MHRtLAny</v>
      </c>
      <c r="AB454" s="10">
        <f>MATCH(AA454,'Orig 2014 EUL table'!$W$6:$W$544,0)</f>
        <v>423</v>
      </c>
      <c r="AC454" t="b">
        <f t="shared" si="34"/>
        <v>1</v>
      </c>
    </row>
    <row r="455" spans="1:29" x14ac:dyDescent="0.3">
      <c r="A455" s="24">
        <f t="shared" si="35"/>
        <v>449</v>
      </c>
      <c r="B455" s="26" t="s">
        <v>452</v>
      </c>
      <c r="C455" s="26" t="s">
        <v>416</v>
      </c>
      <c r="D455">
        <f>IF($AC455,INDEX('Orig 2014 EUL table'!$D$6:$D$544,$AB455),X455)</f>
        <v>15</v>
      </c>
      <c r="E455">
        <f>IF($AC455,INDEX('Orig 2014 EUL table'!$E$6:$E$544,$AB455),Y455)</f>
        <v>5</v>
      </c>
      <c r="F455" s="26" t="s">
        <v>88</v>
      </c>
      <c r="G455" s="26" t="s">
        <v>372</v>
      </c>
      <c r="H455" s="26" t="s">
        <v>23</v>
      </c>
      <c r="I455" s="26" t="s">
        <v>389</v>
      </c>
      <c r="J455" s="26">
        <v>70000</v>
      </c>
      <c r="K455" s="26">
        <v>1</v>
      </c>
      <c r="L455" s="26">
        <v>4100</v>
      </c>
      <c r="M455" s="26">
        <v>15</v>
      </c>
      <c r="N455" s="26" t="s">
        <v>715</v>
      </c>
      <c r="O455" s="26" t="s">
        <v>26</v>
      </c>
      <c r="P455" s="30">
        <v>41674</v>
      </c>
      <c r="Q455" s="26" t="s">
        <v>167</v>
      </c>
      <c r="R455" s="26" t="s">
        <v>437</v>
      </c>
      <c r="S455" s="26" t="s">
        <v>385</v>
      </c>
      <c r="T455" s="26" t="s">
        <v>390</v>
      </c>
      <c r="U455" s="26"/>
      <c r="V455" s="26" t="s">
        <v>30</v>
      </c>
      <c r="X455" s="2">
        <f t="shared" si="38"/>
        <v>15</v>
      </c>
      <c r="Y455" s="32">
        <f t="shared" si="36"/>
        <v>5</v>
      </c>
      <c r="AA455" s="2" t="str">
        <f t="shared" ref="AA455:AA518" si="39">B455&amp;G455&amp;H455</f>
        <v>OLtg-MHRtSAny</v>
      </c>
      <c r="AB455" s="10">
        <f>MATCH(AA455,'Orig 2014 EUL table'!$W$6:$W$544,0)</f>
        <v>424</v>
      </c>
      <c r="AC455" t="b">
        <f t="shared" si="34"/>
        <v>1</v>
      </c>
    </row>
    <row r="456" spans="1:29" x14ac:dyDescent="0.3">
      <c r="A456" s="24">
        <f t="shared" si="35"/>
        <v>450</v>
      </c>
      <c r="B456" s="26" t="s">
        <v>452</v>
      </c>
      <c r="C456" s="26" t="s">
        <v>416</v>
      </c>
      <c r="D456">
        <f>IF($AC456,INDEX('Orig 2014 EUL table'!$D$6:$D$544,$AB456),X456)</f>
        <v>15</v>
      </c>
      <c r="E456">
        <f>IF($AC456,INDEX('Orig 2014 EUL table'!$E$6:$E$544,$AB456),Y456)</f>
        <v>5</v>
      </c>
      <c r="F456" s="26" t="s">
        <v>88</v>
      </c>
      <c r="G456" s="26" t="s">
        <v>373</v>
      </c>
      <c r="H456" s="26" t="s">
        <v>23</v>
      </c>
      <c r="I456" s="26" t="s">
        <v>389</v>
      </c>
      <c r="J456" s="26">
        <v>70000</v>
      </c>
      <c r="K456" s="26">
        <v>1</v>
      </c>
      <c r="L456" s="26">
        <v>4100</v>
      </c>
      <c r="M456" s="26">
        <v>15</v>
      </c>
      <c r="N456" s="26" t="s">
        <v>715</v>
      </c>
      <c r="O456" s="26" t="s">
        <v>26</v>
      </c>
      <c r="P456" s="30">
        <v>41674</v>
      </c>
      <c r="Q456" s="26" t="s">
        <v>167</v>
      </c>
      <c r="R456" s="26" t="s">
        <v>437</v>
      </c>
      <c r="S456" s="26" t="s">
        <v>385</v>
      </c>
      <c r="T456" s="26" t="s">
        <v>390</v>
      </c>
      <c r="U456" s="26"/>
      <c r="V456" s="26" t="s">
        <v>30</v>
      </c>
      <c r="X456" s="2">
        <f t="shared" si="38"/>
        <v>15</v>
      </c>
      <c r="Y456" s="32">
        <f t="shared" si="36"/>
        <v>5</v>
      </c>
      <c r="AA456" s="2" t="str">
        <f t="shared" si="39"/>
        <v>OLtg-MHSCnAny</v>
      </c>
      <c r="AB456" s="10">
        <f>MATCH(AA456,'Orig 2014 EUL table'!$W$6:$W$544,0)</f>
        <v>425</v>
      </c>
      <c r="AC456" t="b">
        <f t="shared" ref="AC456:AC519" si="40">NOT(ISNA(AB456))</f>
        <v>1</v>
      </c>
    </row>
    <row r="457" spans="1:29" x14ac:dyDescent="0.3">
      <c r="A457" s="24">
        <f t="shared" ref="A457:A520" si="41">+A456+1</f>
        <v>451</v>
      </c>
      <c r="B457" s="26" t="s">
        <v>452</v>
      </c>
      <c r="C457" s="26" t="s">
        <v>416</v>
      </c>
      <c r="D457">
        <f>IF($AC457,INDEX('Orig 2014 EUL table'!$D$6:$D$544,$AB457),X457)</f>
        <v>15</v>
      </c>
      <c r="E457">
        <f>IF($AC457,INDEX('Orig 2014 EUL table'!$E$6:$E$544,$AB457),Y457)</f>
        <v>5</v>
      </c>
      <c r="F457" s="26" t="s">
        <v>88</v>
      </c>
      <c r="G457" s="26" t="s">
        <v>374</v>
      </c>
      <c r="H457" s="26" t="s">
        <v>23</v>
      </c>
      <c r="I457" s="26" t="s">
        <v>389</v>
      </c>
      <c r="J457" s="26">
        <v>70000</v>
      </c>
      <c r="K457" s="26">
        <v>1</v>
      </c>
      <c r="L457" s="26">
        <v>4100</v>
      </c>
      <c r="M457" s="26">
        <v>15</v>
      </c>
      <c r="N457" s="26" t="s">
        <v>715</v>
      </c>
      <c r="O457" s="26" t="s">
        <v>26</v>
      </c>
      <c r="P457" s="30">
        <v>41674</v>
      </c>
      <c r="Q457" s="26" t="s">
        <v>167</v>
      </c>
      <c r="R457" s="26" t="s">
        <v>437</v>
      </c>
      <c r="S457" s="26" t="s">
        <v>385</v>
      </c>
      <c r="T457" s="26" t="s">
        <v>390</v>
      </c>
      <c r="U457" s="26"/>
      <c r="V457" s="26" t="s">
        <v>30</v>
      </c>
      <c r="X457" s="2">
        <f t="shared" si="38"/>
        <v>15</v>
      </c>
      <c r="Y457" s="32">
        <f t="shared" si="36"/>
        <v>5</v>
      </c>
      <c r="AA457" s="2" t="str">
        <f t="shared" si="39"/>
        <v>OLtg-MHSUnAny</v>
      </c>
      <c r="AB457" s="10">
        <f>MATCH(AA457,'Orig 2014 EUL table'!$W$6:$W$544,0)</f>
        <v>426</v>
      </c>
      <c r="AC457" t="b">
        <f t="shared" si="40"/>
        <v>1</v>
      </c>
    </row>
    <row r="458" spans="1:29" x14ac:dyDescent="0.3">
      <c r="A458" s="24">
        <f t="shared" si="41"/>
        <v>452</v>
      </c>
      <c r="B458" s="26" t="s">
        <v>452</v>
      </c>
      <c r="C458" s="26" t="s">
        <v>416</v>
      </c>
      <c r="D458">
        <f>IF($AC458,INDEX('Orig 2014 EUL table'!$D$6:$D$544,$AB458),X458)</f>
        <v>15</v>
      </c>
      <c r="E458">
        <f>IF($AC458,INDEX('Orig 2014 EUL table'!$E$6:$E$544,$AB458),Y458)</f>
        <v>5</v>
      </c>
      <c r="F458" s="26" t="s">
        <v>88</v>
      </c>
      <c r="G458" s="26" t="s">
        <v>375</v>
      </c>
      <c r="H458" s="26" t="s">
        <v>23</v>
      </c>
      <c r="I458" s="26" t="s">
        <v>389</v>
      </c>
      <c r="J458" s="26">
        <v>70000</v>
      </c>
      <c r="K458" s="26">
        <v>1</v>
      </c>
      <c r="L458" s="26">
        <v>4100</v>
      </c>
      <c r="M458" s="26">
        <v>15</v>
      </c>
      <c r="N458" s="26" t="s">
        <v>715</v>
      </c>
      <c r="O458" s="26" t="s">
        <v>26</v>
      </c>
      <c r="P458" s="30">
        <v>41674</v>
      </c>
      <c r="Q458" s="26" t="s">
        <v>167</v>
      </c>
      <c r="R458" s="26" t="s">
        <v>437</v>
      </c>
      <c r="S458" s="26" t="s">
        <v>385</v>
      </c>
      <c r="T458" s="26" t="s">
        <v>390</v>
      </c>
      <c r="U458" s="26"/>
      <c r="V458" s="26" t="s">
        <v>30</v>
      </c>
      <c r="X458" s="2">
        <f t="shared" si="38"/>
        <v>15</v>
      </c>
      <c r="Y458" s="32">
        <f t="shared" si="36"/>
        <v>5</v>
      </c>
      <c r="AA458" s="2" t="str">
        <f t="shared" si="39"/>
        <v>OLtg-MHWRfAny</v>
      </c>
      <c r="AB458" s="10">
        <f>MATCH(AA458,'Orig 2014 EUL table'!$W$6:$W$544,0)</f>
        <v>427</v>
      </c>
      <c r="AC458" t="b">
        <f t="shared" si="40"/>
        <v>1</v>
      </c>
    </row>
    <row r="459" spans="1:29" x14ac:dyDescent="0.3">
      <c r="A459" s="24">
        <f t="shared" si="41"/>
        <v>453</v>
      </c>
      <c r="B459" s="26" t="s">
        <v>565</v>
      </c>
      <c r="C459" s="26" t="s">
        <v>566</v>
      </c>
      <c r="D459">
        <f>IF($AC459,INDEX('Orig 2014 EUL table'!$D$6:$D$544,$AB459),X459)</f>
        <v>12</v>
      </c>
      <c r="E459">
        <f>IF($AC459,INDEX('Orig 2014 EUL table'!$E$6:$E$544,$AB459),Y459)</f>
        <v>4</v>
      </c>
      <c r="F459" s="26" t="s">
        <v>567</v>
      </c>
      <c r="G459" s="26" t="s">
        <v>23</v>
      </c>
      <c r="H459" s="26" t="s">
        <v>23</v>
      </c>
      <c r="I459" s="26" t="s">
        <v>350</v>
      </c>
      <c r="J459" s="26">
        <v>50000</v>
      </c>
      <c r="K459" s="26">
        <v>1</v>
      </c>
      <c r="L459" s="26">
        <v>4170</v>
      </c>
      <c r="M459" s="26">
        <v>12</v>
      </c>
      <c r="N459" s="26" t="s">
        <v>559</v>
      </c>
      <c r="O459" s="26" t="s">
        <v>560</v>
      </c>
      <c r="P459" s="30">
        <v>41674</v>
      </c>
      <c r="Q459" s="26" t="s">
        <v>167</v>
      </c>
      <c r="R459" s="26" t="s">
        <v>437</v>
      </c>
      <c r="S459" s="26" t="s">
        <v>385</v>
      </c>
      <c r="T459" s="26" t="s">
        <v>568</v>
      </c>
      <c r="U459" s="26"/>
      <c r="V459" s="26" t="s">
        <v>562</v>
      </c>
      <c r="X459" s="2">
        <f t="shared" si="38"/>
        <v>12</v>
      </c>
      <c r="Y459" s="32">
        <f t="shared" si="36"/>
        <v>4</v>
      </c>
      <c r="AA459" s="2" t="str">
        <f t="shared" si="39"/>
        <v>Oltg-LEDAnyAny</v>
      </c>
      <c r="AB459" s="10">
        <f>MATCH(AA459,'Orig 2014 EUL table'!$W$6:$W$544,0)</f>
        <v>505</v>
      </c>
      <c r="AC459" t="b">
        <f t="shared" si="40"/>
        <v>1</v>
      </c>
    </row>
    <row r="460" spans="1:29" x14ac:dyDescent="0.3">
      <c r="A460" s="24">
        <f t="shared" si="41"/>
        <v>454</v>
      </c>
      <c r="B460" s="26" t="s">
        <v>446</v>
      </c>
      <c r="C460" s="26" t="s">
        <v>448</v>
      </c>
      <c r="D460">
        <f>IF($AC460,INDEX('Orig 2014 EUL table'!$D$6:$D$544,$AB460),X460)</f>
        <v>15</v>
      </c>
      <c r="E460">
        <f>IF($AC460,INDEX('Orig 2014 EUL table'!$E$6:$E$544,$AB460),Y460)</f>
        <v>5</v>
      </c>
      <c r="F460" s="26" t="s">
        <v>66</v>
      </c>
      <c r="G460" s="26" t="s">
        <v>438</v>
      </c>
      <c r="H460" s="26" t="s">
        <v>23</v>
      </c>
      <c r="I460" s="26" t="s">
        <v>389</v>
      </c>
      <c r="J460" s="26">
        <v>70000</v>
      </c>
      <c r="K460" s="26">
        <v>1</v>
      </c>
      <c r="L460" s="26">
        <v>4100</v>
      </c>
      <c r="M460" s="26">
        <v>15</v>
      </c>
      <c r="N460" s="26" t="s">
        <v>715</v>
      </c>
      <c r="O460" s="26" t="s">
        <v>26</v>
      </c>
      <c r="P460" s="30">
        <v>41674</v>
      </c>
      <c r="Q460" s="26" t="s">
        <v>167</v>
      </c>
      <c r="R460" s="26" t="s">
        <v>437</v>
      </c>
      <c r="S460" s="26" t="s">
        <v>385</v>
      </c>
      <c r="T460" s="26" t="s">
        <v>403</v>
      </c>
      <c r="U460" s="26"/>
      <c r="V460" s="26" t="s">
        <v>30</v>
      </c>
      <c r="X460" s="2">
        <f t="shared" si="38"/>
        <v>15</v>
      </c>
      <c r="Y460" s="32">
        <f t="shared" si="36"/>
        <v>5</v>
      </c>
      <c r="AA460" s="2" t="str">
        <f t="shared" si="39"/>
        <v>OLtg-LFluorDMoAny</v>
      </c>
      <c r="AB460" s="10">
        <f>MATCH(AA460,'Orig 2014 EUL table'!$W$6:$W$544,0)</f>
        <v>379</v>
      </c>
      <c r="AC460" t="b">
        <f t="shared" si="40"/>
        <v>1</v>
      </c>
    </row>
    <row r="461" spans="1:29" x14ac:dyDescent="0.3">
      <c r="A461" s="24">
        <f t="shared" si="41"/>
        <v>455</v>
      </c>
      <c r="B461" s="26" t="s">
        <v>446</v>
      </c>
      <c r="C461" s="26" t="s">
        <v>448</v>
      </c>
      <c r="D461">
        <f>IF($AC461,INDEX('Orig 2014 EUL table'!$D$6:$D$544,$AB461),X461)</f>
        <v>15</v>
      </c>
      <c r="E461">
        <f>IF($AC461,INDEX('Orig 2014 EUL table'!$E$6:$E$544,$AB461),Y461)</f>
        <v>5</v>
      </c>
      <c r="F461" s="26" t="s">
        <v>66</v>
      </c>
      <c r="G461" s="26" t="s">
        <v>442</v>
      </c>
      <c r="H461" s="26" t="s">
        <v>23</v>
      </c>
      <c r="I461" s="26" t="s">
        <v>389</v>
      </c>
      <c r="J461" s="26">
        <v>70000</v>
      </c>
      <c r="K461" s="26">
        <v>1</v>
      </c>
      <c r="L461" s="26">
        <v>4100</v>
      </c>
      <c r="M461" s="26">
        <v>15</v>
      </c>
      <c r="N461" s="26" t="s">
        <v>715</v>
      </c>
      <c r="O461" s="26" t="s">
        <v>26</v>
      </c>
      <c r="P461" s="30">
        <v>41674</v>
      </c>
      <c r="Q461" s="26" t="s">
        <v>167</v>
      </c>
      <c r="R461" s="26" t="s">
        <v>437</v>
      </c>
      <c r="S461" s="26" t="s">
        <v>385</v>
      </c>
      <c r="T461" s="26" t="s">
        <v>403</v>
      </c>
      <c r="U461" s="26"/>
      <c r="V461" s="26" t="s">
        <v>30</v>
      </c>
      <c r="X461" s="2">
        <f t="shared" si="38"/>
        <v>15</v>
      </c>
      <c r="Y461" s="32">
        <f t="shared" ref="Y461:Y524" si="42">ROUND(X461/3,3-LOG(ABS(X461/3)))</f>
        <v>5</v>
      </c>
      <c r="AA461" s="2" t="str">
        <f t="shared" si="39"/>
        <v>OLtg-LFluorSFmAny</v>
      </c>
      <c r="AB461" s="10">
        <f>MATCH(AA461,'Orig 2014 EUL table'!$W$6:$W$544,0)</f>
        <v>380</v>
      </c>
      <c r="AC461" t="b">
        <f t="shared" si="40"/>
        <v>1</v>
      </c>
    </row>
    <row r="462" spans="1:29" x14ac:dyDescent="0.3">
      <c r="A462" s="24">
        <f t="shared" si="41"/>
        <v>456</v>
      </c>
      <c r="B462" s="26" t="s">
        <v>446</v>
      </c>
      <c r="C462" s="26" t="s">
        <v>447</v>
      </c>
      <c r="D462">
        <f>IF($AC462,INDEX('Orig 2014 EUL table'!$D$6:$D$544,$AB462),X462)</f>
        <v>15</v>
      </c>
      <c r="E462">
        <f>IF($AC462,INDEX('Orig 2014 EUL table'!$E$6:$E$544,$AB462),Y462)</f>
        <v>5</v>
      </c>
      <c r="F462" s="26" t="s">
        <v>88</v>
      </c>
      <c r="G462" s="26" t="s">
        <v>349</v>
      </c>
      <c r="H462" s="26" t="s">
        <v>23</v>
      </c>
      <c r="I462" s="26" t="s">
        <v>389</v>
      </c>
      <c r="J462" s="26">
        <v>70000</v>
      </c>
      <c r="K462" s="26">
        <v>1</v>
      </c>
      <c r="L462" s="26">
        <v>4100</v>
      </c>
      <c r="M462" s="26">
        <v>15</v>
      </c>
      <c r="N462" s="26" t="s">
        <v>715</v>
      </c>
      <c r="O462" s="26" t="s">
        <v>26</v>
      </c>
      <c r="P462" s="30">
        <v>41674</v>
      </c>
      <c r="Q462" s="26" t="s">
        <v>167</v>
      </c>
      <c r="R462" s="26" t="s">
        <v>437</v>
      </c>
      <c r="S462" s="26" t="s">
        <v>385</v>
      </c>
      <c r="T462" s="26" t="s">
        <v>403</v>
      </c>
      <c r="U462" s="26"/>
      <c r="V462" s="26" t="s">
        <v>30</v>
      </c>
      <c r="X462" s="2">
        <f t="shared" si="38"/>
        <v>15</v>
      </c>
      <c r="Y462" s="32">
        <f t="shared" si="42"/>
        <v>5</v>
      </c>
      <c r="AA462" s="2" t="str">
        <f t="shared" si="39"/>
        <v>OLtg-LFluorAsmAny</v>
      </c>
      <c r="AB462" s="10">
        <f>MATCH(AA462,'Orig 2014 EUL table'!$W$6:$W$544,0)</f>
        <v>356</v>
      </c>
      <c r="AC462" t="b">
        <f t="shared" si="40"/>
        <v>1</v>
      </c>
    </row>
    <row r="463" spans="1:29" x14ac:dyDescent="0.3">
      <c r="A463" s="24">
        <f t="shared" si="41"/>
        <v>457</v>
      </c>
      <c r="B463" s="26" t="s">
        <v>446</v>
      </c>
      <c r="C463" s="26" t="s">
        <v>447</v>
      </c>
      <c r="D463">
        <f>IF($AC463,INDEX('Orig 2014 EUL table'!$D$6:$D$544,$AB463),X463)</f>
        <v>15</v>
      </c>
      <c r="E463">
        <f>IF($AC463,INDEX('Orig 2014 EUL table'!$E$6:$E$544,$AB463),Y463)</f>
        <v>5</v>
      </c>
      <c r="F463" s="26" t="s">
        <v>88</v>
      </c>
      <c r="G463" s="26" t="s">
        <v>354</v>
      </c>
      <c r="H463" s="26" t="s">
        <v>23</v>
      </c>
      <c r="I463" s="26" t="s">
        <v>389</v>
      </c>
      <c r="J463" s="26">
        <v>70000</v>
      </c>
      <c r="K463" s="26">
        <v>1</v>
      </c>
      <c r="L463" s="26">
        <v>4100</v>
      </c>
      <c r="M463" s="26">
        <v>15</v>
      </c>
      <c r="N463" s="26" t="s">
        <v>715</v>
      </c>
      <c r="O463" s="26" t="s">
        <v>26</v>
      </c>
      <c r="P463" s="30">
        <v>41674</v>
      </c>
      <c r="Q463" s="26" t="s">
        <v>167</v>
      </c>
      <c r="R463" s="26" t="s">
        <v>437</v>
      </c>
      <c r="S463" s="26" t="s">
        <v>385</v>
      </c>
      <c r="T463" s="26" t="s">
        <v>403</v>
      </c>
      <c r="U463" s="26"/>
      <c r="V463" s="26" t="s">
        <v>30</v>
      </c>
      <c r="X463" s="2">
        <f t="shared" si="38"/>
        <v>15</v>
      </c>
      <c r="Y463" s="32">
        <f t="shared" si="42"/>
        <v>5</v>
      </c>
      <c r="AA463" s="2" t="str">
        <f t="shared" si="39"/>
        <v>OLtg-LFluorECCAny</v>
      </c>
      <c r="AB463" s="10">
        <f>MATCH(AA463,'Orig 2014 EUL table'!$W$6:$W$544,0)</f>
        <v>357</v>
      </c>
      <c r="AC463" t="b">
        <f t="shared" si="40"/>
        <v>1</v>
      </c>
    </row>
    <row r="464" spans="1:29" x14ac:dyDescent="0.3">
      <c r="A464" s="24">
        <f t="shared" si="41"/>
        <v>458</v>
      </c>
      <c r="B464" s="26" t="s">
        <v>446</v>
      </c>
      <c r="C464" s="26" t="s">
        <v>447</v>
      </c>
      <c r="D464">
        <f>IF($AC464,INDEX('Orig 2014 EUL table'!$D$6:$D$544,$AB464),X464)</f>
        <v>15</v>
      </c>
      <c r="E464">
        <f>IF($AC464,INDEX('Orig 2014 EUL table'!$E$6:$E$544,$AB464),Y464)</f>
        <v>5</v>
      </c>
      <c r="F464" s="26" t="s">
        <v>88</v>
      </c>
      <c r="G464" s="26" t="s">
        <v>355</v>
      </c>
      <c r="H464" s="26" t="s">
        <v>23</v>
      </c>
      <c r="I464" s="26" t="s">
        <v>389</v>
      </c>
      <c r="J464" s="26">
        <v>70000</v>
      </c>
      <c r="K464" s="26">
        <v>1</v>
      </c>
      <c r="L464" s="26">
        <v>4100</v>
      </c>
      <c r="M464" s="26">
        <v>15</v>
      </c>
      <c r="N464" s="26" t="s">
        <v>715</v>
      </c>
      <c r="O464" s="26" t="s">
        <v>26</v>
      </c>
      <c r="P464" s="30">
        <v>41674</v>
      </c>
      <c r="Q464" s="26" t="s">
        <v>167</v>
      </c>
      <c r="R464" s="26" t="s">
        <v>437</v>
      </c>
      <c r="S464" s="26" t="s">
        <v>385</v>
      </c>
      <c r="T464" s="26" t="s">
        <v>403</v>
      </c>
      <c r="U464" s="26"/>
      <c r="V464" s="26" t="s">
        <v>30</v>
      </c>
      <c r="X464" s="2">
        <f t="shared" si="38"/>
        <v>15</v>
      </c>
      <c r="Y464" s="32">
        <f t="shared" si="42"/>
        <v>5</v>
      </c>
      <c r="AA464" s="2" t="str">
        <f t="shared" si="39"/>
        <v>OLtg-LFluorEPrAny</v>
      </c>
      <c r="AB464" s="10">
        <f>MATCH(AA464,'Orig 2014 EUL table'!$W$6:$W$544,0)</f>
        <v>358</v>
      </c>
      <c r="AC464" t="b">
        <f t="shared" si="40"/>
        <v>1</v>
      </c>
    </row>
    <row r="465" spans="1:29" x14ac:dyDescent="0.3">
      <c r="A465" s="24">
        <f t="shared" si="41"/>
        <v>459</v>
      </c>
      <c r="B465" s="26" t="s">
        <v>446</v>
      </c>
      <c r="C465" s="26" t="s">
        <v>447</v>
      </c>
      <c r="D465">
        <f>IF($AC465,INDEX('Orig 2014 EUL table'!$D$6:$D$544,$AB465),X465)</f>
        <v>15</v>
      </c>
      <c r="E465">
        <f>IF($AC465,INDEX('Orig 2014 EUL table'!$E$6:$E$544,$AB465),Y465)</f>
        <v>5</v>
      </c>
      <c r="F465" s="26" t="s">
        <v>88</v>
      </c>
      <c r="G465" s="26" t="s">
        <v>356</v>
      </c>
      <c r="H465" s="26" t="s">
        <v>23</v>
      </c>
      <c r="I465" s="26" t="s">
        <v>389</v>
      </c>
      <c r="J465" s="26">
        <v>70000</v>
      </c>
      <c r="K465" s="26">
        <v>1</v>
      </c>
      <c r="L465" s="26">
        <v>4100</v>
      </c>
      <c r="M465" s="26">
        <v>15</v>
      </c>
      <c r="N465" s="26" t="s">
        <v>715</v>
      </c>
      <c r="O465" s="26" t="s">
        <v>26</v>
      </c>
      <c r="P465" s="30">
        <v>41674</v>
      </c>
      <c r="Q465" s="26" t="s">
        <v>167</v>
      </c>
      <c r="R465" s="26" t="s">
        <v>437</v>
      </c>
      <c r="S465" s="26" t="s">
        <v>385</v>
      </c>
      <c r="T465" s="26" t="s">
        <v>403</v>
      </c>
      <c r="U465" s="26"/>
      <c r="V465" s="26" t="s">
        <v>30</v>
      </c>
      <c r="X465" s="2">
        <f t="shared" si="38"/>
        <v>15</v>
      </c>
      <c r="Y465" s="32">
        <f t="shared" si="42"/>
        <v>5</v>
      </c>
      <c r="AA465" s="2" t="str">
        <f t="shared" si="39"/>
        <v>OLtg-LFluorERCAny</v>
      </c>
      <c r="AB465" s="10">
        <f>MATCH(AA465,'Orig 2014 EUL table'!$W$6:$W$544,0)</f>
        <v>359</v>
      </c>
      <c r="AC465" t="b">
        <f t="shared" si="40"/>
        <v>1</v>
      </c>
    </row>
    <row r="466" spans="1:29" x14ac:dyDescent="0.3">
      <c r="A466" s="24">
        <f t="shared" si="41"/>
        <v>460</v>
      </c>
      <c r="B466" s="26" t="s">
        <v>446</v>
      </c>
      <c r="C466" s="26" t="s">
        <v>447</v>
      </c>
      <c r="D466">
        <f>IF($AC466,INDEX('Orig 2014 EUL table'!$D$6:$D$544,$AB466),X466)</f>
        <v>15</v>
      </c>
      <c r="E466">
        <f>IF($AC466,INDEX('Orig 2014 EUL table'!$E$6:$E$544,$AB466),Y466)</f>
        <v>5</v>
      </c>
      <c r="F466" s="26" t="s">
        <v>88</v>
      </c>
      <c r="G466" s="26" t="s">
        <v>357</v>
      </c>
      <c r="H466" s="26" t="s">
        <v>23</v>
      </c>
      <c r="I466" s="26" t="s">
        <v>389</v>
      </c>
      <c r="J466" s="26">
        <v>70000</v>
      </c>
      <c r="K466" s="26">
        <v>1</v>
      </c>
      <c r="L466" s="26">
        <v>4100</v>
      </c>
      <c r="M466" s="26">
        <v>15</v>
      </c>
      <c r="N466" s="26" t="s">
        <v>715</v>
      </c>
      <c r="O466" s="26" t="s">
        <v>26</v>
      </c>
      <c r="P466" s="30">
        <v>41674</v>
      </c>
      <c r="Q466" s="26" t="s">
        <v>167</v>
      </c>
      <c r="R466" s="26" t="s">
        <v>437</v>
      </c>
      <c r="S466" s="26" t="s">
        <v>385</v>
      </c>
      <c r="T466" s="26" t="s">
        <v>403</v>
      </c>
      <c r="U466" s="26"/>
      <c r="V466" s="26" t="s">
        <v>30</v>
      </c>
      <c r="X466" s="2">
        <f t="shared" si="38"/>
        <v>15</v>
      </c>
      <c r="Y466" s="32">
        <f t="shared" si="42"/>
        <v>5</v>
      </c>
      <c r="AA466" s="2" t="str">
        <f t="shared" si="39"/>
        <v>OLtg-LFluorESeAny</v>
      </c>
      <c r="AB466" s="10">
        <f>MATCH(AA466,'Orig 2014 EUL table'!$W$6:$W$544,0)</f>
        <v>360</v>
      </c>
      <c r="AC466" t="b">
        <f t="shared" si="40"/>
        <v>1</v>
      </c>
    </row>
    <row r="467" spans="1:29" x14ac:dyDescent="0.3">
      <c r="A467" s="24">
        <f t="shared" si="41"/>
        <v>461</v>
      </c>
      <c r="B467" s="26" t="s">
        <v>446</v>
      </c>
      <c r="C467" s="26" t="s">
        <v>447</v>
      </c>
      <c r="D467">
        <f>IF($AC467,INDEX('Orig 2014 EUL table'!$D$6:$D$544,$AB467),X467)</f>
        <v>15</v>
      </c>
      <c r="E467">
        <f>IF($AC467,INDEX('Orig 2014 EUL table'!$E$6:$E$544,$AB467),Y467)</f>
        <v>5</v>
      </c>
      <c r="F467" s="26" t="s">
        <v>88</v>
      </c>
      <c r="G467" s="26" t="s">
        <v>358</v>
      </c>
      <c r="H467" s="26" t="s">
        <v>23</v>
      </c>
      <c r="I467" s="26" t="s">
        <v>389</v>
      </c>
      <c r="J467" s="26">
        <v>70000</v>
      </c>
      <c r="K467" s="26">
        <v>1</v>
      </c>
      <c r="L467" s="26">
        <v>4100</v>
      </c>
      <c r="M467" s="26">
        <v>15</v>
      </c>
      <c r="N467" s="26" t="s">
        <v>715</v>
      </c>
      <c r="O467" s="26" t="s">
        <v>26</v>
      </c>
      <c r="P467" s="30">
        <v>41674</v>
      </c>
      <c r="Q467" s="26" t="s">
        <v>167</v>
      </c>
      <c r="R467" s="26" t="s">
        <v>437</v>
      </c>
      <c r="S467" s="26" t="s">
        <v>385</v>
      </c>
      <c r="T467" s="26" t="s">
        <v>403</v>
      </c>
      <c r="U467" s="26"/>
      <c r="V467" s="26" t="s">
        <v>30</v>
      </c>
      <c r="X467" s="2">
        <f t="shared" si="38"/>
        <v>15</v>
      </c>
      <c r="Y467" s="32">
        <f t="shared" si="42"/>
        <v>5</v>
      </c>
      <c r="AA467" s="2" t="str">
        <f t="shared" si="39"/>
        <v>OLtg-LFluorEUnAny</v>
      </c>
      <c r="AB467" s="10">
        <f>MATCH(AA467,'Orig 2014 EUL table'!$W$6:$W$544,0)</f>
        <v>361</v>
      </c>
      <c r="AC467" t="b">
        <f t="shared" si="40"/>
        <v>1</v>
      </c>
    </row>
    <row r="468" spans="1:29" x14ac:dyDescent="0.3">
      <c r="A468" s="24">
        <f t="shared" si="41"/>
        <v>462</v>
      </c>
      <c r="B468" s="26" t="s">
        <v>446</v>
      </c>
      <c r="C468" s="26" t="s">
        <v>447</v>
      </c>
      <c r="D468">
        <f>IF($AC468,INDEX('Orig 2014 EUL table'!$D$6:$D$544,$AB468),X468)</f>
        <v>15</v>
      </c>
      <c r="E468">
        <f>IF($AC468,INDEX('Orig 2014 EUL table'!$E$6:$E$544,$AB468),Y468)</f>
        <v>5</v>
      </c>
      <c r="F468" s="26" t="s">
        <v>88</v>
      </c>
      <c r="G468" s="26" t="s">
        <v>359</v>
      </c>
      <c r="H468" s="26" t="s">
        <v>23</v>
      </c>
      <c r="I468" s="26" t="s">
        <v>389</v>
      </c>
      <c r="J468" s="26">
        <v>70000</v>
      </c>
      <c r="K468" s="26">
        <v>1</v>
      </c>
      <c r="L468" s="26">
        <v>4100</v>
      </c>
      <c r="M468" s="26">
        <v>15</v>
      </c>
      <c r="N468" s="26" t="s">
        <v>715</v>
      </c>
      <c r="O468" s="26" t="s">
        <v>26</v>
      </c>
      <c r="P468" s="30">
        <v>41674</v>
      </c>
      <c r="Q468" s="26" t="s">
        <v>167</v>
      </c>
      <c r="R468" s="26" t="s">
        <v>437</v>
      </c>
      <c r="S468" s="26" t="s">
        <v>385</v>
      </c>
      <c r="T468" s="26" t="s">
        <v>403</v>
      </c>
      <c r="U468" s="26"/>
      <c r="V468" s="26" t="s">
        <v>30</v>
      </c>
      <c r="X468" s="2">
        <f t="shared" si="38"/>
        <v>15</v>
      </c>
      <c r="Y468" s="32">
        <f t="shared" si="42"/>
        <v>5</v>
      </c>
      <c r="AA468" s="2" t="str">
        <f t="shared" si="39"/>
        <v>OLtg-LFluorGroAny</v>
      </c>
      <c r="AB468" s="10">
        <f>MATCH(AA468,'Orig 2014 EUL table'!$W$6:$W$544,0)</f>
        <v>362</v>
      </c>
      <c r="AC468" t="b">
        <f t="shared" si="40"/>
        <v>1</v>
      </c>
    </row>
    <row r="469" spans="1:29" x14ac:dyDescent="0.3">
      <c r="A469" s="24">
        <f t="shared" si="41"/>
        <v>463</v>
      </c>
      <c r="B469" s="26" t="s">
        <v>446</v>
      </c>
      <c r="C469" s="26" t="s">
        <v>447</v>
      </c>
      <c r="D469">
        <f>IF($AC469,INDEX('Orig 2014 EUL table'!$D$6:$D$544,$AB469),X469)</f>
        <v>15</v>
      </c>
      <c r="E469">
        <f>IF($AC469,INDEX('Orig 2014 EUL table'!$E$6:$E$544,$AB469),Y469)</f>
        <v>5</v>
      </c>
      <c r="F469" s="26" t="s">
        <v>88</v>
      </c>
      <c r="G469" s="26" t="s">
        <v>360</v>
      </c>
      <c r="H469" s="26" t="s">
        <v>23</v>
      </c>
      <c r="I469" s="26" t="s">
        <v>389</v>
      </c>
      <c r="J469" s="26">
        <v>70000</v>
      </c>
      <c r="K469" s="26">
        <v>1</v>
      </c>
      <c r="L469" s="26">
        <v>4100</v>
      </c>
      <c r="M469" s="26">
        <v>15</v>
      </c>
      <c r="N469" s="26" t="s">
        <v>715</v>
      </c>
      <c r="O469" s="26" t="s">
        <v>26</v>
      </c>
      <c r="P469" s="30">
        <v>41674</v>
      </c>
      <c r="Q469" s="26" t="s">
        <v>167</v>
      </c>
      <c r="R469" s="26" t="s">
        <v>437</v>
      </c>
      <c r="S469" s="26" t="s">
        <v>385</v>
      </c>
      <c r="T469" s="26" t="s">
        <v>403</v>
      </c>
      <c r="U469" s="26"/>
      <c r="V469" s="26" t="s">
        <v>30</v>
      </c>
      <c r="X469" s="2">
        <f t="shared" si="38"/>
        <v>15</v>
      </c>
      <c r="Y469" s="32">
        <f t="shared" si="42"/>
        <v>5</v>
      </c>
      <c r="AA469" s="2" t="str">
        <f t="shared" si="39"/>
        <v>OLtg-LFluorHspAny</v>
      </c>
      <c r="AB469" s="10">
        <f>MATCH(AA469,'Orig 2014 EUL table'!$W$6:$W$544,0)</f>
        <v>363</v>
      </c>
      <c r="AC469" t="b">
        <f t="shared" si="40"/>
        <v>1</v>
      </c>
    </row>
    <row r="470" spans="1:29" x14ac:dyDescent="0.3">
      <c r="A470" s="24">
        <f t="shared" si="41"/>
        <v>464</v>
      </c>
      <c r="B470" s="26" t="s">
        <v>446</v>
      </c>
      <c r="C470" s="26" t="s">
        <v>447</v>
      </c>
      <c r="D470">
        <f>IF($AC470,INDEX('Orig 2014 EUL table'!$D$6:$D$544,$AB470),X470)</f>
        <v>15</v>
      </c>
      <c r="E470">
        <f>IF($AC470,INDEX('Orig 2014 EUL table'!$E$6:$E$544,$AB470),Y470)</f>
        <v>5</v>
      </c>
      <c r="F470" s="26" t="s">
        <v>88</v>
      </c>
      <c r="G470" s="26" t="s">
        <v>361</v>
      </c>
      <c r="H470" s="26" t="s">
        <v>23</v>
      </c>
      <c r="I470" s="26" t="s">
        <v>389</v>
      </c>
      <c r="J470" s="26">
        <v>70000</v>
      </c>
      <c r="K470" s="26">
        <v>1</v>
      </c>
      <c r="L470" s="26">
        <v>4100</v>
      </c>
      <c r="M470" s="26">
        <v>15</v>
      </c>
      <c r="N470" s="26" t="s">
        <v>715</v>
      </c>
      <c r="O470" s="26" t="s">
        <v>26</v>
      </c>
      <c r="P470" s="30">
        <v>41674</v>
      </c>
      <c r="Q470" s="26" t="s">
        <v>167</v>
      </c>
      <c r="R470" s="26" t="s">
        <v>437</v>
      </c>
      <c r="S470" s="26" t="s">
        <v>385</v>
      </c>
      <c r="T470" s="26" t="s">
        <v>403</v>
      </c>
      <c r="U470" s="26"/>
      <c r="V470" s="26" t="s">
        <v>30</v>
      </c>
      <c r="X470" s="2">
        <f t="shared" si="38"/>
        <v>15</v>
      </c>
      <c r="Y470" s="32">
        <f t="shared" si="42"/>
        <v>5</v>
      </c>
      <c r="AA470" s="2" t="str">
        <f t="shared" si="39"/>
        <v>OLtg-LFluorHtlAny</v>
      </c>
      <c r="AB470" s="10">
        <f>MATCH(AA470,'Orig 2014 EUL table'!$W$6:$W$544,0)</f>
        <v>364</v>
      </c>
      <c r="AC470" t="b">
        <f t="shared" si="40"/>
        <v>1</v>
      </c>
    </row>
    <row r="471" spans="1:29" x14ac:dyDescent="0.3">
      <c r="A471" s="24">
        <f t="shared" si="41"/>
        <v>465</v>
      </c>
      <c r="B471" s="26" t="s">
        <v>446</v>
      </c>
      <c r="C471" s="26" t="s">
        <v>447</v>
      </c>
      <c r="D471">
        <f>IF($AC471,INDEX('Orig 2014 EUL table'!$D$6:$D$544,$AB471),X471)</f>
        <v>15</v>
      </c>
      <c r="E471">
        <f>IF($AC471,INDEX('Orig 2014 EUL table'!$E$6:$E$544,$AB471),Y471)</f>
        <v>5</v>
      </c>
      <c r="F471" s="26" t="s">
        <v>88</v>
      </c>
      <c r="G471" s="26" t="s">
        <v>362</v>
      </c>
      <c r="H471" s="26" t="s">
        <v>23</v>
      </c>
      <c r="I471" s="26" t="s">
        <v>389</v>
      </c>
      <c r="J471" s="26">
        <v>70000</v>
      </c>
      <c r="K471" s="26">
        <v>1</v>
      </c>
      <c r="L471" s="26">
        <v>4100</v>
      </c>
      <c r="M471" s="26">
        <v>15</v>
      </c>
      <c r="N471" s="26" t="s">
        <v>715</v>
      </c>
      <c r="O471" s="26" t="s">
        <v>26</v>
      </c>
      <c r="P471" s="30">
        <v>41674</v>
      </c>
      <c r="Q471" s="26" t="s">
        <v>167</v>
      </c>
      <c r="R471" s="26" t="s">
        <v>437</v>
      </c>
      <c r="S471" s="26" t="s">
        <v>385</v>
      </c>
      <c r="T471" s="26" t="s">
        <v>403</v>
      </c>
      <c r="U471" s="26"/>
      <c r="V471" s="26" t="s">
        <v>30</v>
      </c>
      <c r="X471" s="2">
        <f t="shared" si="38"/>
        <v>15</v>
      </c>
      <c r="Y471" s="32">
        <f t="shared" si="42"/>
        <v>5</v>
      </c>
      <c r="AA471" s="2" t="str">
        <f t="shared" si="39"/>
        <v>OLtg-LFluorMBTAny</v>
      </c>
      <c r="AB471" s="10">
        <f>MATCH(AA471,'Orig 2014 EUL table'!$W$6:$W$544,0)</f>
        <v>365</v>
      </c>
      <c r="AC471" t="b">
        <f t="shared" si="40"/>
        <v>1</v>
      </c>
    </row>
    <row r="472" spans="1:29" x14ac:dyDescent="0.3">
      <c r="A472" s="24">
        <f t="shared" si="41"/>
        <v>466</v>
      </c>
      <c r="B472" s="26" t="s">
        <v>446</v>
      </c>
      <c r="C472" s="26" t="s">
        <v>447</v>
      </c>
      <c r="D472">
        <f>IF($AC472,INDEX('Orig 2014 EUL table'!$D$6:$D$544,$AB472),X472)</f>
        <v>15</v>
      </c>
      <c r="E472">
        <f>IF($AC472,INDEX('Orig 2014 EUL table'!$E$6:$E$544,$AB472),Y472)</f>
        <v>5</v>
      </c>
      <c r="F472" s="26" t="s">
        <v>88</v>
      </c>
      <c r="G472" s="26" t="s">
        <v>363</v>
      </c>
      <c r="H472" s="26" t="s">
        <v>23</v>
      </c>
      <c r="I472" s="26" t="s">
        <v>389</v>
      </c>
      <c r="J472" s="26">
        <v>70000</v>
      </c>
      <c r="K472" s="26">
        <v>1</v>
      </c>
      <c r="L472" s="26">
        <v>4100</v>
      </c>
      <c r="M472" s="26">
        <v>15</v>
      </c>
      <c r="N472" s="26" t="s">
        <v>715</v>
      </c>
      <c r="O472" s="26" t="s">
        <v>26</v>
      </c>
      <c r="P472" s="30">
        <v>41674</v>
      </c>
      <c r="Q472" s="26" t="s">
        <v>167</v>
      </c>
      <c r="R472" s="26" t="s">
        <v>437</v>
      </c>
      <c r="S472" s="26" t="s">
        <v>385</v>
      </c>
      <c r="T472" s="26" t="s">
        <v>403</v>
      </c>
      <c r="U472" s="26"/>
      <c r="V472" s="26" t="s">
        <v>30</v>
      </c>
      <c r="X472" s="2">
        <f t="shared" si="38"/>
        <v>15</v>
      </c>
      <c r="Y472" s="32">
        <f t="shared" si="42"/>
        <v>5</v>
      </c>
      <c r="AA472" s="2" t="str">
        <f t="shared" si="39"/>
        <v>OLtg-LFluorMLIAny</v>
      </c>
      <c r="AB472" s="10">
        <f>MATCH(AA472,'Orig 2014 EUL table'!$W$6:$W$544,0)</f>
        <v>366</v>
      </c>
      <c r="AC472" t="b">
        <f t="shared" si="40"/>
        <v>1</v>
      </c>
    </row>
    <row r="473" spans="1:29" x14ac:dyDescent="0.3">
      <c r="A473" s="24">
        <f t="shared" si="41"/>
        <v>467</v>
      </c>
      <c r="B473" s="26" t="s">
        <v>446</v>
      </c>
      <c r="C473" s="26" t="s">
        <v>447</v>
      </c>
      <c r="D473">
        <f>IF($AC473,INDEX('Orig 2014 EUL table'!$D$6:$D$544,$AB473),X473)</f>
        <v>15</v>
      </c>
      <c r="E473">
        <f>IF($AC473,INDEX('Orig 2014 EUL table'!$E$6:$E$544,$AB473),Y473)</f>
        <v>5</v>
      </c>
      <c r="F473" s="26" t="s">
        <v>88</v>
      </c>
      <c r="G473" s="26" t="s">
        <v>364</v>
      </c>
      <c r="H473" s="26" t="s">
        <v>23</v>
      </c>
      <c r="I473" s="26" t="s">
        <v>389</v>
      </c>
      <c r="J473" s="26">
        <v>70000</v>
      </c>
      <c r="K473" s="26">
        <v>1</v>
      </c>
      <c r="L473" s="26">
        <v>4100</v>
      </c>
      <c r="M473" s="26">
        <v>15</v>
      </c>
      <c r="N473" s="26" t="s">
        <v>715</v>
      </c>
      <c r="O473" s="26" t="s">
        <v>26</v>
      </c>
      <c r="P473" s="30">
        <v>41674</v>
      </c>
      <c r="Q473" s="26" t="s">
        <v>167</v>
      </c>
      <c r="R473" s="26" t="s">
        <v>437</v>
      </c>
      <c r="S473" s="26" t="s">
        <v>385</v>
      </c>
      <c r="T473" s="26" t="s">
        <v>403</v>
      </c>
      <c r="U473" s="26"/>
      <c r="V473" s="26" t="s">
        <v>30</v>
      </c>
      <c r="X473" s="2">
        <f t="shared" si="38"/>
        <v>15</v>
      </c>
      <c r="Y473" s="32">
        <f t="shared" si="42"/>
        <v>5</v>
      </c>
      <c r="AA473" s="2" t="str">
        <f t="shared" si="39"/>
        <v>OLtg-LFluorMtlAny</v>
      </c>
      <c r="AB473" s="10">
        <f>MATCH(AA473,'Orig 2014 EUL table'!$W$6:$W$544,0)</f>
        <v>367</v>
      </c>
      <c r="AC473" t="b">
        <f t="shared" si="40"/>
        <v>1</v>
      </c>
    </row>
    <row r="474" spans="1:29" x14ac:dyDescent="0.3">
      <c r="A474" s="24">
        <f t="shared" si="41"/>
        <v>468</v>
      </c>
      <c r="B474" s="26" t="s">
        <v>446</v>
      </c>
      <c r="C474" s="26" t="s">
        <v>447</v>
      </c>
      <c r="D474">
        <f>IF($AC474,INDEX('Orig 2014 EUL table'!$D$6:$D$544,$AB474),X474)</f>
        <v>15</v>
      </c>
      <c r="E474">
        <f>IF($AC474,INDEX('Orig 2014 EUL table'!$E$6:$E$544,$AB474),Y474)</f>
        <v>5</v>
      </c>
      <c r="F474" s="26" t="s">
        <v>88</v>
      </c>
      <c r="G474" s="26" t="s">
        <v>365</v>
      </c>
      <c r="H474" s="26" t="s">
        <v>23</v>
      </c>
      <c r="I474" s="26" t="s">
        <v>389</v>
      </c>
      <c r="J474" s="26">
        <v>70000</v>
      </c>
      <c r="K474" s="26">
        <v>1</v>
      </c>
      <c r="L474" s="26">
        <v>4100</v>
      </c>
      <c r="M474" s="26">
        <v>15</v>
      </c>
      <c r="N474" s="26" t="s">
        <v>715</v>
      </c>
      <c r="O474" s="26" t="s">
        <v>26</v>
      </c>
      <c r="P474" s="30">
        <v>41674</v>
      </c>
      <c r="Q474" s="26" t="s">
        <v>167</v>
      </c>
      <c r="R474" s="26" t="s">
        <v>437</v>
      </c>
      <c r="S474" s="26" t="s">
        <v>385</v>
      </c>
      <c r="T474" s="26" t="s">
        <v>403</v>
      </c>
      <c r="U474" s="26"/>
      <c r="V474" s="26" t="s">
        <v>30</v>
      </c>
      <c r="X474" s="2">
        <f t="shared" si="38"/>
        <v>15</v>
      </c>
      <c r="Y474" s="32">
        <f t="shared" si="42"/>
        <v>5</v>
      </c>
      <c r="AA474" s="2" t="str">
        <f t="shared" si="39"/>
        <v>OLtg-LFluorNrsAny</v>
      </c>
      <c r="AB474" s="10">
        <f>MATCH(AA474,'Orig 2014 EUL table'!$W$6:$W$544,0)</f>
        <v>368</v>
      </c>
      <c r="AC474" t="b">
        <f t="shared" si="40"/>
        <v>1</v>
      </c>
    </row>
    <row r="475" spans="1:29" x14ac:dyDescent="0.3">
      <c r="A475" s="24">
        <f t="shared" si="41"/>
        <v>469</v>
      </c>
      <c r="B475" s="26" t="s">
        <v>446</v>
      </c>
      <c r="C475" s="26" t="s">
        <v>447</v>
      </c>
      <c r="D475">
        <f>IF($AC475,INDEX('Orig 2014 EUL table'!$D$6:$D$544,$AB475),X475)</f>
        <v>15</v>
      </c>
      <c r="E475">
        <f>IF($AC475,INDEX('Orig 2014 EUL table'!$E$6:$E$544,$AB475),Y475)</f>
        <v>5</v>
      </c>
      <c r="F475" s="26" t="s">
        <v>88</v>
      </c>
      <c r="G475" s="26" t="s">
        <v>366</v>
      </c>
      <c r="H475" s="26" t="s">
        <v>23</v>
      </c>
      <c r="I475" s="26" t="s">
        <v>389</v>
      </c>
      <c r="J475" s="26">
        <v>70000</v>
      </c>
      <c r="K475" s="26">
        <v>1</v>
      </c>
      <c r="L475" s="26">
        <v>4100</v>
      </c>
      <c r="M475" s="26">
        <v>15</v>
      </c>
      <c r="N475" s="26" t="s">
        <v>715</v>
      </c>
      <c r="O475" s="26" t="s">
        <v>26</v>
      </c>
      <c r="P475" s="30">
        <v>41674</v>
      </c>
      <c r="Q475" s="26" t="s">
        <v>167</v>
      </c>
      <c r="R475" s="26" t="s">
        <v>437</v>
      </c>
      <c r="S475" s="26" t="s">
        <v>385</v>
      </c>
      <c r="T475" s="26" t="s">
        <v>403</v>
      </c>
      <c r="U475" s="26"/>
      <c r="V475" s="26" t="s">
        <v>30</v>
      </c>
      <c r="X475" s="2">
        <f t="shared" si="38"/>
        <v>15</v>
      </c>
      <c r="Y475" s="32">
        <f t="shared" si="42"/>
        <v>5</v>
      </c>
      <c r="AA475" s="2" t="str">
        <f t="shared" si="39"/>
        <v>OLtg-LFluorOfLAny</v>
      </c>
      <c r="AB475" s="10">
        <f>MATCH(AA475,'Orig 2014 EUL table'!$W$6:$W$544,0)</f>
        <v>369</v>
      </c>
      <c r="AC475" t="b">
        <f t="shared" si="40"/>
        <v>1</v>
      </c>
    </row>
    <row r="476" spans="1:29" x14ac:dyDescent="0.3">
      <c r="A476" s="24">
        <f t="shared" si="41"/>
        <v>470</v>
      </c>
      <c r="B476" s="26" t="s">
        <v>446</v>
      </c>
      <c r="C476" s="26" t="s">
        <v>447</v>
      </c>
      <c r="D476">
        <f>IF($AC476,INDEX('Orig 2014 EUL table'!$D$6:$D$544,$AB476),X476)</f>
        <v>15</v>
      </c>
      <c r="E476">
        <f>IF($AC476,INDEX('Orig 2014 EUL table'!$E$6:$E$544,$AB476),Y476)</f>
        <v>5</v>
      </c>
      <c r="F476" s="26" t="s">
        <v>88</v>
      </c>
      <c r="G476" s="26" t="s">
        <v>367</v>
      </c>
      <c r="H476" s="26" t="s">
        <v>23</v>
      </c>
      <c r="I476" s="26" t="s">
        <v>389</v>
      </c>
      <c r="J476" s="26">
        <v>70000</v>
      </c>
      <c r="K476" s="26">
        <v>1</v>
      </c>
      <c r="L476" s="26">
        <v>4100</v>
      </c>
      <c r="M476" s="26">
        <v>15</v>
      </c>
      <c r="N476" s="26" t="s">
        <v>715</v>
      </c>
      <c r="O476" s="26" t="s">
        <v>26</v>
      </c>
      <c r="P476" s="30">
        <v>41674</v>
      </c>
      <c r="Q476" s="26" t="s">
        <v>167</v>
      </c>
      <c r="R476" s="26" t="s">
        <v>437</v>
      </c>
      <c r="S476" s="26" t="s">
        <v>385</v>
      </c>
      <c r="T476" s="26" t="s">
        <v>403</v>
      </c>
      <c r="U476" s="26"/>
      <c r="V476" s="26" t="s">
        <v>30</v>
      </c>
      <c r="X476" s="2">
        <f t="shared" si="38"/>
        <v>15</v>
      </c>
      <c r="Y476" s="32">
        <f t="shared" si="42"/>
        <v>5</v>
      </c>
      <c r="AA476" s="2" t="str">
        <f t="shared" si="39"/>
        <v>OLtg-LFluorOfSAny</v>
      </c>
      <c r="AB476" s="10">
        <f>MATCH(AA476,'Orig 2014 EUL table'!$W$6:$W$544,0)</f>
        <v>370</v>
      </c>
      <c r="AC476" t="b">
        <f t="shared" si="40"/>
        <v>1</v>
      </c>
    </row>
    <row r="477" spans="1:29" x14ac:dyDescent="0.3">
      <c r="A477" s="24">
        <f t="shared" si="41"/>
        <v>471</v>
      </c>
      <c r="B477" s="26" t="s">
        <v>446</v>
      </c>
      <c r="C477" s="26" t="s">
        <v>447</v>
      </c>
      <c r="D477">
        <f>IF($AC477,INDEX('Orig 2014 EUL table'!$D$6:$D$544,$AB477),X477)</f>
        <v>15</v>
      </c>
      <c r="E477">
        <f>IF($AC477,INDEX('Orig 2014 EUL table'!$E$6:$E$544,$AB477),Y477)</f>
        <v>5</v>
      </c>
      <c r="F477" s="26" t="s">
        <v>88</v>
      </c>
      <c r="G477" s="26" t="s">
        <v>368</v>
      </c>
      <c r="H477" s="26" t="s">
        <v>23</v>
      </c>
      <c r="I477" s="26" t="s">
        <v>389</v>
      </c>
      <c r="J477" s="26">
        <v>70000</v>
      </c>
      <c r="K477" s="26">
        <v>1</v>
      </c>
      <c r="L477" s="26">
        <v>4100</v>
      </c>
      <c r="M477" s="26">
        <v>15</v>
      </c>
      <c r="N477" s="26" t="s">
        <v>715</v>
      </c>
      <c r="O477" s="26" t="s">
        <v>26</v>
      </c>
      <c r="P477" s="30">
        <v>41674</v>
      </c>
      <c r="Q477" s="26" t="s">
        <v>167</v>
      </c>
      <c r="R477" s="26" t="s">
        <v>437</v>
      </c>
      <c r="S477" s="26" t="s">
        <v>385</v>
      </c>
      <c r="T477" s="26" t="s">
        <v>403</v>
      </c>
      <c r="U477" s="26"/>
      <c r="V477" s="26" t="s">
        <v>30</v>
      </c>
      <c r="X477" s="2">
        <f t="shared" ref="X477:X508" si="43">MIN(ROUND(J477*K477/L477,3-LOG(ABS(J477*K477/L477))),M477)</f>
        <v>15</v>
      </c>
      <c r="Y477" s="32">
        <f t="shared" si="42"/>
        <v>5</v>
      </c>
      <c r="AA477" s="2" t="str">
        <f t="shared" si="39"/>
        <v>OLtg-LFluorRFFAny</v>
      </c>
      <c r="AB477" s="10">
        <f>MATCH(AA477,'Orig 2014 EUL table'!$W$6:$W$544,0)</f>
        <v>371</v>
      </c>
      <c r="AC477" t="b">
        <f t="shared" si="40"/>
        <v>1</v>
      </c>
    </row>
    <row r="478" spans="1:29" x14ac:dyDescent="0.3">
      <c r="A478" s="24">
        <f t="shared" si="41"/>
        <v>472</v>
      </c>
      <c r="B478" s="26" t="s">
        <v>446</v>
      </c>
      <c r="C478" s="26" t="s">
        <v>447</v>
      </c>
      <c r="D478">
        <f>IF($AC478,INDEX('Orig 2014 EUL table'!$D$6:$D$544,$AB478),X478)</f>
        <v>15</v>
      </c>
      <c r="E478">
        <f>IF($AC478,INDEX('Orig 2014 EUL table'!$E$6:$E$544,$AB478),Y478)</f>
        <v>5</v>
      </c>
      <c r="F478" s="26" t="s">
        <v>88</v>
      </c>
      <c r="G478" s="26" t="s">
        <v>369</v>
      </c>
      <c r="H478" s="26" t="s">
        <v>23</v>
      </c>
      <c r="I478" s="26" t="s">
        <v>389</v>
      </c>
      <c r="J478" s="26">
        <v>70000</v>
      </c>
      <c r="K478" s="26">
        <v>1</v>
      </c>
      <c r="L478" s="26">
        <v>4100</v>
      </c>
      <c r="M478" s="26">
        <v>15</v>
      </c>
      <c r="N478" s="26" t="s">
        <v>715</v>
      </c>
      <c r="O478" s="26" t="s">
        <v>26</v>
      </c>
      <c r="P478" s="30">
        <v>41674</v>
      </c>
      <c r="Q478" s="26" t="s">
        <v>167</v>
      </c>
      <c r="R478" s="26" t="s">
        <v>437</v>
      </c>
      <c r="S478" s="26" t="s">
        <v>385</v>
      </c>
      <c r="T478" s="26" t="s">
        <v>403</v>
      </c>
      <c r="U478" s="26"/>
      <c r="V478" s="26" t="s">
        <v>30</v>
      </c>
      <c r="X478" s="2">
        <f t="shared" si="43"/>
        <v>15</v>
      </c>
      <c r="Y478" s="32">
        <f t="shared" si="42"/>
        <v>5</v>
      </c>
      <c r="AA478" s="2" t="str">
        <f t="shared" si="39"/>
        <v>OLtg-LFluorRSDAny</v>
      </c>
      <c r="AB478" s="10">
        <f>MATCH(AA478,'Orig 2014 EUL table'!$W$6:$W$544,0)</f>
        <v>372</v>
      </c>
      <c r="AC478" t="b">
        <f t="shared" si="40"/>
        <v>1</v>
      </c>
    </row>
    <row r="479" spans="1:29" x14ac:dyDescent="0.3">
      <c r="A479" s="24">
        <f t="shared" si="41"/>
        <v>473</v>
      </c>
      <c r="B479" s="26" t="s">
        <v>446</v>
      </c>
      <c r="C479" s="26" t="s">
        <v>447</v>
      </c>
      <c r="D479">
        <f>IF($AC479,INDEX('Orig 2014 EUL table'!$D$6:$D$544,$AB479),X479)</f>
        <v>15</v>
      </c>
      <c r="E479">
        <f>IF($AC479,INDEX('Orig 2014 EUL table'!$E$6:$E$544,$AB479),Y479)</f>
        <v>5</v>
      </c>
      <c r="F479" s="26" t="s">
        <v>88</v>
      </c>
      <c r="G479" s="26" t="s">
        <v>370</v>
      </c>
      <c r="H479" s="26" t="s">
        <v>23</v>
      </c>
      <c r="I479" s="26" t="s">
        <v>389</v>
      </c>
      <c r="J479" s="26">
        <v>70000</v>
      </c>
      <c r="K479" s="26">
        <v>1</v>
      </c>
      <c r="L479" s="26">
        <v>4100</v>
      </c>
      <c r="M479" s="26">
        <v>15</v>
      </c>
      <c r="N479" s="26" t="s">
        <v>715</v>
      </c>
      <c r="O479" s="26" t="s">
        <v>26</v>
      </c>
      <c r="P479" s="30">
        <v>41674</v>
      </c>
      <c r="Q479" s="26" t="s">
        <v>167</v>
      </c>
      <c r="R479" s="26" t="s">
        <v>437</v>
      </c>
      <c r="S479" s="26" t="s">
        <v>385</v>
      </c>
      <c r="T479" s="26" t="s">
        <v>403</v>
      </c>
      <c r="U479" s="26"/>
      <c r="V479" s="26" t="s">
        <v>30</v>
      </c>
      <c r="X479" s="2">
        <f t="shared" si="43"/>
        <v>15</v>
      </c>
      <c r="Y479" s="32">
        <f t="shared" si="42"/>
        <v>5</v>
      </c>
      <c r="AA479" s="2" t="str">
        <f t="shared" si="39"/>
        <v>OLtg-LFluorRt3Any</v>
      </c>
      <c r="AB479" s="10">
        <f>MATCH(AA479,'Orig 2014 EUL table'!$W$6:$W$544,0)</f>
        <v>373</v>
      </c>
      <c r="AC479" t="b">
        <f t="shared" si="40"/>
        <v>1</v>
      </c>
    </row>
    <row r="480" spans="1:29" x14ac:dyDescent="0.3">
      <c r="A480" s="24">
        <f t="shared" si="41"/>
        <v>474</v>
      </c>
      <c r="B480" s="26" t="s">
        <v>446</v>
      </c>
      <c r="C480" s="26" t="s">
        <v>447</v>
      </c>
      <c r="D480">
        <f>IF($AC480,INDEX('Orig 2014 EUL table'!$D$6:$D$544,$AB480),X480)</f>
        <v>15</v>
      </c>
      <c r="E480">
        <f>IF($AC480,INDEX('Orig 2014 EUL table'!$E$6:$E$544,$AB480),Y480)</f>
        <v>5</v>
      </c>
      <c r="F480" s="26" t="s">
        <v>88</v>
      </c>
      <c r="G480" s="26" t="s">
        <v>371</v>
      </c>
      <c r="H480" s="26" t="s">
        <v>23</v>
      </c>
      <c r="I480" s="26" t="s">
        <v>389</v>
      </c>
      <c r="J480" s="26">
        <v>70000</v>
      </c>
      <c r="K480" s="26">
        <v>1</v>
      </c>
      <c r="L480" s="26">
        <v>4100</v>
      </c>
      <c r="M480" s="26">
        <v>15</v>
      </c>
      <c r="N480" s="26" t="s">
        <v>715</v>
      </c>
      <c r="O480" s="26" t="s">
        <v>26</v>
      </c>
      <c r="P480" s="30">
        <v>41674</v>
      </c>
      <c r="Q480" s="26" t="s">
        <v>167</v>
      </c>
      <c r="R480" s="26" t="s">
        <v>437</v>
      </c>
      <c r="S480" s="26" t="s">
        <v>385</v>
      </c>
      <c r="T480" s="26" t="s">
        <v>403</v>
      </c>
      <c r="U480" s="26"/>
      <c r="V480" s="26" t="s">
        <v>30</v>
      </c>
      <c r="X480" s="2">
        <f t="shared" si="43"/>
        <v>15</v>
      </c>
      <c r="Y480" s="32">
        <f t="shared" si="42"/>
        <v>5</v>
      </c>
      <c r="AA480" s="2" t="str">
        <f t="shared" si="39"/>
        <v>OLtg-LFluorRtLAny</v>
      </c>
      <c r="AB480" s="10">
        <f>MATCH(AA480,'Orig 2014 EUL table'!$W$6:$W$544,0)</f>
        <v>374</v>
      </c>
      <c r="AC480" t="b">
        <f t="shared" si="40"/>
        <v>1</v>
      </c>
    </row>
    <row r="481" spans="1:29" x14ac:dyDescent="0.3">
      <c r="A481" s="24">
        <f t="shared" si="41"/>
        <v>475</v>
      </c>
      <c r="B481" s="26" t="s">
        <v>446</v>
      </c>
      <c r="C481" s="26" t="s">
        <v>447</v>
      </c>
      <c r="D481">
        <f>IF($AC481,INDEX('Orig 2014 EUL table'!$D$6:$D$544,$AB481),X481)</f>
        <v>15</v>
      </c>
      <c r="E481">
        <f>IF($AC481,INDEX('Orig 2014 EUL table'!$E$6:$E$544,$AB481),Y481)</f>
        <v>5</v>
      </c>
      <c r="F481" s="26" t="s">
        <v>88</v>
      </c>
      <c r="G481" s="26" t="s">
        <v>372</v>
      </c>
      <c r="H481" s="26" t="s">
        <v>23</v>
      </c>
      <c r="I481" s="26" t="s">
        <v>389</v>
      </c>
      <c r="J481" s="26">
        <v>70000</v>
      </c>
      <c r="K481" s="26">
        <v>1</v>
      </c>
      <c r="L481" s="26">
        <v>4100</v>
      </c>
      <c r="M481" s="26">
        <v>15</v>
      </c>
      <c r="N481" s="26" t="s">
        <v>715</v>
      </c>
      <c r="O481" s="26" t="s">
        <v>26</v>
      </c>
      <c r="P481" s="30">
        <v>41674</v>
      </c>
      <c r="Q481" s="26" t="s">
        <v>167</v>
      </c>
      <c r="R481" s="26" t="s">
        <v>437</v>
      </c>
      <c r="S481" s="26" t="s">
        <v>385</v>
      </c>
      <c r="T481" s="26" t="s">
        <v>403</v>
      </c>
      <c r="U481" s="26"/>
      <c r="V481" s="26" t="s">
        <v>30</v>
      </c>
      <c r="X481" s="2">
        <f t="shared" si="43"/>
        <v>15</v>
      </c>
      <c r="Y481" s="32">
        <f t="shared" si="42"/>
        <v>5</v>
      </c>
      <c r="AA481" s="2" t="str">
        <f t="shared" si="39"/>
        <v>OLtg-LFluorRtSAny</v>
      </c>
      <c r="AB481" s="10">
        <f>MATCH(AA481,'Orig 2014 EUL table'!$W$6:$W$544,0)</f>
        <v>375</v>
      </c>
      <c r="AC481" t="b">
        <f t="shared" si="40"/>
        <v>1</v>
      </c>
    </row>
    <row r="482" spans="1:29" x14ac:dyDescent="0.3">
      <c r="A482" s="24">
        <f t="shared" si="41"/>
        <v>476</v>
      </c>
      <c r="B482" s="26" t="s">
        <v>446</v>
      </c>
      <c r="C482" s="26" t="s">
        <v>447</v>
      </c>
      <c r="D482">
        <f>IF($AC482,INDEX('Orig 2014 EUL table'!$D$6:$D$544,$AB482),X482)</f>
        <v>15</v>
      </c>
      <c r="E482">
        <f>IF($AC482,INDEX('Orig 2014 EUL table'!$E$6:$E$544,$AB482),Y482)</f>
        <v>5</v>
      </c>
      <c r="F482" s="26" t="s">
        <v>88</v>
      </c>
      <c r="G482" s="26" t="s">
        <v>373</v>
      </c>
      <c r="H482" s="26" t="s">
        <v>23</v>
      </c>
      <c r="I482" s="26" t="s">
        <v>389</v>
      </c>
      <c r="J482" s="26">
        <v>70000</v>
      </c>
      <c r="K482" s="26">
        <v>1</v>
      </c>
      <c r="L482" s="26">
        <v>4100</v>
      </c>
      <c r="M482" s="26">
        <v>15</v>
      </c>
      <c r="N482" s="26" t="s">
        <v>715</v>
      </c>
      <c r="O482" s="26" t="s">
        <v>26</v>
      </c>
      <c r="P482" s="30">
        <v>41674</v>
      </c>
      <c r="Q482" s="26" t="s">
        <v>167</v>
      </c>
      <c r="R482" s="26" t="s">
        <v>437</v>
      </c>
      <c r="S482" s="26" t="s">
        <v>385</v>
      </c>
      <c r="T482" s="26" t="s">
        <v>403</v>
      </c>
      <c r="U482" s="26"/>
      <c r="V482" s="26" t="s">
        <v>30</v>
      </c>
      <c r="X482" s="2">
        <f t="shared" si="43"/>
        <v>15</v>
      </c>
      <c r="Y482" s="32">
        <f t="shared" si="42"/>
        <v>5</v>
      </c>
      <c r="AA482" s="2" t="str">
        <f t="shared" si="39"/>
        <v>OLtg-LFluorSCnAny</v>
      </c>
      <c r="AB482" s="10">
        <f>MATCH(AA482,'Orig 2014 EUL table'!$W$6:$W$544,0)</f>
        <v>376</v>
      </c>
      <c r="AC482" t="b">
        <f t="shared" si="40"/>
        <v>1</v>
      </c>
    </row>
    <row r="483" spans="1:29" x14ac:dyDescent="0.3">
      <c r="A483" s="24">
        <f t="shared" si="41"/>
        <v>477</v>
      </c>
      <c r="B483" s="26" t="s">
        <v>446</v>
      </c>
      <c r="C483" s="26" t="s">
        <v>447</v>
      </c>
      <c r="D483">
        <f>IF($AC483,INDEX('Orig 2014 EUL table'!$D$6:$D$544,$AB483),X483)</f>
        <v>15</v>
      </c>
      <c r="E483">
        <f>IF($AC483,INDEX('Orig 2014 EUL table'!$E$6:$E$544,$AB483),Y483)</f>
        <v>5</v>
      </c>
      <c r="F483" s="26" t="s">
        <v>88</v>
      </c>
      <c r="G483" s="26" t="s">
        <v>374</v>
      </c>
      <c r="H483" s="26" t="s">
        <v>23</v>
      </c>
      <c r="I483" s="26" t="s">
        <v>389</v>
      </c>
      <c r="J483" s="26">
        <v>70000</v>
      </c>
      <c r="K483" s="26">
        <v>1</v>
      </c>
      <c r="L483" s="26">
        <v>4100</v>
      </c>
      <c r="M483" s="26">
        <v>15</v>
      </c>
      <c r="N483" s="26" t="s">
        <v>715</v>
      </c>
      <c r="O483" s="26" t="s">
        <v>26</v>
      </c>
      <c r="P483" s="30">
        <v>41674</v>
      </c>
      <c r="Q483" s="26" t="s">
        <v>167</v>
      </c>
      <c r="R483" s="26" t="s">
        <v>437</v>
      </c>
      <c r="S483" s="26" t="s">
        <v>385</v>
      </c>
      <c r="T483" s="26" t="s">
        <v>403</v>
      </c>
      <c r="U483" s="26"/>
      <c r="V483" s="26" t="s">
        <v>30</v>
      </c>
      <c r="X483" s="2">
        <f t="shared" si="43"/>
        <v>15</v>
      </c>
      <c r="Y483" s="32">
        <f t="shared" si="42"/>
        <v>5</v>
      </c>
      <c r="AA483" s="2" t="str">
        <f t="shared" si="39"/>
        <v>OLtg-LFluorSUnAny</v>
      </c>
      <c r="AB483" s="10">
        <f>MATCH(AA483,'Orig 2014 EUL table'!$W$6:$W$544,0)</f>
        <v>377</v>
      </c>
      <c r="AC483" t="b">
        <f t="shared" si="40"/>
        <v>1</v>
      </c>
    </row>
    <row r="484" spans="1:29" x14ac:dyDescent="0.3">
      <c r="A484" s="24">
        <f t="shared" si="41"/>
        <v>478</v>
      </c>
      <c r="B484" s="26" t="s">
        <v>446</v>
      </c>
      <c r="C484" s="26" t="s">
        <v>447</v>
      </c>
      <c r="D484">
        <f>IF($AC484,INDEX('Orig 2014 EUL table'!$D$6:$D$544,$AB484),X484)</f>
        <v>15</v>
      </c>
      <c r="E484">
        <f>IF($AC484,INDEX('Orig 2014 EUL table'!$E$6:$E$544,$AB484),Y484)</f>
        <v>5</v>
      </c>
      <c r="F484" s="26" t="s">
        <v>88</v>
      </c>
      <c r="G484" s="26" t="s">
        <v>375</v>
      </c>
      <c r="H484" s="26" t="s">
        <v>23</v>
      </c>
      <c r="I484" s="26" t="s">
        <v>389</v>
      </c>
      <c r="J484" s="26">
        <v>70000</v>
      </c>
      <c r="K484" s="26">
        <v>1</v>
      </c>
      <c r="L484" s="26">
        <v>4100</v>
      </c>
      <c r="M484" s="26">
        <v>15</v>
      </c>
      <c r="N484" s="26" t="s">
        <v>715</v>
      </c>
      <c r="O484" s="26" t="s">
        <v>26</v>
      </c>
      <c r="P484" s="30">
        <v>41674</v>
      </c>
      <c r="Q484" s="26" t="s">
        <v>167</v>
      </c>
      <c r="R484" s="26" t="s">
        <v>437</v>
      </c>
      <c r="S484" s="26" t="s">
        <v>385</v>
      </c>
      <c r="T484" s="26" t="s">
        <v>403</v>
      </c>
      <c r="U484" s="26"/>
      <c r="V484" s="26" t="s">
        <v>30</v>
      </c>
      <c r="X484" s="2">
        <f t="shared" si="43"/>
        <v>15</v>
      </c>
      <c r="Y484" s="32">
        <f t="shared" si="42"/>
        <v>5</v>
      </c>
      <c r="AA484" s="2" t="str">
        <f t="shared" si="39"/>
        <v>OLtg-LFluorWRfAny</v>
      </c>
      <c r="AB484" s="10">
        <f>MATCH(AA484,'Orig 2014 EUL table'!$W$6:$W$544,0)</f>
        <v>378</v>
      </c>
      <c r="AC484" t="b">
        <f t="shared" si="40"/>
        <v>1</v>
      </c>
    </row>
    <row r="485" spans="1:29" x14ac:dyDescent="0.3">
      <c r="A485" s="24">
        <f t="shared" si="41"/>
        <v>479</v>
      </c>
      <c r="B485" s="26" t="s">
        <v>449</v>
      </c>
      <c r="C485" s="26" t="s">
        <v>401</v>
      </c>
      <c r="D485">
        <f>IF($AC485,INDEX('Orig 2014 EUL table'!$D$6:$D$544,$AB485),X485)</f>
        <v>15</v>
      </c>
      <c r="E485">
        <f>IF($AC485,INDEX('Orig 2014 EUL table'!$E$6:$E$544,$AB485),Y485)</f>
        <v>5</v>
      </c>
      <c r="F485" s="26" t="s">
        <v>66</v>
      </c>
      <c r="G485" s="26" t="s">
        <v>402</v>
      </c>
      <c r="H485" s="26" t="s">
        <v>23</v>
      </c>
      <c r="I485" s="26" t="s">
        <v>389</v>
      </c>
      <c r="J485" s="26">
        <v>70000</v>
      </c>
      <c r="K485" s="26">
        <v>1</v>
      </c>
      <c r="L485" s="26">
        <v>4100</v>
      </c>
      <c r="M485" s="26">
        <v>15</v>
      </c>
      <c r="N485" s="26" t="s">
        <v>715</v>
      </c>
      <c r="O485" s="26" t="s">
        <v>26</v>
      </c>
      <c r="P485" s="30">
        <v>41674</v>
      </c>
      <c r="Q485" s="26" t="s">
        <v>167</v>
      </c>
      <c r="R485" s="26" t="s">
        <v>437</v>
      </c>
      <c r="S485" s="26" t="s">
        <v>385</v>
      </c>
      <c r="T485" s="26" t="s">
        <v>403</v>
      </c>
      <c r="U485" s="26"/>
      <c r="V485" s="26" t="s">
        <v>30</v>
      </c>
      <c r="X485" s="2">
        <f t="shared" si="43"/>
        <v>15</v>
      </c>
      <c r="Y485" s="32">
        <f t="shared" si="42"/>
        <v>5</v>
      </c>
      <c r="AA485" s="2" t="str">
        <f t="shared" si="39"/>
        <v>OLtg-LFluor-CommAreaMFmAny</v>
      </c>
      <c r="AB485" s="10">
        <f>MATCH(AA485,'Orig 2014 EUL table'!$W$6:$W$544,0)</f>
        <v>381</v>
      </c>
      <c r="AC485" t="b">
        <f t="shared" si="40"/>
        <v>1</v>
      </c>
    </row>
    <row r="486" spans="1:29" x14ac:dyDescent="0.3">
      <c r="A486" s="24">
        <f t="shared" si="41"/>
        <v>480</v>
      </c>
      <c r="B486" s="26" t="s">
        <v>450</v>
      </c>
      <c r="C486" s="26" t="s">
        <v>451</v>
      </c>
      <c r="D486">
        <f>IF($AC486,INDEX('Orig 2014 EUL table'!$D$6:$D$544,$AB486),X486)</f>
        <v>10.98</v>
      </c>
      <c r="E486">
        <f>IF($AC486,INDEX('Orig 2014 EUL table'!$E$6:$E$544,$AB486),Y486)</f>
        <v>3.7</v>
      </c>
      <c r="F486" s="26" t="s">
        <v>88</v>
      </c>
      <c r="G486" s="26" t="s">
        <v>349</v>
      </c>
      <c r="H486" s="26" t="s">
        <v>23</v>
      </c>
      <c r="I486" s="26" t="s">
        <v>410</v>
      </c>
      <c r="J486" s="26">
        <v>45000</v>
      </c>
      <c r="K486" s="26">
        <v>1</v>
      </c>
      <c r="L486" s="26">
        <v>4100</v>
      </c>
      <c r="M486" s="26">
        <v>15</v>
      </c>
      <c r="N486" s="26" t="s">
        <v>715</v>
      </c>
      <c r="O486" s="26" t="s">
        <v>26</v>
      </c>
      <c r="P486" s="30">
        <v>41674</v>
      </c>
      <c r="Q486" s="26" t="s">
        <v>167</v>
      </c>
      <c r="R486" s="26" t="s">
        <v>437</v>
      </c>
      <c r="S486" s="26" t="s">
        <v>385</v>
      </c>
      <c r="T486" s="26" t="s">
        <v>403</v>
      </c>
      <c r="U486" s="26"/>
      <c r="V486" s="26" t="s">
        <v>30</v>
      </c>
      <c r="X486" s="2">
        <f t="shared" si="43"/>
        <v>11</v>
      </c>
      <c r="Y486" s="32">
        <f t="shared" si="42"/>
        <v>3.67</v>
      </c>
      <c r="AA486" s="2" t="str">
        <f t="shared" si="39"/>
        <v>OLtg-Lfluor-MagAsmAny</v>
      </c>
      <c r="AB486" s="10">
        <f>MATCH(AA486,'Orig 2014 EUL table'!$W$6:$W$544,0)</f>
        <v>382</v>
      </c>
      <c r="AC486" t="b">
        <f t="shared" si="40"/>
        <v>1</v>
      </c>
    </row>
    <row r="487" spans="1:29" x14ac:dyDescent="0.3">
      <c r="A487" s="24">
        <f t="shared" si="41"/>
        <v>481</v>
      </c>
      <c r="B487" s="26" t="s">
        <v>450</v>
      </c>
      <c r="C487" s="26" t="s">
        <v>451</v>
      </c>
      <c r="D487">
        <f>IF($AC487,INDEX('Orig 2014 EUL table'!$D$6:$D$544,$AB487),X487)</f>
        <v>10.98</v>
      </c>
      <c r="E487">
        <f>IF($AC487,INDEX('Orig 2014 EUL table'!$E$6:$E$544,$AB487),Y487)</f>
        <v>3.7</v>
      </c>
      <c r="F487" s="26" t="s">
        <v>88</v>
      </c>
      <c r="G487" s="26" t="s">
        <v>354</v>
      </c>
      <c r="H487" s="26" t="s">
        <v>23</v>
      </c>
      <c r="I487" s="26" t="s">
        <v>410</v>
      </c>
      <c r="J487" s="26">
        <v>45000</v>
      </c>
      <c r="K487" s="26">
        <v>1</v>
      </c>
      <c r="L487" s="26">
        <v>4100</v>
      </c>
      <c r="M487" s="26">
        <v>15</v>
      </c>
      <c r="N487" s="26" t="s">
        <v>715</v>
      </c>
      <c r="O487" s="26" t="s">
        <v>26</v>
      </c>
      <c r="P487" s="30">
        <v>41674</v>
      </c>
      <c r="Q487" s="26" t="s">
        <v>167</v>
      </c>
      <c r="R487" s="26" t="s">
        <v>437</v>
      </c>
      <c r="S487" s="26" t="s">
        <v>385</v>
      </c>
      <c r="T487" s="26" t="s">
        <v>403</v>
      </c>
      <c r="U487" s="26"/>
      <c r="V487" s="26" t="s">
        <v>30</v>
      </c>
      <c r="X487" s="2">
        <f t="shared" si="43"/>
        <v>11</v>
      </c>
      <c r="Y487" s="32">
        <f t="shared" si="42"/>
        <v>3.67</v>
      </c>
      <c r="AA487" s="2" t="str">
        <f t="shared" si="39"/>
        <v>OLtg-Lfluor-MagECCAny</v>
      </c>
      <c r="AB487" s="10">
        <f>MATCH(AA487,'Orig 2014 EUL table'!$W$6:$W$544,0)</f>
        <v>383</v>
      </c>
      <c r="AC487" t="b">
        <f t="shared" si="40"/>
        <v>1</v>
      </c>
    </row>
    <row r="488" spans="1:29" x14ac:dyDescent="0.3">
      <c r="A488" s="24">
        <f t="shared" si="41"/>
        <v>482</v>
      </c>
      <c r="B488" s="26" t="s">
        <v>450</v>
      </c>
      <c r="C488" s="26" t="s">
        <v>451</v>
      </c>
      <c r="D488">
        <f>IF($AC488,INDEX('Orig 2014 EUL table'!$D$6:$D$544,$AB488),X488)</f>
        <v>10.98</v>
      </c>
      <c r="E488">
        <f>IF($AC488,INDEX('Orig 2014 EUL table'!$E$6:$E$544,$AB488),Y488)</f>
        <v>3.7</v>
      </c>
      <c r="F488" s="26" t="s">
        <v>88</v>
      </c>
      <c r="G488" s="26" t="s">
        <v>355</v>
      </c>
      <c r="H488" s="26" t="s">
        <v>23</v>
      </c>
      <c r="I488" s="26" t="s">
        <v>410</v>
      </c>
      <c r="J488" s="26">
        <v>45000</v>
      </c>
      <c r="K488" s="26">
        <v>1</v>
      </c>
      <c r="L488" s="26">
        <v>4100</v>
      </c>
      <c r="M488" s="26">
        <v>15</v>
      </c>
      <c r="N488" s="26" t="s">
        <v>715</v>
      </c>
      <c r="O488" s="26" t="s">
        <v>26</v>
      </c>
      <c r="P488" s="30">
        <v>41674</v>
      </c>
      <c r="Q488" s="26" t="s">
        <v>167</v>
      </c>
      <c r="R488" s="26" t="s">
        <v>437</v>
      </c>
      <c r="S488" s="26" t="s">
        <v>385</v>
      </c>
      <c r="T488" s="26" t="s">
        <v>403</v>
      </c>
      <c r="U488" s="26"/>
      <c r="V488" s="26" t="s">
        <v>30</v>
      </c>
      <c r="X488" s="2">
        <f t="shared" si="43"/>
        <v>11</v>
      </c>
      <c r="Y488" s="32">
        <f t="shared" si="42"/>
        <v>3.67</v>
      </c>
      <c r="AA488" s="2" t="str">
        <f t="shared" si="39"/>
        <v>OLtg-Lfluor-MagEPrAny</v>
      </c>
      <c r="AB488" s="10">
        <f>MATCH(AA488,'Orig 2014 EUL table'!$W$6:$W$544,0)</f>
        <v>384</v>
      </c>
      <c r="AC488" t="b">
        <f t="shared" si="40"/>
        <v>1</v>
      </c>
    </row>
    <row r="489" spans="1:29" x14ac:dyDescent="0.3">
      <c r="A489" s="24">
        <f t="shared" si="41"/>
        <v>483</v>
      </c>
      <c r="B489" s="26" t="s">
        <v>450</v>
      </c>
      <c r="C489" s="26" t="s">
        <v>451</v>
      </c>
      <c r="D489">
        <f>IF($AC489,INDEX('Orig 2014 EUL table'!$D$6:$D$544,$AB489),X489)</f>
        <v>10.98</v>
      </c>
      <c r="E489">
        <f>IF($AC489,INDEX('Orig 2014 EUL table'!$E$6:$E$544,$AB489),Y489)</f>
        <v>3.7</v>
      </c>
      <c r="F489" s="26" t="s">
        <v>88</v>
      </c>
      <c r="G489" s="26" t="s">
        <v>356</v>
      </c>
      <c r="H489" s="26" t="s">
        <v>23</v>
      </c>
      <c r="I489" s="26" t="s">
        <v>410</v>
      </c>
      <c r="J489" s="26">
        <v>45000</v>
      </c>
      <c r="K489" s="26">
        <v>1</v>
      </c>
      <c r="L489" s="26">
        <v>4100</v>
      </c>
      <c r="M489" s="26">
        <v>15</v>
      </c>
      <c r="N489" s="26" t="s">
        <v>715</v>
      </c>
      <c r="O489" s="26" t="s">
        <v>26</v>
      </c>
      <c r="P489" s="30">
        <v>41674</v>
      </c>
      <c r="Q489" s="26" t="s">
        <v>167</v>
      </c>
      <c r="R489" s="26" t="s">
        <v>437</v>
      </c>
      <c r="S489" s="26" t="s">
        <v>385</v>
      </c>
      <c r="T489" s="26" t="s">
        <v>403</v>
      </c>
      <c r="U489" s="26"/>
      <c r="V489" s="26" t="s">
        <v>30</v>
      </c>
      <c r="X489" s="2">
        <f t="shared" si="43"/>
        <v>11</v>
      </c>
      <c r="Y489" s="32">
        <f t="shared" si="42"/>
        <v>3.67</v>
      </c>
      <c r="AA489" s="2" t="str">
        <f t="shared" si="39"/>
        <v>OLtg-Lfluor-MagERCAny</v>
      </c>
      <c r="AB489" s="10">
        <f>MATCH(AA489,'Orig 2014 EUL table'!$W$6:$W$544,0)</f>
        <v>385</v>
      </c>
      <c r="AC489" t="b">
        <f t="shared" si="40"/>
        <v>1</v>
      </c>
    </row>
    <row r="490" spans="1:29" x14ac:dyDescent="0.3">
      <c r="A490" s="24">
        <f t="shared" si="41"/>
        <v>484</v>
      </c>
      <c r="B490" s="26" t="s">
        <v>450</v>
      </c>
      <c r="C490" s="26" t="s">
        <v>451</v>
      </c>
      <c r="D490">
        <f>IF($AC490,INDEX('Orig 2014 EUL table'!$D$6:$D$544,$AB490),X490)</f>
        <v>10.98</v>
      </c>
      <c r="E490">
        <f>IF($AC490,INDEX('Orig 2014 EUL table'!$E$6:$E$544,$AB490),Y490)</f>
        <v>3.7</v>
      </c>
      <c r="F490" s="26" t="s">
        <v>88</v>
      </c>
      <c r="G490" s="26" t="s">
        <v>357</v>
      </c>
      <c r="H490" s="26" t="s">
        <v>23</v>
      </c>
      <c r="I490" s="26" t="s">
        <v>410</v>
      </c>
      <c r="J490" s="26">
        <v>45000</v>
      </c>
      <c r="K490" s="26">
        <v>1</v>
      </c>
      <c r="L490" s="26">
        <v>4100</v>
      </c>
      <c r="M490" s="26">
        <v>15</v>
      </c>
      <c r="N490" s="26" t="s">
        <v>715</v>
      </c>
      <c r="O490" s="26" t="s">
        <v>26</v>
      </c>
      <c r="P490" s="30">
        <v>41674</v>
      </c>
      <c r="Q490" s="26" t="s">
        <v>167</v>
      </c>
      <c r="R490" s="26" t="s">
        <v>437</v>
      </c>
      <c r="S490" s="26" t="s">
        <v>385</v>
      </c>
      <c r="T490" s="26" t="s">
        <v>403</v>
      </c>
      <c r="U490" s="26"/>
      <c r="V490" s="26" t="s">
        <v>30</v>
      </c>
      <c r="X490" s="2">
        <f t="shared" si="43"/>
        <v>11</v>
      </c>
      <c r="Y490" s="32">
        <f t="shared" si="42"/>
        <v>3.67</v>
      </c>
      <c r="AA490" s="2" t="str">
        <f t="shared" si="39"/>
        <v>OLtg-Lfluor-MagESeAny</v>
      </c>
      <c r="AB490" s="10">
        <f>MATCH(AA490,'Orig 2014 EUL table'!$W$6:$W$544,0)</f>
        <v>386</v>
      </c>
      <c r="AC490" t="b">
        <f t="shared" si="40"/>
        <v>1</v>
      </c>
    </row>
    <row r="491" spans="1:29" x14ac:dyDescent="0.3">
      <c r="A491" s="24">
        <f t="shared" si="41"/>
        <v>485</v>
      </c>
      <c r="B491" s="26" t="s">
        <v>450</v>
      </c>
      <c r="C491" s="26" t="s">
        <v>451</v>
      </c>
      <c r="D491">
        <f>IF($AC491,INDEX('Orig 2014 EUL table'!$D$6:$D$544,$AB491),X491)</f>
        <v>10.98</v>
      </c>
      <c r="E491">
        <f>IF($AC491,INDEX('Orig 2014 EUL table'!$E$6:$E$544,$AB491),Y491)</f>
        <v>3.7</v>
      </c>
      <c r="F491" s="26" t="s">
        <v>88</v>
      </c>
      <c r="G491" s="26" t="s">
        <v>358</v>
      </c>
      <c r="H491" s="26" t="s">
        <v>23</v>
      </c>
      <c r="I491" s="26" t="s">
        <v>410</v>
      </c>
      <c r="J491" s="26">
        <v>45000</v>
      </c>
      <c r="K491" s="26">
        <v>1</v>
      </c>
      <c r="L491" s="26">
        <v>4100</v>
      </c>
      <c r="M491" s="26">
        <v>15</v>
      </c>
      <c r="N491" s="26" t="s">
        <v>715</v>
      </c>
      <c r="O491" s="26" t="s">
        <v>26</v>
      </c>
      <c r="P491" s="30">
        <v>41674</v>
      </c>
      <c r="Q491" s="26" t="s">
        <v>167</v>
      </c>
      <c r="R491" s="26" t="s">
        <v>437</v>
      </c>
      <c r="S491" s="26" t="s">
        <v>385</v>
      </c>
      <c r="T491" s="26" t="s">
        <v>403</v>
      </c>
      <c r="U491" s="26"/>
      <c r="V491" s="26" t="s">
        <v>30</v>
      </c>
      <c r="X491" s="2">
        <f t="shared" si="43"/>
        <v>11</v>
      </c>
      <c r="Y491" s="32">
        <f t="shared" si="42"/>
        <v>3.67</v>
      </c>
      <c r="AA491" s="2" t="str">
        <f t="shared" si="39"/>
        <v>OLtg-Lfluor-MagEUnAny</v>
      </c>
      <c r="AB491" s="10">
        <f>MATCH(AA491,'Orig 2014 EUL table'!$W$6:$W$544,0)</f>
        <v>387</v>
      </c>
      <c r="AC491" t="b">
        <f t="shared" si="40"/>
        <v>1</v>
      </c>
    </row>
    <row r="492" spans="1:29" x14ac:dyDescent="0.3">
      <c r="A492" s="24">
        <f t="shared" si="41"/>
        <v>486</v>
      </c>
      <c r="B492" s="26" t="s">
        <v>450</v>
      </c>
      <c r="C492" s="26" t="s">
        <v>451</v>
      </c>
      <c r="D492">
        <f>IF($AC492,INDEX('Orig 2014 EUL table'!$D$6:$D$544,$AB492),X492)</f>
        <v>10.98</v>
      </c>
      <c r="E492">
        <f>IF($AC492,INDEX('Orig 2014 EUL table'!$E$6:$E$544,$AB492),Y492)</f>
        <v>3.7</v>
      </c>
      <c r="F492" s="26" t="s">
        <v>88</v>
      </c>
      <c r="G492" s="26" t="s">
        <v>359</v>
      </c>
      <c r="H492" s="26" t="s">
        <v>23</v>
      </c>
      <c r="I492" s="26" t="s">
        <v>410</v>
      </c>
      <c r="J492" s="26">
        <v>45000</v>
      </c>
      <c r="K492" s="26">
        <v>1</v>
      </c>
      <c r="L492" s="26">
        <v>4100</v>
      </c>
      <c r="M492" s="26">
        <v>15</v>
      </c>
      <c r="N492" s="26" t="s">
        <v>715</v>
      </c>
      <c r="O492" s="26" t="s">
        <v>26</v>
      </c>
      <c r="P492" s="30">
        <v>41674</v>
      </c>
      <c r="Q492" s="26" t="s">
        <v>167</v>
      </c>
      <c r="R492" s="26" t="s">
        <v>437</v>
      </c>
      <c r="S492" s="26" t="s">
        <v>385</v>
      </c>
      <c r="T492" s="26" t="s">
        <v>403</v>
      </c>
      <c r="U492" s="26"/>
      <c r="V492" s="26" t="s">
        <v>30</v>
      </c>
      <c r="X492" s="2">
        <f t="shared" si="43"/>
        <v>11</v>
      </c>
      <c r="Y492" s="32">
        <f t="shared" si="42"/>
        <v>3.67</v>
      </c>
      <c r="AA492" s="2" t="str">
        <f t="shared" si="39"/>
        <v>OLtg-Lfluor-MagGroAny</v>
      </c>
      <c r="AB492" s="10">
        <f>MATCH(AA492,'Orig 2014 EUL table'!$W$6:$W$544,0)</f>
        <v>388</v>
      </c>
      <c r="AC492" t="b">
        <f t="shared" si="40"/>
        <v>1</v>
      </c>
    </row>
    <row r="493" spans="1:29" x14ac:dyDescent="0.3">
      <c r="A493" s="24">
        <f t="shared" si="41"/>
        <v>487</v>
      </c>
      <c r="B493" s="26" t="s">
        <v>450</v>
      </c>
      <c r="C493" s="26" t="s">
        <v>451</v>
      </c>
      <c r="D493">
        <f>IF($AC493,INDEX('Orig 2014 EUL table'!$D$6:$D$544,$AB493),X493)</f>
        <v>10.98</v>
      </c>
      <c r="E493">
        <f>IF($AC493,INDEX('Orig 2014 EUL table'!$E$6:$E$544,$AB493),Y493)</f>
        <v>3.7</v>
      </c>
      <c r="F493" s="26" t="s">
        <v>88</v>
      </c>
      <c r="G493" s="26" t="s">
        <v>360</v>
      </c>
      <c r="H493" s="26" t="s">
        <v>23</v>
      </c>
      <c r="I493" s="26" t="s">
        <v>410</v>
      </c>
      <c r="J493" s="26">
        <v>45000</v>
      </c>
      <c r="K493" s="26">
        <v>1</v>
      </c>
      <c r="L493" s="26">
        <v>4100</v>
      </c>
      <c r="M493" s="26">
        <v>15</v>
      </c>
      <c r="N493" s="26" t="s">
        <v>715</v>
      </c>
      <c r="O493" s="26" t="s">
        <v>26</v>
      </c>
      <c r="P493" s="30">
        <v>41674</v>
      </c>
      <c r="Q493" s="26" t="s">
        <v>167</v>
      </c>
      <c r="R493" s="26" t="s">
        <v>437</v>
      </c>
      <c r="S493" s="26" t="s">
        <v>385</v>
      </c>
      <c r="T493" s="26" t="s">
        <v>403</v>
      </c>
      <c r="U493" s="26"/>
      <c r="V493" s="26" t="s">
        <v>30</v>
      </c>
      <c r="X493" s="2">
        <f t="shared" si="43"/>
        <v>11</v>
      </c>
      <c r="Y493" s="32">
        <f t="shared" si="42"/>
        <v>3.67</v>
      </c>
      <c r="AA493" s="2" t="str">
        <f t="shared" si="39"/>
        <v>OLtg-Lfluor-MagHspAny</v>
      </c>
      <c r="AB493" s="10">
        <f>MATCH(AA493,'Orig 2014 EUL table'!$W$6:$W$544,0)</f>
        <v>389</v>
      </c>
      <c r="AC493" t="b">
        <f t="shared" si="40"/>
        <v>1</v>
      </c>
    </row>
    <row r="494" spans="1:29" x14ac:dyDescent="0.3">
      <c r="A494" s="24">
        <f t="shared" si="41"/>
        <v>488</v>
      </c>
      <c r="B494" s="26" t="s">
        <v>450</v>
      </c>
      <c r="C494" s="26" t="s">
        <v>451</v>
      </c>
      <c r="D494">
        <f>IF($AC494,INDEX('Orig 2014 EUL table'!$D$6:$D$544,$AB494),X494)</f>
        <v>10.98</v>
      </c>
      <c r="E494">
        <f>IF($AC494,INDEX('Orig 2014 EUL table'!$E$6:$E$544,$AB494),Y494)</f>
        <v>3.7</v>
      </c>
      <c r="F494" s="26" t="s">
        <v>88</v>
      </c>
      <c r="G494" s="26" t="s">
        <v>361</v>
      </c>
      <c r="H494" s="26" t="s">
        <v>23</v>
      </c>
      <c r="I494" s="26" t="s">
        <v>410</v>
      </c>
      <c r="J494" s="26">
        <v>45000</v>
      </c>
      <c r="K494" s="26">
        <v>1</v>
      </c>
      <c r="L494" s="26">
        <v>4100</v>
      </c>
      <c r="M494" s="26">
        <v>15</v>
      </c>
      <c r="N494" s="26" t="s">
        <v>715</v>
      </c>
      <c r="O494" s="26" t="s">
        <v>26</v>
      </c>
      <c r="P494" s="30">
        <v>41674</v>
      </c>
      <c r="Q494" s="26" t="s">
        <v>167</v>
      </c>
      <c r="R494" s="26" t="s">
        <v>437</v>
      </c>
      <c r="S494" s="26" t="s">
        <v>385</v>
      </c>
      <c r="T494" s="26" t="s">
        <v>403</v>
      </c>
      <c r="U494" s="26"/>
      <c r="V494" s="26" t="s">
        <v>30</v>
      </c>
      <c r="X494" s="2">
        <f t="shared" si="43"/>
        <v>11</v>
      </c>
      <c r="Y494" s="32">
        <f t="shared" si="42"/>
        <v>3.67</v>
      </c>
      <c r="AA494" s="2" t="str">
        <f t="shared" si="39"/>
        <v>OLtg-Lfluor-MagHtlAny</v>
      </c>
      <c r="AB494" s="10">
        <f>MATCH(AA494,'Orig 2014 EUL table'!$W$6:$W$544,0)</f>
        <v>390</v>
      </c>
      <c r="AC494" t="b">
        <f t="shared" si="40"/>
        <v>1</v>
      </c>
    </row>
    <row r="495" spans="1:29" x14ac:dyDescent="0.3">
      <c r="A495" s="24">
        <f t="shared" si="41"/>
        <v>489</v>
      </c>
      <c r="B495" s="26" t="s">
        <v>450</v>
      </c>
      <c r="C495" s="26" t="s">
        <v>451</v>
      </c>
      <c r="D495">
        <f>IF($AC495,INDEX('Orig 2014 EUL table'!$D$6:$D$544,$AB495),X495)</f>
        <v>10.98</v>
      </c>
      <c r="E495">
        <f>IF($AC495,INDEX('Orig 2014 EUL table'!$E$6:$E$544,$AB495),Y495)</f>
        <v>3.7</v>
      </c>
      <c r="F495" s="26" t="s">
        <v>88</v>
      </c>
      <c r="G495" s="26" t="s">
        <v>362</v>
      </c>
      <c r="H495" s="26" t="s">
        <v>23</v>
      </c>
      <c r="I495" s="26" t="s">
        <v>410</v>
      </c>
      <c r="J495" s="26">
        <v>45000</v>
      </c>
      <c r="K495" s="26">
        <v>1</v>
      </c>
      <c r="L495" s="26">
        <v>4100</v>
      </c>
      <c r="M495" s="26">
        <v>15</v>
      </c>
      <c r="N495" s="26" t="s">
        <v>715</v>
      </c>
      <c r="O495" s="26" t="s">
        <v>26</v>
      </c>
      <c r="P495" s="30">
        <v>41674</v>
      </c>
      <c r="Q495" s="26" t="s">
        <v>167</v>
      </c>
      <c r="R495" s="26" t="s">
        <v>437</v>
      </c>
      <c r="S495" s="26" t="s">
        <v>385</v>
      </c>
      <c r="T495" s="26" t="s">
        <v>403</v>
      </c>
      <c r="U495" s="26"/>
      <c r="V495" s="26" t="s">
        <v>30</v>
      </c>
      <c r="X495" s="2">
        <f t="shared" si="43"/>
        <v>11</v>
      </c>
      <c r="Y495" s="32">
        <f t="shared" si="42"/>
        <v>3.67</v>
      </c>
      <c r="AA495" s="2" t="str">
        <f t="shared" si="39"/>
        <v>OLtg-Lfluor-MagMBTAny</v>
      </c>
      <c r="AB495" s="10">
        <f>MATCH(AA495,'Orig 2014 EUL table'!$W$6:$W$544,0)</f>
        <v>391</v>
      </c>
      <c r="AC495" t="b">
        <f t="shared" si="40"/>
        <v>1</v>
      </c>
    </row>
    <row r="496" spans="1:29" x14ac:dyDescent="0.3">
      <c r="A496" s="24">
        <f t="shared" si="41"/>
        <v>490</v>
      </c>
      <c r="B496" s="26" t="s">
        <v>450</v>
      </c>
      <c r="C496" s="26" t="s">
        <v>451</v>
      </c>
      <c r="D496">
        <f>IF($AC496,INDEX('Orig 2014 EUL table'!$D$6:$D$544,$AB496),X496)</f>
        <v>10.98</v>
      </c>
      <c r="E496">
        <f>IF($AC496,INDEX('Orig 2014 EUL table'!$E$6:$E$544,$AB496),Y496)</f>
        <v>3.7</v>
      </c>
      <c r="F496" s="26" t="s">
        <v>88</v>
      </c>
      <c r="G496" s="26" t="s">
        <v>363</v>
      </c>
      <c r="H496" s="26" t="s">
        <v>23</v>
      </c>
      <c r="I496" s="26" t="s">
        <v>410</v>
      </c>
      <c r="J496" s="26">
        <v>45000</v>
      </c>
      <c r="K496" s="26">
        <v>1</v>
      </c>
      <c r="L496" s="26">
        <v>4100</v>
      </c>
      <c r="M496" s="26">
        <v>15</v>
      </c>
      <c r="N496" s="26" t="s">
        <v>715</v>
      </c>
      <c r="O496" s="26" t="s">
        <v>26</v>
      </c>
      <c r="P496" s="30">
        <v>41674</v>
      </c>
      <c r="Q496" s="26" t="s">
        <v>167</v>
      </c>
      <c r="R496" s="26" t="s">
        <v>437</v>
      </c>
      <c r="S496" s="26" t="s">
        <v>385</v>
      </c>
      <c r="T496" s="26" t="s">
        <v>403</v>
      </c>
      <c r="U496" s="26"/>
      <c r="V496" s="26" t="s">
        <v>30</v>
      </c>
      <c r="X496" s="2">
        <f t="shared" si="43"/>
        <v>11</v>
      </c>
      <c r="Y496" s="32">
        <f t="shared" si="42"/>
        <v>3.67</v>
      </c>
      <c r="AA496" s="2" t="str">
        <f t="shared" si="39"/>
        <v>OLtg-Lfluor-MagMLIAny</v>
      </c>
      <c r="AB496" s="10">
        <f>MATCH(AA496,'Orig 2014 EUL table'!$W$6:$W$544,0)</f>
        <v>392</v>
      </c>
      <c r="AC496" t="b">
        <f t="shared" si="40"/>
        <v>1</v>
      </c>
    </row>
    <row r="497" spans="1:29" x14ac:dyDescent="0.3">
      <c r="A497" s="24">
        <f t="shared" si="41"/>
        <v>491</v>
      </c>
      <c r="B497" s="26" t="s">
        <v>450</v>
      </c>
      <c r="C497" s="26" t="s">
        <v>451</v>
      </c>
      <c r="D497">
        <f>IF($AC497,INDEX('Orig 2014 EUL table'!$D$6:$D$544,$AB497),X497)</f>
        <v>10.98</v>
      </c>
      <c r="E497">
        <f>IF($AC497,INDEX('Orig 2014 EUL table'!$E$6:$E$544,$AB497),Y497)</f>
        <v>3.7</v>
      </c>
      <c r="F497" s="26" t="s">
        <v>88</v>
      </c>
      <c r="G497" s="26" t="s">
        <v>364</v>
      </c>
      <c r="H497" s="26" t="s">
        <v>23</v>
      </c>
      <c r="I497" s="26" t="s">
        <v>410</v>
      </c>
      <c r="J497" s="26">
        <v>45000</v>
      </c>
      <c r="K497" s="26">
        <v>1</v>
      </c>
      <c r="L497" s="26">
        <v>4100</v>
      </c>
      <c r="M497" s="26">
        <v>15</v>
      </c>
      <c r="N497" s="26" t="s">
        <v>715</v>
      </c>
      <c r="O497" s="26" t="s">
        <v>26</v>
      </c>
      <c r="P497" s="30">
        <v>41674</v>
      </c>
      <c r="Q497" s="26" t="s">
        <v>167</v>
      </c>
      <c r="R497" s="26" t="s">
        <v>437</v>
      </c>
      <c r="S497" s="26" t="s">
        <v>385</v>
      </c>
      <c r="T497" s="26" t="s">
        <v>403</v>
      </c>
      <c r="U497" s="26"/>
      <c r="V497" s="26" t="s">
        <v>30</v>
      </c>
      <c r="X497" s="2">
        <f t="shared" si="43"/>
        <v>11</v>
      </c>
      <c r="Y497" s="32">
        <f t="shared" si="42"/>
        <v>3.67</v>
      </c>
      <c r="AA497" s="2" t="str">
        <f t="shared" si="39"/>
        <v>OLtg-Lfluor-MagMtlAny</v>
      </c>
      <c r="AB497" s="10">
        <f>MATCH(AA497,'Orig 2014 EUL table'!$W$6:$W$544,0)</f>
        <v>393</v>
      </c>
      <c r="AC497" t="b">
        <f t="shared" si="40"/>
        <v>1</v>
      </c>
    </row>
    <row r="498" spans="1:29" x14ac:dyDescent="0.3">
      <c r="A498" s="24">
        <f t="shared" si="41"/>
        <v>492</v>
      </c>
      <c r="B498" s="26" t="s">
        <v>450</v>
      </c>
      <c r="C498" s="26" t="s">
        <v>451</v>
      </c>
      <c r="D498">
        <f>IF($AC498,INDEX('Orig 2014 EUL table'!$D$6:$D$544,$AB498),X498)</f>
        <v>10.98</v>
      </c>
      <c r="E498">
        <f>IF($AC498,INDEX('Orig 2014 EUL table'!$E$6:$E$544,$AB498),Y498)</f>
        <v>3.7</v>
      </c>
      <c r="F498" s="26" t="s">
        <v>88</v>
      </c>
      <c r="G498" s="26" t="s">
        <v>365</v>
      </c>
      <c r="H498" s="26" t="s">
        <v>23</v>
      </c>
      <c r="I498" s="26" t="s">
        <v>410</v>
      </c>
      <c r="J498" s="26">
        <v>45000</v>
      </c>
      <c r="K498" s="26">
        <v>1</v>
      </c>
      <c r="L498" s="26">
        <v>4100</v>
      </c>
      <c r="M498" s="26">
        <v>15</v>
      </c>
      <c r="N498" s="26" t="s">
        <v>715</v>
      </c>
      <c r="O498" s="26" t="s">
        <v>26</v>
      </c>
      <c r="P498" s="30">
        <v>41674</v>
      </c>
      <c r="Q498" s="26" t="s">
        <v>167</v>
      </c>
      <c r="R498" s="26" t="s">
        <v>437</v>
      </c>
      <c r="S498" s="26" t="s">
        <v>385</v>
      </c>
      <c r="T498" s="26" t="s">
        <v>403</v>
      </c>
      <c r="U498" s="26"/>
      <c r="V498" s="26" t="s">
        <v>30</v>
      </c>
      <c r="X498" s="2">
        <f t="shared" si="43"/>
        <v>11</v>
      </c>
      <c r="Y498" s="32">
        <f t="shared" si="42"/>
        <v>3.67</v>
      </c>
      <c r="AA498" s="2" t="str">
        <f t="shared" si="39"/>
        <v>OLtg-Lfluor-MagNrsAny</v>
      </c>
      <c r="AB498" s="10">
        <f>MATCH(AA498,'Orig 2014 EUL table'!$W$6:$W$544,0)</f>
        <v>394</v>
      </c>
      <c r="AC498" t="b">
        <f t="shared" si="40"/>
        <v>1</v>
      </c>
    </row>
    <row r="499" spans="1:29" x14ac:dyDescent="0.3">
      <c r="A499" s="24">
        <f t="shared" si="41"/>
        <v>493</v>
      </c>
      <c r="B499" s="26" t="s">
        <v>450</v>
      </c>
      <c r="C499" s="26" t="s">
        <v>451</v>
      </c>
      <c r="D499">
        <f>IF($AC499,INDEX('Orig 2014 EUL table'!$D$6:$D$544,$AB499),X499)</f>
        <v>10.98</v>
      </c>
      <c r="E499">
        <f>IF($AC499,INDEX('Orig 2014 EUL table'!$E$6:$E$544,$AB499),Y499)</f>
        <v>3.7</v>
      </c>
      <c r="F499" s="26" t="s">
        <v>88</v>
      </c>
      <c r="G499" s="26" t="s">
        <v>366</v>
      </c>
      <c r="H499" s="26" t="s">
        <v>23</v>
      </c>
      <c r="I499" s="26" t="s">
        <v>410</v>
      </c>
      <c r="J499" s="26">
        <v>45000</v>
      </c>
      <c r="K499" s="26">
        <v>1</v>
      </c>
      <c r="L499" s="26">
        <v>4100</v>
      </c>
      <c r="M499" s="26">
        <v>15</v>
      </c>
      <c r="N499" s="26" t="s">
        <v>715</v>
      </c>
      <c r="O499" s="26" t="s">
        <v>26</v>
      </c>
      <c r="P499" s="30">
        <v>41674</v>
      </c>
      <c r="Q499" s="26" t="s">
        <v>167</v>
      </c>
      <c r="R499" s="26" t="s">
        <v>437</v>
      </c>
      <c r="S499" s="26" t="s">
        <v>385</v>
      </c>
      <c r="T499" s="26" t="s">
        <v>403</v>
      </c>
      <c r="U499" s="26"/>
      <c r="V499" s="26" t="s">
        <v>30</v>
      </c>
      <c r="X499" s="2">
        <f t="shared" si="43"/>
        <v>11</v>
      </c>
      <c r="Y499" s="32">
        <f t="shared" si="42"/>
        <v>3.67</v>
      </c>
      <c r="AA499" s="2" t="str">
        <f t="shared" si="39"/>
        <v>OLtg-Lfluor-MagOfLAny</v>
      </c>
      <c r="AB499" s="10">
        <f>MATCH(AA499,'Orig 2014 EUL table'!$W$6:$W$544,0)</f>
        <v>395</v>
      </c>
      <c r="AC499" t="b">
        <f t="shared" si="40"/>
        <v>1</v>
      </c>
    </row>
    <row r="500" spans="1:29" x14ac:dyDescent="0.3">
      <c r="A500" s="24">
        <f t="shared" si="41"/>
        <v>494</v>
      </c>
      <c r="B500" s="26" t="s">
        <v>450</v>
      </c>
      <c r="C500" s="26" t="s">
        <v>451</v>
      </c>
      <c r="D500">
        <f>IF($AC500,INDEX('Orig 2014 EUL table'!$D$6:$D$544,$AB500),X500)</f>
        <v>10.98</v>
      </c>
      <c r="E500">
        <f>IF($AC500,INDEX('Orig 2014 EUL table'!$E$6:$E$544,$AB500),Y500)</f>
        <v>3.7</v>
      </c>
      <c r="F500" s="26" t="s">
        <v>88</v>
      </c>
      <c r="G500" s="26" t="s">
        <v>367</v>
      </c>
      <c r="H500" s="26" t="s">
        <v>23</v>
      </c>
      <c r="I500" s="26" t="s">
        <v>410</v>
      </c>
      <c r="J500" s="26">
        <v>45000</v>
      </c>
      <c r="K500" s="26">
        <v>1</v>
      </c>
      <c r="L500" s="26">
        <v>4100</v>
      </c>
      <c r="M500" s="26">
        <v>15</v>
      </c>
      <c r="N500" s="26" t="s">
        <v>715</v>
      </c>
      <c r="O500" s="26" t="s">
        <v>26</v>
      </c>
      <c r="P500" s="30">
        <v>41674</v>
      </c>
      <c r="Q500" s="26" t="s">
        <v>167</v>
      </c>
      <c r="R500" s="26" t="s">
        <v>437</v>
      </c>
      <c r="S500" s="26" t="s">
        <v>385</v>
      </c>
      <c r="T500" s="26" t="s">
        <v>403</v>
      </c>
      <c r="U500" s="26"/>
      <c r="V500" s="26" t="s">
        <v>30</v>
      </c>
      <c r="X500" s="2">
        <f t="shared" si="43"/>
        <v>11</v>
      </c>
      <c r="Y500" s="32">
        <f t="shared" si="42"/>
        <v>3.67</v>
      </c>
      <c r="AA500" s="2" t="str">
        <f t="shared" si="39"/>
        <v>OLtg-Lfluor-MagOfSAny</v>
      </c>
      <c r="AB500" s="10">
        <f>MATCH(AA500,'Orig 2014 EUL table'!$W$6:$W$544,0)</f>
        <v>396</v>
      </c>
      <c r="AC500" t="b">
        <f t="shared" si="40"/>
        <v>1</v>
      </c>
    </row>
    <row r="501" spans="1:29" x14ac:dyDescent="0.3">
      <c r="A501" s="24">
        <f t="shared" si="41"/>
        <v>495</v>
      </c>
      <c r="B501" s="26" t="s">
        <v>450</v>
      </c>
      <c r="C501" s="26" t="s">
        <v>451</v>
      </c>
      <c r="D501">
        <f>IF($AC501,INDEX('Orig 2014 EUL table'!$D$6:$D$544,$AB501),X501)</f>
        <v>10.98</v>
      </c>
      <c r="E501">
        <f>IF($AC501,INDEX('Orig 2014 EUL table'!$E$6:$E$544,$AB501),Y501)</f>
        <v>3.7</v>
      </c>
      <c r="F501" s="26" t="s">
        <v>88</v>
      </c>
      <c r="G501" s="26" t="s">
        <v>368</v>
      </c>
      <c r="H501" s="26" t="s">
        <v>23</v>
      </c>
      <c r="I501" s="26" t="s">
        <v>410</v>
      </c>
      <c r="J501" s="26">
        <v>45000</v>
      </c>
      <c r="K501" s="26">
        <v>1</v>
      </c>
      <c r="L501" s="26">
        <v>4100</v>
      </c>
      <c r="M501" s="26">
        <v>15</v>
      </c>
      <c r="N501" s="26" t="s">
        <v>715</v>
      </c>
      <c r="O501" s="26" t="s">
        <v>26</v>
      </c>
      <c r="P501" s="30">
        <v>41674</v>
      </c>
      <c r="Q501" s="26" t="s">
        <v>167</v>
      </c>
      <c r="R501" s="26" t="s">
        <v>437</v>
      </c>
      <c r="S501" s="26" t="s">
        <v>385</v>
      </c>
      <c r="T501" s="26" t="s">
        <v>403</v>
      </c>
      <c r="U501" s="26"/>
      <c r="V501" s="26" t="s">
        <v>30</v>
      </c>
      <c r="X501" s="2">
        <f t="shared" si="43"/>
        <v>11</v>
      </c>
      <c r="Y501" s="32">
        <f t="shared" si="42"/>
        <v>3.67</v>
      </c>
      <c r="AA501" s="2" t="str">
        <f t="shared" si="39"/>
        <v>OLtg-Lfluor-MagRFFAny</v>
      </c>
      <c r="AB501" s="10">
        <f>MATCH(AA501,'Orig 2014 EUL table'!$W$6:$W$544,0)</f>
        <v>397</v>
      </c>
      <c r="AC501" t="b">
        <f t="shared" si="40"/>
        <v>1</v>
      </c>
    </row>
    <row r="502" spans="1:29" x14ac:dyDescent="0.3">
      <c r="A502" s="24">
        <f t="shared" si="41"/>
        <v>496</v>
      </c>
      <c r="B502" s="26" t="s">
        <v>450</v>
      </c>
      <c r="C502" s="26" t="s">
        <v>451</v>
      </c>
      <c r="D502">
        <f>IF($AC502,INDEX('Orig 2014 EUL table'!$D$6:$D$544,$AB502),X502)</f>
        <v>10.98</v>
      </c>
      <c r="E502">
        <f>IF($AC502,INDEX('Orig 2014 EUL table'!$E$6:$E$544,$AB502),Y502)</f>
        <v>3.7</v>
      </c>
      <c r="F502" s="26" t="s">
        <v>88</v>
      </c>
      <c r="G502" s="26" t="s">
        <v>369</v>
      </c>
      <c r="H502" s="26" t="s">
        <v>23</v>
      </c>
      <c r="I502" s="26" t="s">
        <v>410</v>
      </c>
      <c r="J502" s="26">
        <v>45000</v>
      </c>
      <c r="K502" s="26">
        <v>1</v>
      </c>
      <c r="L502" s="26">
        <v>4100</v>
      </c>
      <c r="M502" s="26">
        <v>15</v>
      </c>
      <c r="N502" s="26" t="s">
        <v>715</v>
      </c>
      <c r="O502" s="26" t="s">
        <v>26</v>
      </c>
      <c r="P502" s="30">
        <v>41674</v>
      </c>
      <c r="Q502" s="26" t="s">
        <v>167</v>
      </c>
      <c r="R502" s="26" t="s">
        <v>437</v>
      </c>
      <c r="S502" s="26" t="s">
        <v>385</v>
      </c>
      <c r="T502" s="26" t="s">
        <v>403</v>
      </c>
      <c r="U502" s="26"/>
      <c r="V502" s="26" t="s">
        <v>30</v>
      </c>
      <c r="X502" s="2">
        <f t="shared" si="43"/>
        <v>11</v>
      </c>
      <c r="Y502" s="32">
        <f t="shared" si="42"/>
        <v>3.67</v>
      </c>
      <c r="AA502" s="2" t="str">
        <f t="shared" si="39"/>
        <v>OLtg-Lfluor-MagRSDAny</v>
      </c>
      <c r="AB502" s="10">
        <f>MATCH(AA502,'Orig 2014 EUL table'!$W$6:$W$544,0)</f>
        <v>398</v>
      </c>
      <c r="AC502" t="b">
        <f t="shared" si="40"/>
        <v>1</v>
      </c>
    </row>
    <row r="503" spans="1:29" x14ac:dyDescent="0.3">
      <c r="A503" s="24">
        <f t="shared" si="41"/>
        <v>497</v>
      </c>
      <c r="B503" s="26" t="s">
        <v>450</v>
      </c>
      <c r="C503" s="26" t="s">
        <v>451</v>
      </c>
      <c r="D503">
        <f>IF($AC503,INDEX('Orig 2014 EUL table'!$D$6:$D$544,$AB503),X503)</f>
        <v>10.98</v>
      </c>
      <c r="E503">
        <f>IF($AC503,INDEX('Orig 2014 EUL table'!$E$6:$E$544,$AB503),Y503)</f>
        <v>3.7</v>
      </c>
      <c r="F503" s="26" t="s">
        <v>88</v>
      </c>
      <c r="G503" s="26" t="s">
        <v>370</v>
      </c>
      <c r="H503" s="26" t="s">
        <v>23</v>
      </c>
      <c r="I503" s="26" t="s">
        <v>410</v>
      </c>
      <c r="J503" s="26">
        <v>45000</v>
      </c>
      <c r="K503" s="26">
        <v>1</v>
      </c>
      <c r="L503" s="26">
        <v>4100</v>
      </c>
      <c r="M503" s="26">
        <v>15</v>
      </c>
      <c r="N503" s="26" t="s">
        <v>715</v>
      </c>
      <c r="O503" s="26" t="s">
        <v>26</v>
      </c>
      <c r="P503" s="30">
        <v>41674</v>
      </c>
      <c r="Q503" s="26" t="s">
        <v>167</v>
      </c>
      <c r="R503" s="26" t="s">
        <v>437</v>
      </c>
      <c r="S503" s="26" t="s">
        <v>385</v>
      </c>
      <c r="T503" s="26" t="s">
        <v>403</v>
      </c>
      <c r="U503" s="26"/>
      <c r="V503" s="26" t="s">
        <v>30</v>
      </c>
      <c r="X503" s="2">
        <f t="shared" si="43"/>
        <v>11</v>
      </c>
      <c r="Y503" s="32">
        <f t="shared" si="42"/>
        <v>3.67</v>
      </c>
      <c r="AA503" s="2" t="str">
        <f t="shared" si="39"/>
        <v>OLtg-Lfluor-MagRt3Any</v>
      </c>
      <c r="AB503" s="10">
        <f>MATCH(AA503,'Orig 2014 EUL table'!$W$6:$W$544,0)</f>
        <v>399</v>
      </c>
      <c r="AC503" t="b">
        <f t="shared" si="40"/>
        <v>1</v>
      </c>
    </row>
    <row r="504" spans="1:29" x14ac:dyDescent="0.3">
      <c r="A504" s="24">
        <f t="shared" si="41"/>
        <v>498</v>
      </c>
      <c r="B504" s="26" t="s">
        <v>450</v>
      </c>
      <c r="C504" s="26" t="s">
        <v>451</v>
      </c>
      <c r="D504">
        <f>IF($AC504,INDEX('Orig 2014 EUL table'!$D$6:$D$544,$AB504),X504)</f>
        <v>10.98</v>
      </c>
      <c r="E504">
        <f>IF($AC504,INDEX('Orig 2014 EUL table'!$E$6:$E$544,$AB504),Y504)</f>
        <v>3.7</v>
      </c>
      <c r="F504" s="26" t="s">
        <v>88</v>
      </c>
      <c r="G504" s="26" t="s">
        <v>371</v>
      </c>
      <c r="H504" s="26" t="s">
        <v>23</v>
      </c>
      <c r="I504" s="26" t="s">
        <v>410</v>
      </c>
      <c r="J504" s="26">
        <v>45000</v>
      </c>
      <c r="K504" s="26">
        <v>1</v>
      </c>
      <c r="L504" s="26">
        <v>4100</v>
      </c>
      <c r="M504" s="26">
        <v>15</v>
      </c>
      <c r="N504" s="26" t="s">
        <v>715</v>
      </c>
      <c r="O504" s="26" t="s">
        <v>26</v>
      </c>
      <c r="P504" s="30">
        <v>41674</v>
      </c>
      <c r="Q504" s="26" t="s">
        <v>167</v>
      </c>
      <c r="R504" s="26" t="s">
        <v>437</v>
      </c>
      <c r="S504" s="26" t="s">
        <v>385</v>
      </c>
      <c r="T504" s="26" t="s">
        <v>403</v>
      </c>
      <c r="U504" s="26"/>
      <c r="V504" s="26" t="s">
        <v>30</v>
      </c>
      <c r="X504" s="2">
        <f t="shared" si="43"/>
        <v>11</v>
      </c>
      <c r="Y504" s="32">
        <f t="shared" si="42"/>
        <v>3.67</v>
      </c>
      <c r="AA504" s="2" t="str">
        <f t="shared" si="39"/>
        <v>OLtg-Lfluor-MagRtLAny</v>
      </c>
      <c r="AB504" s="10">
        <f>MATCH(AA504,'Orig 2014 EUL table'!$W$6:$W$544,0)</f>
        <v>400</v>
      </c>
      <c r="AC504" t="b">
        <f t="shared" si="40"/>
        <v>1</v>
      </c>
    </row>
    <row r="505" spans="1:29" x14ac:dyDescent="0.3">
      <c r="A505" s="24">
        <f t="shared" si="41"/>
        <v>499</v>
      </c>
      <c r="B505" s="26" t="s">
        <v>450</v>
      </c>
      <c r="C505" s="26" t="s">
        <v>451</v>
      </c>
      <c r="D505">
        <f>IF($AC505,INDEX('Orig 2014 EUL table'!$D$6:$D$544,$AB505),X505)</f>
        <v>10.98</v>
      </c>
      <c r="E505">
        <f>IF($AC505,INDEX('Orig 2014 EUL table'!$E$6:$E$544,$AB505),Y505)</f>
        <v>3.7</v>
      </c>
      <c r="F505" s="26" t="s">
        <v>88</v>
      </c>
      <c r="G505" s="26" t="s">
        <v>372</v>
      </c>
      <c r="H505" s="26" t="s">
        <v>23</v>
      </c>
      <c r="I505" s="26" t="s">
        <v>410</v>
      </c>
      <c r="J505" s="26">
        <v>45000</v>
      </c>
      <c r="K505" s="26">
        <v>1</v>
      </c>
      <c r="L505" s="26">
        <v>4100</v>
      </c>
      <c r="M505" s="26">
        <v>15</v>
      </c>
      <c r="N505" s="26" t="s">
        <v>715</v>
      </c>
      <c r="O505" s="26" t="s">
        <v>26</v>
      </c>
      <c r="P505" s="30">
        <v>41674</v>
      </c>
      <c r="Q505" s="26" t="s">
        <v>167</v>
      </c>
      <c r="R505" s="26" t="s">
        <v>437</v>
      </c>
      <c r="S505" s="26" t="s">
        <v>385</v>
      </c>
      <c r="T505" s="26" t="s">
        <v>403</v>
      </c>
      <c r="U505" s="26"/>
      <c r="V505" s="26" t="s">
        <v>30</v>
      </c>
      <c r="X505" s="2">
        <f t="shared" si="43"/>
        <v>11</v>
      </c>
      <c r="Y505" s="32">
        <f t="shared" si="42"/>
        <v>3.67</v>
      </c>
      <c r="AA505" s="2" t="str">
        <f t="shared" si="39"/>
        <v>OLtg-Lfluor-MagRtSAny</v>
      </c>
      <c r="AB505" s="10">
        <f>MATCH(AA505,'Orig 2014 EUL table'!$W$6:$W$544,0)</f>
        <v>401</v>
      </c>
      <c r="AC505" t="b">
        <f t="shared" si="40"/>
        <v>1</v>
      </c>
    </row>
    <row r="506" spans="1:29" x14ac:dyDescent="0.3">
      <c r="A506" s="24">
        <f t="shared" si="41"/>
        <v>500</v>
      </c>
      <c r="B506" s="26" t="s">
        <v>450</v>
      </c>
      <c r="C506" s="26" t="s">
        <v>451</v>
      </c>
      <c r="D506">
        <f>IF($AC506,INDEX('Orig 2014 EUL table'!$D$6:$D$544,$AB506),X506)</f>
        <v>10.98</v>
      </c>
      <c r="E506">
        <f>IF($AC506,INDEX('Orig 2014 EUL table'!$E$6:$E$544,$AB506),Y506)</f>
        <v>3.7</v>
      </c>
      <c r="F506" s="26" t="s">
        <v>88</v>
      </c>
      <c r="G506" s="26" t="s">
        <v>373</v>
      </c>
      <c r="H506" s="26" t="s">
        <v>23</v>
      </c>
      <c r="I506" s="26" t="s">
        <v>410</v>
      </c>
      <c r="J506" s="26">
        <v>45000</v>
      </c>
      <c r="K506" s="26">
        <v>1</v>
      </c>
      <c r="L506" s="26">
        <v>4100</v>
      </c>
      <c r="M506" s="26">
        <v>15</v>
      </c>
      <c r="N506" s="26" t="s">
        <v>715</v>
      </c>
      <c r="O506" s="26" t="s">
        <v>26</v>
      </c>
      <c r="P506" s="30">
        <v>41674</v>
      </c>
      <c r="Q506" s="26" t="s">
        <v>167</v>
      </c>
      <c r="R506" s="26" t="s">
        <v>437</v>
      </c>
      <c r="S506" s="26" t="s">
        <v>385</v>
      </c>
      <c r="T506" s="26" t="s">
        <v>403</v>
      </c>
      <c r="U506" s="26"/>
      <c r="V506" s="26" t="s">
        <v>30</v>
      </c>
      <c r="X506" s="2">
        <f t="shared" si="43"/>
        <v>11</v>
      </c>
      <c r="Y506" s="32">
        <f t="shared" si="42"/>
        <v>3.67</v>
      </c>
      <c r="AA506" s="2" t="str">
        <f t="shared" si="39"/>
        <v>OLtg-Lfluor-MagSCnAny</v>
      </c>
      <c r="AB506" s="10">
        <f>MATCH(AA506,'Orig 2014 EUL table'!$W$6:$W$544,0)</f>
        <v>402</v>
      </c>
      <c r="AC506" t="b">
        <f t="shared" si="40"/>
        <v>1</v>
      </c>
    </row>
    <row r="507" spans="1:29" x14ac:dyDescent="0.3">
      <c r="A507" s="24">
        <f t="shared" si="41"/>
        <v>501</v>
      </c>
      <c r="B507" s="26" t="s">
        <v>450</v>
      </c>
      <c r="C507" s="26" t="s">
        <v>451</v>
      </c>
      <c r="D507">
        <f>IF($AC507,INDEX('Orig 2014 EUL table'!$D$6:$D$544,$AB507),X507)</f>
        <v>10.98</v>
      </c>
      <c r="E507">
        <f>IF($AC507,INDEX('Orig 2014 EUL table'!$E$6:$E$544,$AB507),Y507)</f>
        <v>3.7</v>
      </c>
      <c r="F507" s="26" t="s">
        <v>88</v>
      </c>
      <c r="G507" s="26" t="s">
        <v>374</v>
      </c>
      <c r="H507" s="26" t="s">
        <v>23</v>
      </c>
      <c r="I507" s="26" t="s">
        <v>410</v>
      </c>
      <c r="J507" s="26">
        <v>45000</v>
      </c>
      <c r="K507" s="26">
        <v>1</v>
      </c>
      <c r="L507" s="26">
        <v>4100</v>
      </c>
      <c r="M507" s="26">
        <v>15</v>
      </c>
      <c r="N507" s="26" t="s">
        <v>715</v>
      </c>
      <c r="O507" s="26" t="s">
        <v>26</v>
      </c>
      <c r="P507" s="30">
        <v>41674</v>
      </c>
      <c r="Q507" s="26" t="s">
        <v>167</v>
      </c>
      <c r="R507" s="26" t="s">
        <v>437</v>
      </c>
      <c r="S507" s="26" t="s">
        <v>385</v>
      </c>
      <c r="T507" s="26" t="s">
        <v>403</v>
      </c>
      <c r="U507" s="26"/>
      <c r="V507" s="26" t="s">
        <v>30</v>
      </c>
      <c r="X507" s="2">
        <f t="shared" si="43"/>
        <v>11</v>
      </c>
      <c r="Y507" s="32">
        <f t="shared" si="42"/>
        <v>3.67</v>
      </c>
      <c r="AA507" s="2" t="str">
        <f t="shared" si="39"/>
        <v>OLtg-Lfluor-MagSUnAny</v>
      </c>
      <c r="AB507" s="10">
        <f>MATCH(AA507,'Orig 2014 EUL table'!$W$6:$W$544,0)</f>
        <v>403</v>
      </c>
      <c r="AC507" t="b">
        <f t="shared" si="40"/>
        <v>1</v>
      </c>
    </row>
    <row r="508" spans="1:29" x14ac:dyDescent="0.3">
      <c r="A508" s="24">
        <f t="shared" si="41"/>
        <v>502</v>
      </c>
      <c r="B508" s="26" t="s">
        <v>450</v>
      </c>
      <c r="C508" s="26" t="s">
        <v>451</v>
      </c>
      <c r="D508">
        <f>IF($AC508,INDEX('Orig 2014 EUL table'!$D$6:$D$544,$AB508),X508)</f>
        <v>10.98</v>
      </c>
      <c r="E508">
        <f>IF($AC508,INDEX('Orig 2014 EUL table'!$E$6:$E$544,$AB508),Y508)</f>
        <v>3.7</v>
      </c>
      <c r="F508" s="26" t="s">
        <v>88</v>
      </c>
      <c r="G508" s="26" t="s">
        <v>375</v>
      </c>
      <c r="H508" s="26" t="s">
        <v>23</v>
      </c>
      <c r="I508" s="26" t="s">
        <v>410</v>
      </c>
      <c r="J508" s="26">
        <v>45000</v>
      </c>
      <c r="K508" s="26">
        <v>1</v>
      </c>
      <c r="L508" s="26">
        <v>4100</v>
      </c>
      <c r="M508" s="26">
        <v>15</v>
      </c>
      <c r="N508" s="26" t="s">
        <v>715</v>
      </c>
      <c r="O508" s="26" t="s">
        <v>26</v>
      </c>
      <c r="P508" s="30">
        <v>41674</v>
      </c>
      <c r="Q508" s="26" t="s">
        <v>167</v>
      </c>
      <c r="R508" s="26" t="s">
        <v>437</v>
      </c>
      <c r="S508" s="26" t="s">
        <v>385</v>
      </c>
      <c r="T508" s="26" t="s">
        <v>403</v>
      </c>
      <c r="U508" s="26"/>
      <c r="V508" s="26" t="s">
        <v>30</v>
      </c>
      <c r="X508" s="2">
        <f t="shared" si="43"/>
        <v>11</v>
      </c>
      <c r="Y508" s="32">
        <f t="shared" si="42"/>
        <v>3.67</v>
      </c>
      <c r="AA508" s="2" t="str">
        <f t="shared" si="39"/>
        <v>OLtg-Lfluor-MagWRfAny</v>
      </c>
      <c r="AB508" s="10">
        <f>MATCH(AA508,'Orig 2014 EUL table'!$W$6:$W$544,0)</f>
        <v>404</v>
      </c>
      <c r="AC508" t="b">
        <f t="shared" si="40"/>
        <v>1</v>
      </c>
    </row>
    <row r="509" spans="1:29" x14ac:dyDescent="0.3">
      <c r="A509" s="24">
        <f t="shared" si="41"/>
        <v>503</v>
      </c>
      <c r="B509" s="26" t="s">
        <v>453</v>
      </c>
      <c r="C509" s="26" t="s">
        <v>454</v>
      </c>
      <c r="D509">
        <f>IF($AC509,INDEX('Orig 2014 EUL table'!$D$6:$D$544,$AB509),X509)</f>
        <v>15</v>
      </c>
      <c r="E509">
        <f>IF($AC509,INDEX('Orig 2014 EUL table'!$E$6:$E$544,$AB509),Y509)</f>
        <v>5</v>
      </c>
      <c r="F509" s="26" t="s">
        <v>88</v>
      </c>
      <c r="G509" s="26" t="s">
        <v>349</v>
      </c>
      <c r="H509" s="26" t="s">
        <v>23</v>
      </c>
      <c r="I509" s="26" t="s">
        <v>389</v>
      </c>
      <c r="J509" s="26">
        <v>70000</v>
      </c>
      <c r="K509" s="26">
        <v>1</v>
      </c>
      <c r="L509" s="26">
        <v>4100</v>
      </c>
      <c r="M509" s="26">
        <v>15</v>
      </c>
      <c r="N509" s="26" t="s">
        <v>715</v>
      </c>
      <c r="O509" s="26" t="s">
        <v>26</v>
      </c>
      <c r="P509" s="30">
        <v>41674</v>
      </c>
      <c r="Q509" s="26" t="s">
        <v>167</v>
      </c>
      <c r="R509" s="26" t="s">
        <v>437</v>
      </c>
      <c r="S509" s="26" t="s">
        <v>385</v>
      </c>
      <c r="T509" s="26" t="s">
        <v>403</v>
      </c>
      <c r="U509" s="26"/>
      <c r="V509" s="26" t="s">
        <v>30</v>
      </c>
      <c r="X509" s="2">
        <f t="shared" ref="X509:X540" si="44">MIN(ROUND(J509*K509/L509,3-LOG(ABS(J509*K509/L509))),M509)</f>
        <v>15</v>
      </c>
      <c r="Y509" s="32">
        <f t="shared" si="42"/>
        <v>5</v>
      </c>
      <c r="AA509" s="2" t="str">
        <f t="shared" si="39"/>
        <v>OLtg-T5AsmAny</v>
      </c>
      <c r="AB509" s="10">
        <f>MATCH(AA509,'Orig 2014 EUL table'!$W$6:$W$544,0)</f>
        <v>428</v>
      </c>
      <c r="AC509" t="b">
        <f t="shared" si="40"/>
        <v>1</v>
      </c>
    </row>
    <row r="510" spans="1:29" x14ac:dyDescent="0.3">
      <c r="A510" s="24">
        <f t="shared" si="41"/>
        <v>504</v>
      </c>
      <c r="B510" s="26" t="s">
        <v>453</v>
      </c>
      <c r="C510" s="26" t="s">
        <v>454</v>
      </c>
      <c r="D510">
        <f>IF($AC510,INDEX('Orig 2014 EUL table'!$D$6:$D$544,$AB510),X510)</f>
        <v>15</v>
      </c>
      <c r="E510">
        <f>IF($AC510,INDEX('Orig 2014 EUL table'!$E$6:$E$544,$AB510),Y510)</f>
        <v>5</v>
      </c>
      <c r="F510" s="26" t="s">
        <v>88</v>
      </c>
      <c r="G510" s="26" t="s">
        <v>354</v>
      </c>
      <c r="H510" s="26" t="s">
        <v>23</v>
      </c>
      <c r="I510" s="26" t="s">
        <v>389</v>
      </c>
      <c r="J510" s="26">
        <v>70000</v>
      </c>
      <c r="K510" s="26">
        <v>1</v>
      </c>
      <c r="L510" s="26">
        <v>4100</v>
      </c>
      <c r="M510" s="26">
        <v>15</v>
      </c>
      <c r="N510" s="26" t="s">
        <v>715</v>
      </c>
      <c r="O510" s="26" t="s">
        <v>26</v>
      </c>
      <c r="P510" s="30">
        <v>41674</v>
      </c>
      <c r="Q510" s="26" t="s">
        <v>167</v>
      </c>
      <c r="R510" s="26" t="s">
        <v>437</v>
      </c>
      <c r="S510" s="26" t="s">
        <v>385</v>
      </c>
      <c r="T510" s="26" t="s">
        <v>403</v>
      </c>
      <c r="U510" s="26"/>
      <c r="V510" s="26" t="s">
        <v>30</v>
      </c>
      <c r="X510" s="2">
        <f t="shared" si="44"/>
        <v>15</v>
      </c>
      <c r="Y510" s="32">
        <f t="shared" si="42"/>
        <v>5</v>
      </c>
      <c r="AA510" s="2" t="str">
        <f t="shared" si="39"/>
        <v>OLtg-T5ECCAny</v>
      </c>
      <c r="AB510" s="10">
        <f>MATCH(AA510,'Orig 2014 EUL table'!$W$6:$W$544,0)</f>
        <v>429</v>
      </c>
      <c r="AC510" t="b">
        <f t="shared" si="40"/>
        <v>1</v>
      </c>
    </row>
    <row r="511" spans="1:29" x14ac:dyDescent="0.3">
      <c r="A511" s="24">
        <f t="shared" si="41"/>
        <v>505</v>
      </c>
      <c r="B511" s="26" t="s">
        <v>453</v>
      </c>
      <c r="C511" s="26" t="s">
        <v>454</v>
      </c>
      <c r="D511">
        <f>IF($AC511,INDEX('Orig 2014 EUL table'!$D$6:$D$544,$AB511),X511)</f>
        <v>15</v>
      </c>
      <c r="E511">
        <f>IF($AC511,INDEX('Orig 2014 EUL table'!$E$6:$E$544,$AB511),Y511)</f>
        <v>5</v>
      </c>
      <c r="F511" s="26" t="s">
        <v>88</v>
      </c>
      <c r="G511" s="26" t="s">
        <v>355</v>
      </c>
      <c r="H511" s="26" t="s">
        <v>23</v>
      </c>
      <c r="I511" s="26" t="s">
        <v>389</v>
      </c>
      <c r="J511" s="26">
        <v>70000</v>
      </c>
      <c r="K511" s="26">
        <v>1</v>
      </c>
      <c r="L511" s="26">
        <v>4100</v>
      </c>
      <c r="M511" s="26">
        <v>15</v>
      </c>
      <c r="N511" s="26" t="s">
        <v>715</v>
      </c>
      <c r="O511" s="26" t="s">
        <v>26</v>
      </c>
      <c r="P511" s="30">
        <v>41674</v>
      </c>
      <c r="Q511" s="26" t="s">
        <v>167</v>
      </c>
      <c r="R511" s="26" t="s">
        <v>437</v>
      </c>
      <c r="S511" s="26" t="s">
        <v>385</v>
      </c>
      <c r="T511" s="26" t="s">
        <v>403</v>
      </c>
      <c r="U511" s="26"/>
      <c r="V511" s="26" t="s">
        <v>30</v>
      </c>
      <c r="X511" s="2">
        <f t="shared" si="44"/>
        <v>15</v>
      </c>
      <c r="Y511" s="32">
        <f t="shared" si="42"/>
        <v>5</v>
      </c>
      <c r="AA511" s="2" t="str">
        <f t="shared" si="39"/>
        <v>OLtg-T5EPrAny</v>
      </c>
      <c r="AB511" s="10">
        <f>MATCH(AA511,'Orig 2014 EUL table'!$W$6:$W$544,0)</f>
        <v>430</v>
      </c>
      <c r="AC511" t="b">
        <f t="shared" si="40"/>
        <v>1</v>
      </c>
    </row>
    <row r="512" spans="1:29" x14ac:dyDescent="0.3">
      <c r="A512" s="24">
        <f t="shared" si="41"/>
        <v>506</v>
      </c>
      <c r="B512" s="26" t="s">
        <v>453</v>
      </c>
      <c r="C512" s="26" t="s">
        <v>454</v>
      </c>
      <c r="D512">
        <f>IF($AC512,INDEX('Orig 2014 EUL table'!$D$6:$D$544,$AB512),X512)</f>
        <v>15</v>
      </c>
      <c r="E512">
        <f>IF($AC512,INDEX('Orig 2014 EUL table'!$E$6:$E$544,$AB512),Y512)</f>
        <v>5</v>
      </c>
      <c r="F512" s="26" t="s">
        <v>88</v>
      </c>
      <c r="G512" s="26" t="s">
        <v>356</v>
      </c>
      <c r="H512" s="26" t="s">
        <v>23</v>
      </c>
      <c r="I512" s="26" t="s">
        <v>389</v>
      </c>
      <c r="J512" s="26">
        <v>70000</v>
      </c>
      <c r="K512" s="26">
        <v>1</v>
      </c>
      <c r="L512" s="26">
        <v>4100</v>
      </c>
      <c r="M512" s="26">
        <v>15</v>
      </c>
      <c r="N512" s="26" t="s">
        <v>715</v>
      </c>
      <c r="O512" s="26" t="s">
        <v>26</v>
      </c>
      <c r="P512" s="30">
        <v>41674</v>
      </c>
      <c r="Q512" s="26" t="s">
        <v>167</v>
      </c>
      <c r="R512" s="26" t="s">
        <v>437</v>
      </c>
      <c r="S512" s="26" t="s">
        <v>385</v>
      </c>
      <c r="T512" s="26" t="s">
        <v>403</v>
      </c>
      <c r="U512" s="26"/>
      <c r="V512" s="26" t="s">
        <v>30</v>
      </c>
      <c r="X512" s="2">
        <f t="shared" si="44"/>
        <v>15</v>
      </c>
      <c r="Y512" s="32">
        <f t="shared" si="42"/>
        <v>5</v>
      </c>
      <c r="AA512" s="2" t="str">
        <f t="shared" si="39"/>
        <v>OLtg-T5ERCAny</v>
      </c>
      <c r="AB512" s="10">
        <f>MATCH(AA512,'Orig 2014 EUL table'!$W$6:$W$544,0)</f>
        <v>431</v>
      </c>
      <c r="AC512" t="b">
        <f t="shared" si="40"/>
        <v>1</v>
      </c>
    </row>
    <row r="513" spans="1:29" x14ac:dyDescent="0.3">
      <c r="A513" s="24">
        <f t="shared" si="41"/>
        <v>507</v>
      </c>
      <c r="B513" s="26" t="s">
        <v>453</v>
      </c>
      <c r="C513" s="26" t="s">
        <v>454</v>
      </c>
      <c r="D513">
        <f>IF($AC513,INDEX('Orig 2014 EUL table'!$D$6:$D$544,$AB513),X513)</f>
        <v>15</v>
      </c>
      <c r="E513">
        <f>IF($AC513,INDEX('Orig 2014 EUL table'!$E$6:$E$544,$AB513),Y513)</f>
        <v>5</v>
      </c>
      <c r="F513" s="26" t="s">
        <v>88</v>
      </c>
      <c r="G513" s="26" t="s">
        <v>357</v>
      </c>
      <c r="H513" s="26" t="s">
        <v>23</v>
      </c>
      <c r="I513" s="26" t="s">
        <v>389</v>
      </c>
      <c r="J513" s="26">
        <v>70000</v>
      </c>
      <c r="K513" s="26">
        <v>1</v>
      </c>
      <c r="L513" s="26">
        <v>4100</v>
      </c>
      <c r="M513" s="26">
        <v>15</v>
      </c>
      <c r="N513" s="26" t="s">
        <v>715</v>
      </c>
      <c r="O513" s="26" t="s">
        <v>26</v>
      </c>
      <c r="P513" s="30">
        <v>41674</v>
      </c>
      <c r="Q513" s="26" t="s">
        <v>167</v>
      </c>
      <c r="R513" s="26" t="s">
        <v>437</v>
      </c>
      <c r="S513" s="26" t="s">
        <v>385</v>
      </c>
      <c r="T513" s="26" t="s">
        <v>403</v>
      </c>
      <c r="U513" s="26"/>
      <c r="V513" s="26" t="s">
        <v>30</v>
      </c>
      <c r="X513" s="2">
        <f t="shared" si="44"/>
        <v>15</v>
      </c>
      <c r="Y513" s="32">
        <f t="shared" si="42"/>
        <v>5</v>
      </c>
      <c r="AA513" s="2" t="str">
        <f t="shared" si="39"/>
        <v>OLtg-T5ESeAny</v>
      </c>
      <c r="AB513" s="10">
        <f>MATCH(AA513,'Orig 2014 EUL table'!$W$6:$W$544,0)</f>
        <v>432</v>
      </c>
      <c r="AC513" t="b">
        <f t="shared" si="40"/>
        <v>1</v>
      </c>
    </row>
    <row r="514" spans="1:29" x14ac:dyDescent="0.3">
      <c r="A514" s="24">
        <f t="shared" si="41"/>
        <v>508</v>
      </c>
      <c r="B514" s="26" t="s">
        <v>453</v>
      </c>
      <c r="C514" s="26" t="s">
        <v>454</v>
      </c>
      <c r="D514">
        <f>IF($AC514,INDEX('Orig 2014 EUL table'!$D$6:$D$544,$AB514),X514)</f>
        <v>15</v>
      </c>
      <c r="E514">
        <f>IF($AC514,INDEX('Orig 2014 EUL table'!$E$6:$E$544,$AB514),Y514)</f>
        <v>5</v>
      </c>
      <c r="F514" s="26" t="s">
        <v>88</v>
      </c>
      <c r="G514" s="26" t="s">
        <v>358</v>
      </c>
      <c r="H514" s="26" t="s">
        <v>23</v>
      </c>
      <c r="I514" s="26" t="s">
        <v>389</v>
      </c>
      <c r="J514" s="26">
        <v>70000</v>
      </c>
      <c r="K514" s="26">
        <v>1</v>
      </c>
      <c r="L514" s="26">
        <v>4100</v>
      </c>
      <c r="M514" s="26">
        <v>15</v>
      </c>
      <c r="N514" s="26" t="s">
        <v>715</v>
      </c>
      <c r="O514" s="26" t="s">
        <v>26</v>
      </c>
      <c r="P514" s="30">
        <v>41674</v>
      </c>
      <c r="Q514" s="26" t="s">
        <v>167</v>
      </c>
      <c r="R514" s="26" t="s">
        <v>437</v>
      </c>
      <c r="S514" s="26" t="s">
        <v>385</v>
      </c>
      <c r="T514" s="26" t="s">
        <v>403</v>
      </c>
      <c r="U514" s="26"/>
      <c r="V514" s="26" t="s">
        <v>30</v>
      </c>
      <c r="X514" s="2">
        <f t="shared" si="44"/>
        <v>15</v>
      </c>
      <c r="Y514" s="32">
        <f t="shared" si="42"/>
        <v>5</v>
      </c>
      <c r="AA514" s="2" t="str">
        <f t="shared" si="39"/>
        <v>OLtg-T5EUnAny</v>
      </c>
      <c r="AB514" s="10">
        <f>MATCH(AA514,'Orig 2014 EUL table'!$W$6:$W$544,0)</f>
        <v>433</v>
      </c>
      <c r="AC514" t="b">
        <f t="shared" si="40"/>
        <v>1</v>
      </c>
    </row>
    <row r="515" spans="1:29" x14ac:dyDescent="0.3">
      <c r="A515" s="24">
        <f t="shared" si="41"/>
        <v>509</v>
      </c>
      <c r="B515" s="26" t="s">
        <v>453</v>
      </c>
      <c r="C515" s="26" t="s">
        <v>454</v>
      </c>
      <c r="D515">
        <f>IF($AC515,INDEX('Orig 2014 EUL table'!$D$6:$D$544,$AB515),X515)</f>
        <v>15</v>
      </c>
      <c r="E515">
        <f>IF($AC515,INDEX('Orig 2014 EUL table'!$E$6:$E$544,$AB515),Y515)</f>
        <v>5</v>
      </c>
      <c r="F515" s="26" t="s">
        <v>88</v>
      </c>
      <c r="G515" s="26" t="s">
        <v>359</v>
      </c>
      <c r="H515" s="26" t="s">
        <v>23</v>
      </c>
      <c r="I515" s="26" t="s">
        <v>389</v>
      </c>
      <c r="J515" s="26">
        <v>70000</v>
      </c>
      <c r="K515" s="26">
        <v>1</v>
      </c>
      <c r="L515" s="26">
        <v>4100</v>
      </c>
      <c r="M515" s="26">
        <v>15</v>
      </c>
      <c r="N515" s="26" t="s">
        <v>715</v>
      </c>
      <c r="O515" s="26" t="s">
        <v>26</v>
      </c>
      <c r="P515" s="30">
        <v>41674</v>
      </c>
      <c r="Q515" s="26" t="s">
        <v>167</v>
      </c>
      <c r="R515" s="26" t="s">
        <v>437</v>
      </c>
      <c r="S515" s="26" t="s">
        <v>385</v>
      </c>
      <c r="T515" s="26" t="s">
        <v>403</v>
      </c>
      <c r="U515" s="26"/>
      <c r="V515" s="26" t="s">
        <v>30</v>
      </c>
      <c r="X515" s="2">
        <f t="shared" si="44"/>
        <v>15</v>
      </c>
      <c r="Y515" s="32">
        <f t="shared" si="42"/>
        <v>5</v>
      </c>
      <c r="AA515" s="2" t="str">
        <f t="shared" si="39"/>
        <v>OLtg-T5GroAny</v>
      </c>
      <c r="AB515" s="10">
        <f>MATCH(AA515,'Orig 2014 EUL table'!$W$6:$W$544,0)</f>
        <v>434</v>
      </c>
      <c r="AC515" t="b">
        <f t="shared" si="40"/>
        <v>1</v>
      </c>
    </row>
    <row r="516" spans="1:29" x14ac:dyDescent="0.3">
      <c r="A516" s="24">
        <f t="shared" si="41"/>
        <v>510</v>
      </c>
      <c r="B516" s="26" t="s">
        <v>453</v>
      </c>
      <c r="C516" s="26" t="s">
        <v>454</v>
      </c>
      <c r="D516">
        <f>IF($AC516,INDEX('Orig 2014 EUL table'!$D$6:$D$544,$AB516),X516)</f>
        <v>15</v>
      </c>
      <c r="E516">
        <f>IF($AC516,INDEX('Orig 2014 EUL table'!$E$6:$E$544,$AB516),Y516)</f>
        <v>5</v>
      </c>
      <c r="F516" s="26" t="s">
        <v>88</v>
      </c>
      <c r="G516" s="26" t="s">
        <v>360</v>
      </c>
      <c r="H516" s="26" t="s">
        <v>23</v>
      </c>
      <c r="I516" s="26" t="s">
        <v>389</v>
      </c>
      <c r="J516" s="26">
        <v>70000</v>
      </c>
      <c r="K516" s="26">
        <v>1</v>
      </c>
      <c r="L516" s="26">
        <v>4100</v>
      </c>
      <c r="M516" s="26">
        <v>15</v>
      </c>
      <c r="N516" s="26" t="s">
        <v>715</v>
      </c>
      <c r="O516" s="26" t="s">
        <v>26</v>
      </c>
      <c r="P516" s="30">
        <v>41674</v>
      </c>
      <c r="Q516" s="26" t="s">
        <v>167</v>
      </c>
      <c r="R516" s="26" t="s">
        <v>437</v>
      </c>
      <c r="S516" s="26" t="s">
        <v>385</v>
      </c>
      <c r="T516" s="26" t="s">
        <v>403</v>
      </c>
      <c r="U516" s="26"/>
      <c r="V516" s="26" t="s">
        <v>30</v>
      </c>
      <c r="X516" s="2">
        <f t="shared" si="44"/>
        <v>15</v>
      </c>
      <c r="Y516" s="32">
        <f t="shared" si="42"/>
        <v>5</v>
      </c>
      <c r="AA516" s="2" t="str">
        <f t="shared" si="39"/>
        <v>OLtg-T5HspAny</v>
      </c>
      <c r="AB516" s="10">
        <f>MATCH(AA516,'Orig 2014 EUL table'!$W$6:$W$544,0)</f>
        <v>435</v>
      </c>
      <c r="AC516" t="b">
        <f t="shared" si="40"/>
        <v>1</v>
      </c>
    </row>
    <row r="517" spans="1:29" x14ac:dyDescent="0.3">
      <c r="A517" s="24">
        <f t="shared" si="41"/>
        <v>511</v>
      </c>
      <c r="B517" s="26" t="s">
        <v>453</v>
      </c>
      <c r="C517" s="26" t="s">
        <v>454</v>
      </c>
      <c r="D517">
        <f>IF($AC517,INDEX('Orig 2014 EUL table'!$D$6:$D$544,$AB517),X517)</f>
        <v>15</v>
      </c>
      <c r="E517">
        <f>IF($AC517,INDEX('Orig 2014 EUL table'!$E$6:$E$544,$AB517),Y517)</f>
        <v>5</v>
      </c>
      <c r="F517" s="26" t="s">
        <v>88</v>
      </c>
      <c r="G517" s="26" t="s">
        <v>361</v>
      </c>
      <c r="H517" s="26" t="s">
        <v>23</v>
      </c>
      <c r="I517" s="26" t="s">
        <v>389</v>
      </c>
      <c r="J517" s="26">
        <v>70000</v>
      </c>
      <c r="K517" s="26">
        <v>1</v>
      </c>
      <c r="L517" s="26">
        <v>4100</v>
      </c>
      <c r="M517" s="26">
        <v>15</v>
      </c>
      <c r="N517" s="26" t="s">
        <v>715</v>
      </c>
      <c r="O517" s="26" t="s">
        <v>26</v>
      </c>
      <c r="P517" s="30">
        <v>41674</v>
      </c>
      <c r="Q517" s="26" t="s">
        <v>167</v>
      </c>
      <c r="R517" s="26" t="s">
        <v>437</v>
      </c>
      <c r="S517" s="26" t="s">
        <v>385</v>
      </c>
      <c r="T517" s="26" t="s">
        <v>403</v>
      </c>
      <c r="U517" s="26"/>
      <c r="V517" s="26" t="s">
        <v>30</v>
      </c>
      <c r="X517" s="2">
        <f t="shared" si="44"/>
        <v>15</v>
      </c>
      <c r="Y517" s="32">
        <f t="shared" si="42"/>
        <v>5</v>
      </c>
      <c r="AA517" s="2" t="str">
        <f t="shared" si="39"/>
        <v>OLtg-T5HtlAny</v>
      </c>
      <c r="AB517" s="10">
        <f>MATCH(AA517,'Orig 2014 EUL table'!$W$6:$W$544,0)</f>
        <v>436</v>
      </c>
      <c r="AC517" t="b">
        <f t="shared" si="40"/>
        <v>1</v>
      </c>
    </row>
    <row r="518" spans="1:29" x14ac:dyDescent="0.3">
      <c r="A518" s="24">
        <f t="shared" si="41"/>
        <v>512</v>
      </c>
      <c r="B518" s="26" t="s">
        <v>453</v>
      </c>
      <c r="C518" s="26" t="s">
        <v>454</v>
      </c>
      <c r="D518">
        <f>IF($AC518,INDEX('Orig 2014 EUL table'!$D$6:$D$544,$AB518),X518)</f>
        <v>15</v>
      </c>
      <c r="E518">
        <f>IF($AC518,INDEX('Orig 2014 EUL table'!$E$6:$E$544,$AB518),Y518)</f>
        <v>5</v>
      </c>
      <c r="F518" s="26" t="s">
        <v>88</v>
      </c>
      <c r="G518" s="26" t="s">
        <v>362</v>
      </c>
      <c r="H518" s="26" t="s">
        <v>23</v>
      </c>
      <c r="I518" s="26" t="s">
        <v>389</v>
      </c>
      <c r="J518" s="26">
        <v>70000</v>
      </c>
      <c r="K518" s="26">
        <v>1</v>
      </c>
      <c r="L518" s="26">
        <v>4100</v>
      </c>
      <c r="M518" s="26">
        <v>15</v>
      </c>
      <c r="N518" s="26" t="s">
        <v>715</v>
      </c>
      <c r="O518" s="26" t="s">
        <v>26</v>
      </c>
      <c r="P518" s="30">
        <v>41674</v>
      </c>
      <c r="Q518" s="26" t="s">
        <v>167</v>
      </c>
      <c r="R518" s="26" t="s">
        <v>437</v>
      </c>
      <c r="S518" s="26" t="s">
        <v>385</v>
      </c>
      <c r="T518" s="26" t="s">
        <v>403</v>
      </c>
      <c r="U518" s="26"/>
      <c r="V518" s="26" t="s">
        <v>30</v>
      </c>
      <c r="X518" s="2">
        <f t="shared" si="44"/>
        <v>15</v>
      </c>
      <c r="Y518" s="32">
        <f t="shared" si="42"/>
        <v>5</v>
      </c>
      <c r="AA518" s="2" t="str">
        <f t="shared" si="39"/>
        <v>OLtg-T5MBTAny</v>
      </c>
      <c r="AB518" s="10">
        <f>MATCH(AA518,'Orig 2014 EUL table'!$W$6:$W$544,0)</f>
        <v>437</v>
      </c>
      <c r="AC518" t="b">
        <f t="shared" si="40"/>
        <v>1</v>
      </c>
    </row>
    <row r="519" spans="1:29" x14ac:dyDescent="0.3">
      <c r="A519" s="24">
        <f t="shared" si="41"/>
        <v>513</v>
      </c>
      <c r="B519" s="26" t="s">
        <v>453</v>
      </c>
      <c r="C519" s="26" t="s">
        <v>454</v>
      </c>
      <c r="D519">
        <f>IF($AC519,INDEX('Orig 2014 EUL table'!$D$6:$D$544,$AB519),X519)</f>
        <v>15</v>
      </c>
      <c r="E519">
        <f>IF($AC519,INDEX('Orig 2014 EUL table'!$E$6:$E$544,$AB519),Y519)</f>
        <v>5</v>
      </c>
      <c r="F519" s="26" t="s">
        <v>88</v>
      </c>
      <c r="G519" s="26" t="s">
        <v>363</v>
      </c>
      <c r="H519" s="26" t="s">
        <v>23</v>
      </c>
      <c r="I519" s="26" t="s">
        <v>389</v>
      </c>
      <c r="J519" s="26">
        <v>70000</v>
      </c>
      <c r="K519" s="26">
        <v>1</v>
      </c>
      <c r="L519" s="26">
        <v>4100</v>
      </c>
      <c r="M519" s="26">
        <v>15</v>
      </c>
      <c r="N519" s="26" t="s">
        <v>715</v>
      </c>
      <c r="O519" s="26" t="s">
        <v>26</v>
      </c>
      <c r="P519" s="30">
        <v>41674</v>
      </c>
      <c r="Q519" s="26" t="s">
        <v>167</v>
      </c>
      <c r="R519" s="26" t="s">
        <v>437</v>
      </c>
      <c r="S519" s="26" t="s">
        <v>385</v>
      </c>
      <c r="T519" s="26" t="s">
        <v>403</v>
      </c>
      <c r="U519" s="26"/>
      <c r="V519" s="26" t="s">
        <v>30</v>
      </c>
      <c r="X519" s="2">
        <f t="shared" si="44"/>
        <v>15</v>
      </c>
      <c r="Y519" s="32">
        <f t="shared" si="42"/>
        <v>5</v>
      </c>
      <c r="AA519" s="2" t="str">
        <f t="shared" ref="AA519:AA582" si="45">B519&amp;G519&amp;H519</f>
        <v>OLtg-T5MLIAny</v>
      </c>
      <c r="AB519" s="10">
        <f>MATCH(AA519,'Orig 2014 EUL table'!$W$6:$W$544,0)</f>
        <v>438</v>
      </c>
      <c r="AC519" t="b">
        <f t="shared" si="40"/>
        <v>1</v>
      </c>
    </row>
    <row r="520" spans="1:29" x14ac:dyDescent="0.3">
      <c r="A520" s="24">
        <f t="shared" si="41"/>
        <v>514</v>
      </c>
      <c r="B520" s="26" t="s">
        <v>453</v>
      </c>
      <c r="C520" s="26" t="s">
        <v>454</v>
      </c>
      <c r="D520">
        <f>IF($AC520,INDEX('Orig 2014 EUL table'!$D$6:$D$544,$AB520),X520)</f>
        <v>15</v>
      </c>
      <c r="E520">
        <f>IF($AC520,INDEX('Orig 2014 EUL table'!$E$6:$E$544,$AB520),Y520)</f>
        <v>5</v>
      </c>
      <c r="F520" s="26" t="s">
        <v>88</v>
      </c>
      <c r="G520" s="26" t="s">
        <v>364</v>
      </c>
      <c r="H520" s="26" t="s">
        <v>23</v>
      </c>
      <c r="I520" s="26" t="s">
        <v>389</v>
      </c>
      <c r="J520" s="26">
        <v>70000</v>
      </c>
      <c r="K520" s="26">
        <v>1</v>
      </c>
      <c r="L520" s="26">
        <v>4100</v>
      </c>
      <c r="M520" s="26">
        <v>15</v>
      </c>
      <c r="N520" s="26" t="s">
        <v>715</v>
      </c>
      <c r="O520" s="26" t="s">
        <v>26</v>
      </c>
      <c r="P520" s="30">
        <v>41674</v>
      </c>
      <c r="Q520" s="26" t="s">
        <v>167</v>
      </c>
      <c r="R520" s="26" t="s">
        <v>437</v>
      </c>
      <c r="S520" s="26" t="s">
        <v>385</v>
      </c>
      <c r="T520" s="26" t="s">
        <v>403</v>
      </c>
      <c r="U520" s="26"/>
      <c r="V520" s="26" t="s">
        <v>30</v>
      </c>
      <c r="X520" s="2">
        <f t="shared" si="44"/>
        <v>15</v>
      </c>
      <c r="Y520" s="32">
        <f t="shared" si="42"/>
        <v>5</v>
      </c>
      <c r="AA520" s="2" t="str">
        <f t="shared" si="45"/>
        <v>OLtg-T5MtlAny</v>
      </c>
      <c r="AB520" s="10">
        <f>MATCH(AA520,'Orig 2014 EUL table'!$W$6:$W$544,0)</f>
        <v>439</v>
      </c>
      <c r="AC520" t="b">
        <f t="shared" ref="AC520:AC583" si="46">NOT(ISNA(AB520))</f>
        <v>1</v>
      </c>
    </row>
    <row r="521" spans="1:29" x14ac:dyDescent="0.3">
      <c r="A521" s="24">
        <f t="shared" ref="A521:A584" si="47">+A520+1</f>
        <v>515</v>
      </c>
      <c r="B521" s="26" t="s">
        <v>453</v>
      </c>
      <c r="C521" s="26" t="s">
        <v>454</v>
      </c>
      <c r="D521">
        <f>IF($AC521,INDEX('Orig 2014 EUL table'!$D$6:$D$544,$AB521),X521)</f>
        <v>15</v>
      </c>
      <c r="E521">
        <f>IF($AC521,INDEX('Orig 2014 EUL table'!$E$6:$E$544,$AB521),Y521)</f>
        <v>5</v>
      </c>
      <c r="F521" s="26" t="s">
        <v>88</v>
      </c>
      <c r="G521" s="26" t="s">
        <v>365</v>
      </c>
      <c r="H521" s="26" t="s">
        <v>23</v>
      </c>
      <c r="I521" s="26" t="s">
        <v>389</v>
      </c>
      <c r="J521" s="26">
        <v>70000</v>
      </c>
      <c r="K521" s="26">
        <v>1</v>
      </c>
      <c r="L521" s="26">
        <v>4100</v>
      </c>
      <c r="M521" s="26">
        <v>15</v>
      </c>
      <c r="N521" s="26" t="s">
        <v>715</v>
      </c>
      <c r="O521" s="26" t="s">
        <v>26</v>
      </c>
      <c r="P521" s="30">
        <v>41674</v>
      </c>
      <c r="Q521" s="26" t="s">
        <v>167</v>
      </c>
      <c r="R521" s="26" t="s">
        <v>437</v>
      </c>
      <c r="S521" s="26" t="s">
        <v>385</v>
      </c>
      <c r="T521" s="26" t="s">
        <v>403</v>
      </c>
      <c r="U521" s="26"/>
      <c r="V521" s="26" t="s">
        <v>30</v>
      </c>
      <c r="X521" s="2">
        <f t="shared" si="44"/>
        <v>15</v>
      </c>
      <c r="Y521" s="32">
        <f t="shared" si="42"/>
        <v>5</v>
      </c>
      <c r="AA521" s="2" t="str">
        <f t="shared" si="45"/>
        <v>OLtg-T5NrsAny</v>
      </c>
      <c r="AB521" s="10">
        <f>MATCH(AA521,'Orig 2014 EUL table'!$W$6:$W$544,0)</f>
        <v>440</v>
      </c>
      <c r="AC521" t="b">
        <f t="shared" si="46"/>
        <v>1</v>
      </c>
    </row>
    <row r="522" spans="1:29" x14ac:dyDescent="0.3">
      <c r="A522" s="24">
        <f t="shared" si="47"/>
        <v>516</v>
      </c>
      <c r="B522" s="26" t="s">
        <v>453</v>
      </c>
      <c r="C522" s="26" t="s">
        <v>454</v>
      </c>
      <c r="D522">
        <f>IF($AC522,INDEX('Orig 2014 EUL table'!$D$6:$D$544,$AB522),X522)</f>
        <v>15</v>
      </c>
      <c r="E522">
        <f>IF($AC522,INDEX('Orig 2014 EUL table'!$E$6:$E$544,$AB522),Y522)</f>
        <v>5</v>
      </c>
      <c r="F522" s="26" t="s">
        <v>88</v>
      </c>
      <c r="G522" s="26" t="s">
        <v>366</v>
      </c>
      <c r="H522" s="26" t="s">
        <v>23</v>
      </c>
      <c r="I522" s="26" t="s">
        <v>389</v>
      </c>
      <c r="J522" s="26">
        <v>70000</v>
      </c>
      <c r="K522" s="26">
        <v>1</v>
      </c>
      <c r="L522" s="26">
        <v>4100</v>
      </c>
      <c r="M522" s="26">
        <v>15</v>
      </c>
      <c r="N522" s="26" t="s">
        <v>715</v>
      </c>
      <c r="O522" s="26" t="s">
        <v>26</v>
      </c>
      <c r="P522" s="30">
        <v>41674</v>
      </c>
      <c r="Q522" s="26" t="s">
        <v>167</v>
      </c>
      <c r="R522" s="26" t="s">
        <v>437</v>
      </c>
      <c r="S522" s="26" t="s">
        <v>385</v>
      </c>
      <c r="T522" s="26" t="s">
        <v>403</v>
      </c>
      <c r="U522" s="26"/>
      <c r="V522" s="26" t="s">
        <v>30</v>
      </c>
      <c r="X522" s="2">
        <f t="shared" si="44"/>
        <v>15</v>
      </c>
      <c r="Y522" s="32">
        <f t="shared" si="42"/>
        <v>5</v>
      </c>
      <c r="AA522" s="2" t="str">
        <f t="shared" si="45"/>
        <v>OLtg-T5OfLAny</v>
      </c>
      <c r="AB522" s="10">
        <f>MATCH(AA522,'Orig 2014 EUL table'!$W$6:$W$544,0)</f>
        <v>441</v>
      </c>
      <c r="AC522" t="b">
        <f t="shared" si="46"/>
        <v>1</v>
      </c>
    </row>
    <row r="523" spans="1:29" x14ac:dyDescent="0.3">
      <c r="A523" s="24">
        <f t="shared" si="47"/>
        <v>517</v>
      </c>
      <c r="B523" s="26" t="s">
        <v>453</v>
      </c>
      <c r="C523" s="26" t="s">
        <v>454</v>
      </c>
      <c r="D523">
        <f>IF($AC523,INDEX('Orig 2014 EUL table'!$D$6:$D$544,$AB523),X523)</f>
        <v>15</v>
      </c>
      <c r="E523">
        <f>IF($AC523,INDEX('Orig 2014 EUL table'!$E$6:$E$544,$AB523),Y523)</f>
        <v>5</v>
      </c>
      <c r="F523" s="26" t="s">
        <v>88</v>
      </c>
      <c r="G523" s="26" t="s">
        <v>367</v>
      </c>
      <c r="H523" s="26" t="s">
        <v>23</v>
      </c>
      <c r="I523" s="26" t="s">
        <v>389</v>
      </c>
      <c r="J523" s="26">
        <v>70000</v>
      </c>
      <c r="K523" s="26">
        <v>1</v>
      </c>
      <c r="L523" s="26">
        <v>4100</v>
      </c>
      <c r="M523" s="26">
        <v>15</v>
      </c>
      <c r="N523" s="26" t="s">
        <v>715</v>
      </c>
      <c r="O523" s="26" t="s">
        <v>26</v>
      </c>
      <c r="P523" s="30">
        <v>41674</v>
      </c>
      <c r="Q523" s="26" t="s">
        <v>167</v>
      </c>
      <c r="R523" s="26" t="s">
        <v>437</v>
      </c>
      <c r="S523" s="26" t="s">
        <v>385</v>
      </c>
      <c r="T523" s="26" t="s">
        <v>403</v>
      </c>
      <c r="U523" s="26"/>
      <c r="V523" s="26" t="s">
        <v>30</v>
      </c>
      <c r="X523" s="2">
        <f t="shared" si="44"/>
        <v>15</v>
      </c>
      <c r="Y523" s="32">
        <f t="shared" si="42"/>
        <v>5</v>
      </c>
      <c r="AA523" s="2" t="str">
        <f t="shared" si="45"/>
        <v>OLtg-T5OfSAny</v>
      </c>
      <c r="AB523" s="10">
        <f>MATCH(AA523,'Orig 2014 EUL table'!$W$6:$W$544,0)</f>
        <v>442</v>
      </c>
      <c r="AC523" t="b">
        <f t="shared" si="46"/>
        <v>1</v>
      </c>
    </row>
    <row r="524" spans="1:29" x14ac:dyDescent="0.3">
      <c r="A524" s="24">
        <f t="shared" si="47"/>
        <v>518</v>
      </c>
      <c r="B524" s="26" t="s">
        <v>453</v>
      </c>
      <c r="C524" s="26" t="s">
        <v>454</v>
      </c>
      <c r="D524">
        <f>IF($AC524,INDEX('Orig 2014 EUL table'!$D$6:$D$544,$AB524),X524)</f>
        <v>15</v>
      </c>
      <c r="E524">
        <f>IF($AC524,INDEX('Orig 2014 EUL table'!$E$6:$E$544,$AB524),Y524)</f>
        <v>5</v>
      </c>
      <c r="F524" s="26" t="s">
        <v>88</v>
      </c>
      <c r="G524" s="26" t="s">
        <v>368</v>
      </c>
      <c r="H524" s="26" t="s">
        <v>23</v>
      </c>
      <c r="I524" s="26" t="s">
        <v>389</v>
      </c>
      <c r="J524" s="26">
        <v>70000</v>
      </c>
      <c r="K524" s="26">
        <v>1</v>
      </c>
      <c r="L524" s="26">
        <v>4100</v>
      </c>
      <c r="M524" s="26">
        <v>15</v>
      </c>
      <c r="N524" s="26" t="s">
        <v>715</v>
      </c>
      <c r="O524" s="26" t="s">
        <v>26</v>
      </c>
      <c r="P524" s="30">
        <v>41674</v>
      </c>
      <c r="Q524" s="26" t="s">
        <v>167</v>
      </c>
      <c r="R524" s="26" t="s">
        <v>437</v>
      </c>
      <c r="S524" s="26" t="s">
        <v>385</v>
      </c>
      <c r="T524" s="26" t="s">
        <v>403</v>
      </c>
      <c r="U524" s="26"/>
      <c r="V524" s="26" t="s">
        <v>30</v>
      </c>
      <c r="X524" s="2">
        <f t="shared" si="44"/>
        <v>15</v>
      </c>
      <c r="Y524" s="32">
        <f t="shared" si="42"/>
        <v>5</v>
      </c>
      <c r="AA524" s="2" t="str">
        <f t="shared" si="45"/>
        <v>OLtg-T5RFFAny</v>
      </c>
      <c r="AB524" s="10">
        <f>MATCH(AA524,'Orig 2014 EUL table'!$W$6:$W$544,0)</f>
        <v>443</v>
      </c>
      <c r="AC524" t="b">
        <f t="shared" si="46"/>
        <v>1</v>
      </c>
    </row>
    <row r="525" spans="1:29" x14ac:dyDescent="0.3">
      <c r="A525" s="24">
        <f t="shared" si="47"/>
        <v>519</v>
      </c>
      <c r="B525" s="26" t="s">
        <v>453</v>
      </c>
      <c r="C525" s="26" t="s">
        <v>454</v>
      </c>
      <c r="D525">
        <f>IF($AC525,INDEX('Orig 2014 EUL table'!$D$6:$D$544,$AB525),X525)</f>
        <v>15</v>
      </c>
      <c r="E525">
        <f>IF($AC525,INDEX('Orig 2014 EUL table'!$E$6:$E$544,$AB525),Y525)</f>
        <v>5</v>
      </c>
      <c r="F525" s="26" t="s">
        <v>88</v>
      </c>
      <c r="G525" s="26" t="s">
        <v>369</v>
      </c>
      <c r="H525" s="26" t="s">
        <v>23</v>
      </c>
      <c r="I525" s="26" t="s">
        <v>389</v>
      </c>
      <c r="J525" s="26">
        <v>70000</v>
      </c>
      <c r="K525" s="26">
        <v>1</v>
      </c>
      <c r="L525" s="26">
        <v>4100</v>
      </c>
      <c r="M525" s="26">
        <v>15</v>
      </c>
      <c r="N525" s="26" t="s">
        <v>715</v>
      </c>
      <c r="O525" s="26" t="s">
        <v>26</v>
      </c>
      <c r="P525" s="30">
        <v>41674</v>
      </c>
      <c r="Q525" s="26" t="s">
        <v>167</v>
      </c>
      <c r="R525" s="26" t="s">
        <v>437</v>
      </c>
      <c r="S525" s="26" t="s">
        <v>385</v>
      </c>
      <c r="T525" s="26" t="s">
        <v>403</v>
      </c>
      <c r="U525" s="26"/>
      <c r="V525" s="26" t="s">
        <v>30</v>
      </c>
      <c r="X525" s="2">
        <f t="shared" si="44"/>
        <v>15</v>
      </c>
      <c r="Y525" s="32">
        <f t="shared" ref="Y525:Y588" si="48">ROUND(X525/3,3-LOG(ABS(X525/3)))</f>
        <v>5</v>
      </c>
      <c r="AA525" s="2" t="str">
        <f t="shared" si="45"/>
        <v>OLtg-T5RSDAny</v>
      </c>
      <c r="AB525" s="10">
        <f>MATCH(AA525,'Orig 2014 EUL table'!$W$6:$W$544,0)</f>
        <v>444</v>
      </c>
      <c r="AC525" t="b">
        <f t="shared" si="46"/>
        <v>1</v>
      </c>
    </row>
    <row r="526" spans="1:29" x14ac:dyDescent="0.3">
      <c r="A526" s="24">
        <f t="shared" si="47"/>
        <v>520</v>
      </c>
      <c r="B526" s="26" t="s">
        <v>453</v>
      </c>
      <c r="C526" s="26" t="s">
        <v>454</v>
      </c>
      <c r="D526">
        <f>IF($AC526,INDEX('Orig 2014 EUL table'!$D$6:$D$544,$AB526),X526)</f>
        <v>15</v>
      </c>
      <c r="E526">
        <f>IF($AC526,INDEX('Orig 2014 EUL table'!$E$6:$E$544,$AB526),Y526)</f>
        <v>5</v>
      </c>
      <c r="F526" s="26" t="s">
        <v>88</v>
      </c>
      <c r="G526" s="26" t="s">
        <v>370</v>
      </c>
      <c r="H526" s="26" t="s">
        <v>23</v>
      </c>
      <c r="I526" s="26" t="s">
        <v>389</v>
      </c>
      <c r="J526" s="26">
        <v>70000</v>
      </c>
      <c r="K526" s="26">
        <v>1</v>
      </c>
      <c r="L526" s="26">
        <v>4100</v>
      </c>
      <c r="M526" s="26">
        <v>15</v>
      </c>
      <c r="N526" s="26" t="s">
        <v>715</v>
      </c>
      <c r="O526" s="26" t="s">
        <v>26</v>
      </c>
      <c r="P526" s="30">
        <v>41674</v>
      </c>
      <c r="Q526" s="26" t="s">
        <v>167</v>
      </c>
      <c r="R526" s="26" t="s">
        <v>437</v>
      </c>
      <c r="S526" s="26" t="s">
        <v>385</v>
      </c>
      <c r="T526" s="26" t="s">
        <v>403</v>
      </c>
      <c r="U526" s="26"/>
      <c r="V526" s="26" t="s">
        <v>30</v>
      </c>
      <c r="X526" s="2">
        <f t="shared" si="44"/>
        <v>15</v>
      </c>
      <c r="Y526" s="32">
        <f t="shared" si="48"/>
        <v>5</v>
      </c>
      <c r="AA526" s="2" t="str">
        <f t="shared" si="45"/>
        <v>OLtg-T5Rt3Any</v>
      </c>
      <c r="AB526" s="10">
        <f>MATCH(AA526,'Orig 2014 EUL table'!$W$6:$W$544,0)</f>
        <v>445</v>
      </c>
      <c r="AC526" t="b">
        <f t="shared" si="46"/>
        <v>1</v>
      </c>
    </row>
    <row r="527" spans="1:29" x14ac:dyDescent="0.3">
      <c r="A527" s="24">
        <f t="shared" si="47"/>
        <v>521</v>
      </c>
      <c r="B527" s="26" t="s">
        <v>453</v>
      </c>
      <c r="C527" s="26" t="s">
        <v>454</v>
      </c>
      <c r="D527">
        <f>IF($AC527,INDEX('Orig 2014 EUL table'!$D$6:$D$544,$AB527),X527)</f>
        <v>15</v>
      </c>
      <c r="E527">
        <f>IF($AC527,INDEX('Orig 2014 EUL table'!$E$6:$E$544,$AB527),Y527)</f>
        <v>5</v>
      </c>
      <c r="F527" s="26" t="s">
        <v>88</v>
      </c>
      <c r="G527" s="26" t="s">
        <v>371</v>
      </c>
      <c r="H527" s="26" t="s">
        <v>23</v>
      </c>
      <c r="I527" s="26" t="s">
        <v>389</v>
      </c>
      <c r="J527" s="26">
        <v>70000</v>
      </c>
      <c r="K527" s="26">
        <v>1</v>
      </c>
      <c r="L527" s="26">
        <v>4100</v>
      </c>
      <c r="M527" s="26">
        <v>15</v>
      </c>
      <c r="N527" s="26" t="s">
        <v>715</v>
      </c>
      <c r="O527" s="26" t="s">
        <v>26</v>
      </c>
      <c r="P527" s="30">
        <v>41674</v>
      </c>
      <c r="Q527" s="26" t="s">
        <v>167</v>
      </c>
      <c r="R527" s="26" t="s">
        <v>437</v>
      </c>
      <c r="S527" s="26" t="s">
        <v>385</v>
      </c>
      <c r="T527" s="26" t="s">
        <v>403</v>
      </c>
      <c r="U527" s="26"/>
      <c r="V527" s="26" t="s">
        <v>30</v>
      </c>
      <c r="X527" s="2">
        <f t="shared" si="44"/>
        <v>15</v>
      </c>
      <c r="Y527" s="32">
        <f t="shared" si="48"/>
        <v>5</v>
      </c>
      <c r="AA527" s="2" t="str">
        <f t="shared" si="45"/>
        <v>OLtg-T5RtLAny</v>
      </c>
      <c r="AB527" s="10">
        <f>MATCH(AA527,'Orig 2014 EUL table'!$W$6:$W$544,0)</f>
        <v>446</v>
      </c>
      <c r="AC527" t="b">
        <f t="shared" si="46"/>
        <v>1</v>
      </c>
    </row>
    <row r="528" spans="1:29" x14ac:dyDescent="0.3">
      <c r="A528" s="24">
        <f t="shared" si="47"/>
        <v>522</v>
      </c>
      <c r="B528" s="26" t="s">
        <v>453</v>
      </c>
      <c r="C528" s="26" t="s">
        <v>454</v>
      </c>
      <c r="D528">
        <f>IF($AC528,INDEX('Orig 2014 EUL table'!$D$6:$D$544,$AB528),X528)</f>
        <v>15</v>
      </c>
      <c r="E528">
        <f>IF($AC528,INDEX('Orig 2014 EUL table'!$E$6:$E$544,$AB528),Y528)</f>
        <v>5</v>
      </c>
      <c r="F528" s="26" t="s">
        <v>88</v>
      </c>
      <c r="G528" s="26" t="s">
        <v>372</v>
      </c>
      <c r="H528" s="26" t="s">
        <v>23</v>
      </c>
      <c r="I528" s="26" t="s">
        <v>389</v>
      </c>
      <c r="J528" s="26">
        <v>70000</v>
      </c>
      <c r="K528" s="26">
        <v>1</v>
      </c>
      <c r="L528" s="26">
        <v>4100</v>
      </c>
      <c r="M528" s="26">
        <v>15</v>
      </c>
      <c r="N528" s="26" t="s">
        <v>715</v>
      </c>
      <c r="O528" s="26" t="s">
        <v>26</v>
      </c>
      <c r="P528" s="30">
        <v>41674</v>
      </c>
      <c r="Q528" s="26" t="s">
        <v>167</v>
      </c>
      <c r="R528" s="26" t="s">
        <v>437</v>
      </c>
      <c r="S528" s="26" t="s">
        <v>385</v>
      </c>
      <c r="T528" s="26" t="s">
        <v>403</v>
      </c>
      <c r="U528" s="26"/>
      <c r="V528" s="26" t="s">
        <v>30</v>
      </c>
      <c r="X528" s="2">
        <f t="shared" si="44"/>
        <v>15</v>
      </c>
      <c r="Y528" s="32">
        <f t="shared" si="48"/>
        <v>5</v>
      </c>
      <c r="AA528" s="2" t="str">
        <f t="shared" si="45"/>
        <v>OLtg-T5RtSAny</v>
      </c>
      <c r="AB528" s="10">
        <f>MATCH(AA528,'Orig 2014 EUL table'!$W$6:$W$544,0)</f>
        <v>447</v>
      </c>
      <c r="AC528" t="b">
        <f t="shared" si="46"/>
        <v>1</v>
      </c>
    </row>
    <row r="529" spans="1:29" x14ac:dyDescent="0.3">
      <c r="A529" s="24">
        <f t="shared" si="47"/>
        <v>523</v>
      </c>
      <c r="B529" s="26" t="s">
        <v>453</v>
      </c>
      <c r="C529" s="26" t="s">
        <v>454</v>
      </c>
      <c r="D529">
        <f>IF($AC529,INDEX('Orig 2014 EUL table'!$D$6:$D$544,$AB529),X529)</f>
        <v>15</v>
      </c>
      <c r="E529">
        <f>IF($AC529,INDEX('Orig 2014 EUL table'!$E$6:$E$544,$AB529),Y529)</f>
        <v>5</v>
      </c>
      <c r="F529" s="26" t="s">
        <v>88</v>
      </c>
      <c r="G529" s="26" t="s">
        <v>373</v>
      </c>
      <c r="H529" s="26" t="s">
        <v>23</v>
      </c>
      <c r="I529" s="26" t="s">
        <v>389</v>
      </c>
      <c r="J529" s="26">
        <v>70000</v>
      </c>
      <c r="K529" s="26">
        <v>1</v>
      </c>
      <c r="L529" s="26">
        <v>4100</v>
      </c>
      <c r="M529" s="26">
        <v>15</v>
      </c>
      <c r="N529" s="26" t="s">
        <v>715</v>
      </c>
      <c r="O529" s="26" t="s">
        <v>26</v>
      </c>
      <c r="P529" s="30">
        <v>41674</v>
      </c>
      <c r="Q529" s="26" t="s">
        <v>167</v>
      </c>
      <c r="R529" s="26" t="s">
        <v>437</v>
      </c>
      <c r="S529" s="26" t="s">
        <v>385</v>
      </c>
      <c r="T529" s="26" t="s">
        <v>403</v>
      </c>
      <c r="U529" s="26"/>
      <c r="V529" s="26" t="s">
        <v>30</v>
      </c>
      <c r="X529" s="2">
        <f t="shared" si="44"/>
        <v>15</v>
      </c>
      <c r="Y529" s="32">
        <f t="shared" si="48"/>
        <v>5</v>
      </c>
      <c r="AA529" s="2" t="str">
        <f t="shared" si="45"/>
        <v>OLtg-T5SCnAny</v>
      </c>
      <c r="AB529" s="10">
        <f>MATCH(AA529,'Orig 2014 EUL table'!$W$6:$W$544,0)</f>
        <v>448</v>
      </c>
      <c r="AC529" t="b">
        <f t="shared" si="46"/>
        <v>1</v>
      </c>
    </row>
    <row r="530" spans="1:29" x14ac:dyDescent="0.3">
      <c r="A530" s="24">
        <f t="shared" si="47"/>
        <v>524</v>
      </c>
      <c r="B530" s="26" t="s">
        <v>453</v>
      </c>
      <c r="C530" s="26" t="s">
        <v>454</v>
      </c>
      <c r="D530">
        <f>IF($AC530,INDEX('Orig 2014 EUL table'!$D$6:$D$544,$AB530),X530)</f>
        <v>15</v>
      </c>
      <c r="E530">
        <f>IF($AC530,INDEX('Orig 2014 EUL table'!$E$6:$E$544,$AB530),Y530)</f>
        <v>5</v>
      </c>
      <c r="F530" s="26" t="s">
        <v>88</v>
      </c>
      <c r="G530" s="26" t="s">
        <v>374</v>
      </c>
      <c r="H530" s="26" t="s">
        <v>23</v>
      </c>
      <c r="I530" s="26" t="s">
        <v>389</v>
      </c>
      <c r="J530" s="26">
        <v>70000</v>
      </c>
      <c r="K530" s="26">
        <v>1</v>
      </c>
      <c r="L530" s="26">
        <v>4100</v>
      </c>
      <c r="M530" s="26">
        <v>15</v>
      </c>
      <c r="N530" s="26" t="s">
        <v>715</v>
      </c>
      <c r="O530" s="26" t="s">
        <v>26</v>
      </c>
      <c r="P530" s="30">
        <v>41674</v>
      </c>
      <c r="Q530" s="26" t="s">
        <v>167</v>
      </c>
      <c r="R530" s="26" t="s">
        <v>437</v>
      </c>
      <c r="S530" s="26" t="s">
        <v>385</v>
      </c>
      <c r="T530" s="26" t="s">
        <v>403</v>
      </c>
      <c r="U530" s="26"/>
      <c r="V530" s="26" t="s">
        <v>30</v>
      </c>
      <c r="X530" s="2">
        <f t="shared" si="44"/>
        <v>15</v>
      </c>
      <c r="Y530" s="32">
        <f t="shared" si="48"/>
        <v>5</v>
      </c>
      <c r="AA530" s="2" t="str">
        <f t="shared" si="45"/>
        <v>OLtg-T5SUnAny</v>
      </c>
      <c r="AB530" s="10">
        <f>MATCH(AA530,'Orig 2014 EUL table'!$W$6:$W$544,0)</f>
        <v>449</v>
      </c>
      <c r="AC530" t="b">
        <f t="shared" si="46"/>
        <v>1</v>
      </c>
    </row>
    <row r="531" spans="1:29" x14ac:dyDescent="0.3">
      <c r="A531" s="24">
        <f t="shared" si="47"/>
        <v>525</v>
      </c>
      <c r="B531" s="26" t="s">
        <v>453</v>
      </c>
      <c r="C531" s="26" t="s">
        <v>454</v>
      </c>
      <c r="D531">
        <f>IF($AC531,INDEX('Orig 2014 EUL table'!$D$6:$D$544,$AB531),X531)</f>
        <v>15</v>
      </c>
      <c r="E531">
        <f>IF($AC531,INDEX('Orig 2014 EUL table'!$E$6:$E$544,$AB531),Y531)</f>
        <v>5</v>
      </c>
      <c r="F531" s="26" t="s">
        <v>88</v>
      </c>
      <c r="G531" s="26" t="s">
        <v>375</v>
      </c>
      <c r="H531" s="26" t="s">
        <v>23</v>
      </c>
      <c r="I531" s="26" t="s">
        <v>389</v>
      </c>
      <c r="J531" s="26">
        <v>70000</v>
      </c>
      <c r="K531" s="26">
        <v>1</v>
      </c>
      <c r="L531" s="26">
        <v>4100</v>
      </c>
      <c r="M531" s="26">
        <v>15</v>
      </c>
      <c r="N531" s="26" t="s">
        <v>715</v>
      </c>
      <c r="O531" s="26" t="s">
        <v>26</v>
      </c>
      <c r="P531" s="30">
        <v>41674</v>
      </c>
      <c r="Q531" s="26" t="s">
        <v>167</v>
      </c>
      <c r="R531" s="26" t="s">
        <v>437</v>
      </c>
      <c r="S531" s="26" t="s">
        <v>385</v>
      </c>
      <c r="T531" s="26" t="s">
        <v>403</v>
      </c>
      <c r="U531" s="26"/>
      <c r="V531" s="26" t="s">
        <v>30</v>
      </c>
      <c r="X531" s="2">
        <f t="shared" si="44"/>
        <v>15</v>
      </c>
      <c r="Y531" s="32">
        <f t="shared" si="48"/>
        <v>5</v>
      </c>
      <c r="AA531" s="2" t="str">
        <f t="shared" si="45"/>
        <v>OLtg-T5WRfAny</v>
      </c>
      <c r="AB531" s="10">
        <f>MATCH(AA531,'Orig 2014 EUL table'!$W$6:$W$544,0)</f>
        <v>450</v>
      </c>
      <c r="AC531" t="b">
        <f t="shared" si="46"/>
        <v>1</v>
      </c>
    </row>
    <row r="532" spans="1:29" x14ac:dyDescent="0.3">
      <c r="A532" s="24">
        <f t="shared" si="47"/>
        <v>526</v>
      </c>
      <c r="B532" s="26" t="s">
        <v>435</v>
      </c>
      <c r="C532" s="26" t="s">
        <v>436</v>
      </c>
      <c r="D532">
        <f>IF($AC532,INDEX('Orig 2014 EUL table'!$D$6:$D$544,$AB532),X532)</f>
        <v>2.44</v>
      </c>
      <c r="E532">
        <f>IF($AC532,INDEX('Orig 2014 EUL table'!$E$6:$E$544,$AB532),Y532)</f>
        <v>0.8</v>
      </c>
      <c r="F532" s="26" t="s">
        <v>88</v>
      </c>
      <c r="G532" s="26" t="s">
        <v>349</v>
      </c>
      <c r="H532" s="26" t="s">
        <v>23</v>
      </c>
      <c r="I532" s="26" t="s">
        <v>350</v>
      </c>
      <c r="J532" s="26">
        <v>10000</v>
      </c>
      <c r="K532" s="26">
        <v>1</v>
      </c>
      <c r="L532" s="26">
        <v>4100</v>
      </c>
      <c r="M532" s="26">
        <v>15</v>
      </c>
      <c r="N532" s="26" t="s">
        <v>715</v>
      </c>
      <c r="O532" s="26" t="s">
        <v>26</v>
      </c>
      <c r="P532" s="30">
        <v>41674</v>
      </c>
      <c r="Q532" s="26" t="s">
        <v>167</v>
      </c>
      <c r="R532" s="26" t="s">
        <v>437</v>
      </c>
      <c r="S532" s="26" t="s">
        <v>352</v>
      </c>
      <c r="T532" s="26" t="s">
        <v>353</v>
      </c>
      <c r="U532" s="26"/>
      <c r="V532" s="26" t="s">
        <v>30</v>
      </c>
      <c r="X532" s="2">
        <f t="shared" si="44"/>
        <v>2.44</v>
      </c>
      <c r="Y532" s="32">
        <f t="shared" si="48"/>
        <v>0.81299999999999994</v>
      </c>
      <c r="AA532" s="2" t="str">
        <f t="shared" si="45"/>
        <v>OLtg-CFLAsmAny</v>
      </c>
      <c r="AB532" s="10">
        <f>MATCH(AA532,'Orig 2014 EUL table'!$W$6:$W$544,0)</f>
        <v>302</v>
      </c>
      <c r="AC532" t="b">
        <f t="shared" si="46"/>
        <v>1</v>
      </c>
    </row>
    <row r="533" spans="1:29" x14ac:dyDescent="0.3">
      <c r="A533" s="24">
        <f t="shared" si="47"/>
        <v>527</v>
      </c>
      <c r="B533" s="26" t="s">
        <v>435</v>
      </c>
      <c r="C533" s="26" t="s">
        <v>436</v>
      </c>
      <c r="D533">
        <f>IF($AC533,INDEX('Orig 2014 EUL table'!$D$6:$D$544,$AB533),X533)</f>
        <v>2.44</v>
      </c>
      <c r="E533">
        <f>IF($AC533,INDEX('Orig 2014 EUL table'!$E$6:$E$544,$AB533),Y533)</f>
        <v>0.8</v>
      </c>
      <c r="F533" s="26" t="s">
        <v>88</v>
      </c>
      <c r="G533" s="26" t="s">
        <v>354</v>
      </c>
      <c r="H533" s="26" t="s">
        <v>23</v>
      </c>
      <c r="I533" s="26" t="s">
        <v>350</v>
      </c>
      <c r="J533" s="26">
        <v>10000</v>
      </c>
      <c r="K533" s="26">
        <v>1</v>
      </c>
      <c r="L533" s="26">
        <v>4100</v>
      </c>
      <c r="M533" s="26">
        <v>15</v>
      </c>
      <c r="N533" s="26" t="s">
        <v>715</v>
      </c>
      <c r="O533" s="26" t="s">
        <v>26</v>
      </c>
      <c r="P533" s="30">
        <v>41674</v>
      </c>
      <c r="Q533" s="26" t="s">
        <v>167</v>
      </c>
      <c r="R533" s="26" t="s">
        <v>437</v>
      </c>
      <c r="S533" s="26" t="s">
        <v>352</v>
      </c>
      <c r="T533" s="26" t="s">
        <v>353</v>
      </c>
      <c r="U533" s="26"/>
      <c r="V533" s="26" t="s">
        <v>30</v>
      </c>
      <c r="X533" s="2">
        <f t="shared" si="44"/>
        <v>2.44</v>
      </c>
      <c r="Y533" s="32">
        <f t="shared" si="48"/>
        <v>0.81299999999999994</v>
      </c>
      <c r="AA533" s="2" t="str">
        <f t="shared" si="45"/>
        <v>OLtg-CFLECCAny</v>
      </c>
      <c r="AB533" s="10">
        <f>MATCH(AA533,'Orig 2014 EUL table'!$W$6:$W$544,0)</f>
        <v>303</v>
      </c>
      <c r="AC533" t="b">
        <f t="shared" si="46"/>
        <v>1</v>
      </c>
    </row>
    <row r="534" spans="1:29" x14ac:dyDescent="0.3">
      <c r="A534" s="24">
        <f t="shared" si="47"/>
        <v>528</v>
      </c>
      <c r="B534" s="26" t="s">
        <v>435</v>
      </c>
      <c r="C534" s="26" t="s">
        <v>436</v>
      </c>
      <c r="D534">
        <f>IF($AC534,INDEX('Orig 2014 EUL table'!$D$6:$D$544,$AB534),X534)</f>
        <v>2.44</v>
      </c>
      <c r="E534">
        <f>IF($AC534,INDEX('Orig 2014 EUL table'!$E$6:$E$544,$AB534),Y534)</f>
        <v>0.8</v>
      </c>
      <c r="F534" s="26" t="s">
        <v>88</v>
      </c>
      <c r="G534" s="26" t="s">
        <v>355</v>
      </c>
      <c r="H534" s="26" t="s">
        <v>23</v>
      </c>
      <c r="I534" s="26" t="s">
        <v>350</v>
      </c>
      <c r="J534" s="26">
        <v>10000</v>
      </c>
      <c r="K534" s="26">
        <v>1</v>
      </c>
      <c r="L534" s="26">
        <v>4100</v>
      </c>
      <c r="M534" s="26">
        <v>15</v>
      </c>
      <c r="N534" s="26" t="s">
        <v>715</v>
      </c>
      <c r="O534" s="26" t="s">
        <v>26</v>
      </c>
      <c r="P534" s="30">
        <v>41674</v>
      </c>
      <c r="Q534" s="26" t="s">
        <v>167</v>
      </c>
      <c r="R534" s="26" t="s">
        <v>437</v>
      </c>
      <c r="S534" s="26" t="s">
        <v>352</v>
      </c>
      <c r="T534" s="26" t="s">
        <v>353</v>
      </c>
      <c r="U534" s="26"/>
      <c r="V534" s="26" t="s">
        <v>30</v>
      </c>
      <c r="X534" s="2">
        <f t="shared" si="44"/>
        <v>2.44</v>
      </c>
      <c r="Y534" s="32">
        <f t="shared" si="48"/>
        <v>0.81299999999999994</v>
      </c>
      <c r="AA534" s="2" t="str">
        <f t="shared" si="45"/>
        <v>OLtg-CFLEPrAny</v>
      </c>
      <c r="AB534" s="10">
        <f>MATCH(AA534,'Orig 2014 EUL table'!$W$6:$W$544,0)</f>
        <v>304</v>
      </c>
      <c r="AC534" t="b">
        <f t="shared" si="46"/>
        <v>1</v>
      </c>
    </row>
    <row r="535" spans="1:29" x14ac:dyDescent="0.3">
      <c r="A535" s="24">
        <f t="shared" si="47"/>
        <v>529</v>
      </c>
      <c r="B535" s="26" t="s">
        <v>435</v>
      </c>
      <c r="C535" s="26" t="s">
        <v>436</v>
      </c>
      <c r="D535">
        <f>IF($AC535,INDEX('Orig 2014 EUL table'!$D$6:$D$544,$AB535),X535)</f>
        <v>2.44</v>
      </c>
      <c r="E535">
        <f>IF($AC535,INDEX('Orig 2014 EUL table'!$E$6:$E$544,$AB535),Y535)</f>
        <v>0.8</v>
      </c>
      <c r="F535" s="26" t="s">
        <v>88</v>
      </c>
      <c r="G535" s="26" t="s">
        <v>356</v>
      </c>
      <c r="H535" s="26" t="s">
        <v>23</v>
      </c>
      <c r="I535" s="26" t="s">
        <v>350</v>
      </c>
      <c r="J535" s="26">
        <v>10000</v>
      </c>
      <c r="K535" s="26">
        <v>1</v>
      </c>
      <c r="L535" s="26">
        <v>4100</v>
      </c>
      <c r="M535" s="26">
        <v>15</v>
      </c>
      <c r="N535" s="26" t="s">
        <v>715</v>
      </c>
      <c r="O535" s="26" t="s">
        <v>26</v>
      </c>
      <c r="P535" s="30">
        <v>41674</v>
      </c>
      <c r="Q535" s="26" t="s">
        <v>167</v>
      </c>
      <c r="R535" s="26" t="s">
        <v>437</v>
      </c>
      <c r="S535" s="26" t="s">
        <v>352</v>
      </c>
      <c r="T535" s="26" t="s">
        <v>353</v>
      </c>
      <c r="U535" s="26"/>
      <c r="V535" s="26" t="s">
        <v>30</v>
      </c>
      <c r="X535" s="2">
        <f t="shared" si="44"/>
        <v>2.44</v>
      </c>
      <c r="Y535" s="32">
        <f t="shared" si="48"/>
        <v>0.81299999999999994</v>
      </c>
      <c r="AA535" s="2" t="str">
        <f t="shared" si="45"/>
        <v>OLtg-CFLERCAny</v>
      </c>
      <c r="AB535" s="10">
        <f>MATCH(AA535,'Orig 2014 EUL table'!$W$6:$W$544,0)</f>
        <v>305</v>
      </c>
      <c r="AC535" t="b">
        <f t="shared" si="46"/>
        <v>1</v>
      </c>
    </row>
    <row r="536" spans="1:29" x14ac:dyDescent="0.3">
      <c r="A536" s="24">
        <f t="shared" si="47"/>
        <v>530</v>
      </c>
      <c r="B536" s="26" t="s">
        <v>435</v>
      </c>
      <c r="C536" s="26" t="s">
        <v>436</v>
      </c>
      <c r="D536">
        <f>IF($AC536,INDEX('Orig 2014 EUL table'!$D$6:$D$544,$AB536),X536)</f>
        <v>2.44</v>
      </c>
      <c r="E536">
        <f>IF($AC536,INDEX('Orig 2014 EUL table'!$E$6:$E$544,$AB536),Y536)</f>
        <v>0.8</v>
      </c>
      <c r="F536" s="26" t="s">
        <v>88</v>
      </c>
      <c r="G536" s="26" t="s">
        <v>357</v>
      </c>
      <c r="H536" s="26" t="s">
        <v>23</v>
      </c>
      <c r="I536" s="26" t="s">
        <v>350</v>
      </c>
      <c r="J536" s="26">
        <v>10000</v>
      </c>
      <c r="K536" s="26">
        <v>1</v>
      </c>
      <c r="L536" s="26">
        <v>4100</v>
      </c>
      <c r="M536" s="26">
        <v>15</v>
      </c>
      <c r="N536" s="26" t="s">
        <v>715</v>
      </c>
      <c r="O536" s="26" t="s">
        <v>26</v>
      </c>
      <c r="P536" s="30">
        <v>41674</v>
      </c>
      <c r="Q536" s="26" t="s">
        <v>167</v>
      </c>
      <c r="R536" s="26" t="s">
        <v>437</v>
      </c>
      <c r="S536" s="26" t="s">
        <v>352</v>
      </c>
      <c r="T536" s="26" t="s">
        <v>353</v>
      </c>
      <c r="U536" s="26"/>
      <c r="V536" s="26" t="s">
        <v>30</v>
      </c>
      <c r="X536" s="2">
        <f t="shared" si="44"/>
        <v>2.44</v>
      </c>
      <c r="Y536" s="32">
        <f t="shared" si="48"/>
        <v>0.81299999999999994</v>
      </c>
      <c r="AA536" s="2" t="str">
        <f t="shared" si="45"/>
        <v>OLtg-CFLESeAny</v>
      </c>
      <c r="AB536" s="10">
        <f>MATCH(AA536,'Orig 2014 EUL table'!$W$6:$W$544,0)</f>
        <v>306</v>
      </c>
      <c r="AC536" t="b">
        <f t="shared" si="46"/>
        <v>1</v>
      </c>
    </row>
    <row r="537" spans="1:29" x14ac:dyDescent="0.3">
      <c r="A537" s="24">
        <f t="shared" si="47"/>
        <v>531</v>
      </c>
      <c r="B537" s="26" t="s">
        <v>435</v>
      </c>
      <c r="C537" s="26" t="s">
        <v>436</v>
      </c>
      <c r="D537">
        <f>IF($AC537,INDEX('Orig 2014 EUL table'!$D$6:$D$544,$AB537),X537)</f>
        <v>2.44</v>
      </c>
      <c r="E537">
        <f>IF($AC537,INDEX('Orig 2014 EUL table'!$E$6:$E$544,$AB537),Y537)</f>
        <v>0.8</v>
      </c>
      <c r="F537" s="26" t="s">
        <v>88</v>
      </c>
      <c r="G537" s="26" t="s">
        <v>358</v>
      </c>
      <c r="H537" s="26" t="s">
        <v>23</v>
      </c>
      <c r="I537" s="26" t="s">
        <v>350</v>
      </c>
      <c r="J537" s="26">
        <v>10000</v>
      </c>
      <c r="K537" s="26">
        <v>1</v>
      </c>
      <c r="L537" s="26">
        <v>4100</v>
      </c>
      <c r="M537" s="26">
        <v>15</v>
      </c>
      <c r="N537" s="26" t="s">
        <v>715</v>
      </c>
      <c r="O537" s="26" t="s">
        <v>26</v>
      </c>
      <c r="P537" s="30">
        <v>41674</v>
      </c>
      <c r="Q537" s="26" t="s">
        <v>167</v>
      </c>
      <c r="R537" s="26" t="s">
        <v>437</v>
      </c>
      <c r="S537" s="26" t="s">
        <v>352</v>
      </c>
      <c r="T537" s="26" t="s">
        <v>353</v>
      </c>
      <c r="U537" s="26"/>
      <c r="V537" s="26" t="s">
        <v>30</v>
      </c>
      <c r="X537" s="2">
        <f t="shared" si="44"/>
        <v>2.44</v>
      </c>
      <c r="Y537" s="32">
        <f t="shared" si="48"/>
        <v>0.81299999999999994</v>
      </c>
      <c r="AA537" s="2" t="str">
        <f t="shared" si="45"/>
        <v>OLtg-CFLEUnAny</v>
      </c>
      <c r="AB537" s="10">
        <f>MATCH(AA537,'Orig 2014 EUL table'!$W$6:$W$544,0)</f>
        <v>307</v>
      </c>
      <c r="AC537" t="b">
        <f t="shared" si="46"/>
        <v>1</v>
      </c>
    </row>
    <row r="538" spans="1:29" x14ac:dyDescent="0.3">
      <c r="A538" s="24">
        <f t="shared" si="47"/>
        <v>532</v>
      </c>
      <c r="B538" s="26" t="s">
        <v>435</v>
      </c>
      <c r="C538" s="26" t="s">
        <v>436</v>
      </c>
      <c r="D538">
        <f>IF($AC538,INDEX('Orig 2014 EUL table'!$D$6:$D$544,$AB538),X538)</f>
        <v>2.44</v>
      </c>
      <c r="E538">
        <f>IF($AC538,INDEX('Orig 2014 EUL table'!$E$6:$E$544,$AB538),Y538)</f>
        <v>0.8</v>
      </c>
      <c r="F538" s="26" t="s">
        <v>88</v>
      </c>
      <c r="G538" s="26" t="s">
        <v>359</v>
      </c>
      <c r="H538" s="26" t="s">
        <v>23</v>
      </c>
      <c r="I538" s="26" t="s">
        <v>350</v>
      </c>
      <c r="J538" s="26">
        <v>10000</v>
      </c>
      <c r="K538" s="26">
        <v>1</v>
      </c>
      <c r="L538" s="26">
        <v>4100</v>
      </c>
      <c r="M538" s="26">
        <v>15</v>
      </c>
      <c r="N538" s="26" t="s">
        <v>715</v>
      </c>
      <c r="O538" s="26" t="s">
        <v>26</v>
      </c>
      <c r="P538" s="30">
        <v>41674</v>
      </c>
      <c r="Q538" s="26" t="s">
        <v>167</v>
      </c>
      <c r="R538" s="26" t="s">
        <v>437</v>
      </c>
      <c r="S538" s="26" t="s">
        <v>352</v>
      </c>
      <c r="T538" s="26" t="s">
        <v>353</v>
      </c>
      <c r="U538" s="26"/>
      <c r="V538" s="26" t="s">
        <v>30</v>
      </c>
      <c r="X538" s="2">
        <f t="shared" si="44"/>
        <v>2.44</v>
      </c>
      <c r="Y538" s="32">
        <f t="shared" si="48"/>
        <v>0.81299999999999994</v>
      </c>
      <c r="AA538" s="2" t="str">
        <f t="shared" si="45"/>
        <v>OLtg-CFLGroAny</v>
      </c>
      <c r="AB538" s="10">
        <f>MATCH(AA538,'Orig 2014 EUL table'!$W$6:$W$544,0)</f>
        <v>308</v>
      </c>
      <c r="AC538" t="b">
        <f t="shared" si="46"/>
        <v>1</v>
      </c>
    </row>
    <row r="539" spans="1:29" x14ac:dyDescent="0.3">
      <c r="A539" s="24">
        <f t="shared" si="47"/>
        <v>533</v>
      </c>
      <c r="B539" s="26" t="s">
        <v>435</v>
      </c>
      <c r="C539" s="26" t="s">
        <v>436</v>
      </c>
      <c r="D539">
        <f>IF($AC539,INDEX('Orig 2014 EUL table'!$D$6:$D$544,$AB539),X539)</f>
        <v>2.44</v>
      </c>
      <c r="E539">
        <f>IF($AC539,INDEX('Orig 2014 EUL table'!$E$6:$E$544,$AB539),Y539)</f>
        <v>0.8</v>
      </c>
      <c r="F539" s="26" t="s">
        <v>88</v>
      </c>
      <c r="G539" s="26" t="s">
        <v>360</v>
      </c>
      <c r="H539" s="26" t="s">
        <v>23</v>
      </c>
      <c r="I539" s="26" t="s">
        <v>350</v>
      </c>
      <c r="J539" s="26">
        <v>10000</v>
      </c>
      <c r="K539" s="26">
        <v>1</v>
      </c>
      <c r="L539" s="26">
        <v>4100</v>
      </c>
      <c r="M539" s="26">
        <v>15</v>
      </c>
      <c r="N539" s="26" t="s">
        <v>715</v>
      </c>
      <c r="O539" s="26" t="s">
        <v>26</v>
      </c>
      <c r="P539" s="30">
        <v>41674</v>
      </c>
      <c r="Q539" s="26" t="s">
        <v>167</v>
      </c>
      <c r="R539" s="26" t="s">
        <v>437</v>
      </c>
      <c r="S539" s="26" t="s">
        <v>352</v>
      </c>
      <c r="T539" s="26" t="s">
        <v>353</v>
      </c>
      <c r="U539" s="26"/>
      <c r="V539" s="26" t="s">
        <v>30</v>
      </c>
      <c r="X539" s="2">
        <f t="shared" si="44"/>
        <v>2.44</v>
      </c>
      <c r="Y539" s="32">
        <f t="shared" si="48"/>
        <v>0.81299999999999994</v>
      </c>
      <c r="AA539" s="2" t="str">
        <f t="shared" si="45"/>
        <v>OLtg-CFLHspAny</v>
      </c>
      <c r="AB539" s="10">
        <f>MATCH(AA539,'Orig 2014 EUL table'!$W$6:$W$544,0)</f>
        <v>309</v>
      </c>
      <c r="AC539" t="b">
        <f t="shared" si="46"/>
        <v>1</v>
      </c>
    </row>
    <row r="540" spans="1:29" x14ac:dyDescent="0.3">
      <c r="A540" s="24">
        <f t="shared" si="47"/>
        <v>534</v>
      </c>
      <c r="B540" s="26" t="s">
        <v>435</v>
      </c>
      <c r="C540" s="26" t="s">
        <v>436</v>
      </c>
      <c r="D540">
        <f>IF($AC540,INDEX('Orig 2014 EUL table'!$D$6:$D$544,$AB540),X540)</f>
        <v>2.44</v>
      </c>
      <c r="E540">
        <f>IF($AC540,INDEX('Orig 2014 EUL table'!$E$6:$E$544,$AB540),Y540)</f>
        <v>0.8</v>
      </c>
      <c r="F540" s="26" t="s">
        <v>88</v>
      </c>
      <c r="G540" s="26" t="s">
        <v>361</v>
      </c>
      <c r="H540" s="26" t="s">
        <v>23</v>
      </c>
      <c r="I540" s="26" t="s">
        <v>350</v>
      </c>
      <c r="J540" s="26">
        <v>10000</v>
      </c>
      <c r="K540" s="26">
        <v>1</v>
      </c>
      <c r="L540" s="26">
        <v>4100</v>
      </c>
      <c r="M540" s="26">
        <v>15</v>
      </c>
      <c r="N540" s="26" t="s">
        <v>715</v>
      </c>
      <c r="O540" s="26" t="s">
        <v>26</v>
      </c>
      <c r="P540" s="30">
        <v>41674</v>
      </c>
      <c r="Q540" s="26" t="s">
        <v>167</v>
      </c>
      <c r="R540" s="26" t="s">
        <v>437</v>
      </c>
      <c r="S540" s="26" t="s">
        <v>352</v>
      </c>
      <c r="T540" s="26" t="s">
        <v>353</v>
      </c>
      <c r="U540" s="26"/>
      <c r="V540" s="26" t="s">
        <v>30</v>
      </c>
      <c r="X540" s="2">
        <f t="shared" si="44"/>
        <v>2.44</v>
      </c>
      <c r="Y540" s="32">
        <f t="shared" si="48"/>
        <v>0.81299999999999994</v>
      </c>
      <c r="AA540" s="2" t="str">
        <f t="shared" si="45"/>
        <v>OLtg-CFLHtlAny</v>
      </c>
      <c r="AB540" s="10">
        <f>MATCH(AA540,'Orig 2014 EUL table'!$W$6:$W$544,0)</f>
        <v>310</v>
      </c>
      <c r="AC540" t="b">
        <f t="shared" si="46"/>
        <v>1</v>
      </c>
    </row>
    <row r="541" spans="1:29" x14ac:dyDescent="0.3">
      <c r="A541" s="24">
        <f t="shared" si="47"/>
        <v>535</v>
      </c>
      <c r="B541" s="26" t="s">
        <v>435</v>
      </c>
      <c r="C541" s="26" t="s">
        <v>436</v>
      </c>
      <c r="D541">
        <f>IF($AC541,INDEX('Orig 2014 EUL table'!$D$6:$D$544,$AB541),X541)</f>
        <v>2.44</v>
      </c>
      <c r="E541">
        <f>IF($AC541,INDEX('Orig 2014 EUL table'!$E$6:$E$544,$AB541),Y541)</f>
        <v>0.8</v>
      </c>
      <c r="F541" s="26" t="s">
        <v>88</v>
      </c>
      <c r="G541" s="26" t="s">
        <v>362</v>
      </c>
      <c r="H541" s="26" t="s">
        <v>23</v>
      </c>
      <c r="I541" s="26" t="s">
        <v>350</v>
      </c>
      <c r="J541" s="26">
        <v>10000</v>
      </c>
      <c r="K541" s="26">
        <v>1</v>
      </c>
      <c r="L541" s="26">
        <v>4100</v>
      </c>
      <c r="M541" s="26">
        <v>15</v>
      </c>
      <c r="N541" s="26" t="s">
        <v>715</v>
      </c>
      <c r="O541" s="26" t="s">
        <v>26</v>
      </c>
      <c r="P541" s="30">
        <v>41674</v>
      </c>
      <c r="Q541" s="26" t="s">
        <v>167</v>
      </c>
      <c r="R541" s="26" t="s">
        <v>437</v>
      </c>
      <c r="S541" s="26" t="s">
        <v>352</v>
      </c>
      <c r="T541" s="26" t="s">
        <v>353</v>
      </c>
      <c r="U541" s="26"/>
      <c r="V541" s="26" t="s">
        <v>30</v>
      </c>
      <c r="X541" s="2">
        <f t="shared" ref="X541:X569" si="49">MIN(ROUND(J541*K541/L541,3-LOG(ABS(J541*K541/L541))),M541)</f>
        <v>2.44</v>
      </c>
      <c r="Y541" s="32">
        <f t="shared" si="48"/>
        <v>0.81299999999999994</v>
      </c>
      <c r="AA541" s="2" t="str">
        <f t="shared" si="45"/>
        <v>OLtg-CFLMBTAny</v>
      </c>
      <c r="AB541" s="10">
        <f>MATCH(AA541,'Orig 2014 EUL table'!$W$6:$W$544,0)</f>
        <v>311</v>
      </c>
      <c r="AC541" t="b">
        <f t="shared" si="46"/>
        <v>1</v>
      </c>
    </row>
    <row r="542" spans="1:29" x14ac:dyDescent="0.3">
      <c r="A542" s="24">
        <f t="shared" si="47"/>
        <v>536</v>
      </c>
      <c r="B542" s="26" t="s">
        <v>435</v>
      </c>
      <c r="C542" s="26" t="s">
        <v>436</v>
      </c>
      <c r="D542">
        <f>IF($AC542,INDEX('Orig 2014 EUL table'!$D$6:$D$544,$AB542),X542)</f>
        <v>2.44</v>
      </c>
      <c r="E542">
        <f>IF($AC542,INDEX('Orig 2014 EUL table'!$E$6:$E$544,$AB542),Y542)</f>
        <v>0.8</v>
      </c>
      <c r="F542" s="26" t="s">
        <v>88</v>
      </c>
      <c r="G542" s="26" t="s">
        <v>363</v>
      </c>
      <c r="H542" s="26" t="s">
        <v>23</v>
      </c>
      <c r="I542" s="26" t="s">
        <v>350</v>
      </c>
      <c r="J542" s="26">
        <v>10000</v>
      </c>
      <c r="K542" s="26">
        <v>1</v>
      </c>
      <c r="L542" s="26">
        <v>4100</v>
      </c>
      <c r="M542" s="26">
        <v>15</v>
      </c>
      <c r="N542" s="26" t="s">
        <v>715</v>
      </c>
      <c r="O542" s="26" t="s">
        <v>26</v>
      </c>
      <c r="P542" s="30">
        <v>41674</v>
      </c>
      <c r="Q542" s="26" t="s">
        <v>167</v>
      </c>
      <c r="R542" s="26" t="s">
        <v>437</v>
      </c>
      <c r="S542" s="26" t="s">
        <v>352</v>
      </c>
      <c r="T542" s="26" t="s">
        <v>353</v>
      </c>
      <c r="U542" s="26"/>
      <c r="V542" s="26" t="s">
        <v>30</v>
      </c>
      <c r="X542" s="2">
        <f t="shared" si="49"/>
        <v>2.44</v>
      </c>
      <c r="Y542" s="32">
        <f t="shared" si="48"/>
        <v>0.81299999999999994</v>
      </c>
      <c r="AA542" s="2" t="str">
        <f t="shared" si="45"/>
        <v>OLtg-CFLMLIAny</v>
      </c>
      <c r="AB542" s="10">
        <f>MATCH(AA542,'Orig 2014 EUL table'!$W$6:$W$544,0)</f>
        <v>312</v>
      </c>
      <c r="AC542" t="b">
        <f t="shared" si="46"/>
        <v>1</v>
      </c>
    </row>
    <row r="543" spans="1:29" x14ac:dyDescent="0.3">
      <c r="A543" s="24">
        <f t="shared" si="47"/>
        <v>537</v>
      </c>
      <c r="B543" s="26" t="s">
        <v>435</v>
      </c>
      <c r="C543" s="26" t="s">
        <v>436</v>
      </c>
      <c r="D543">
        <f>IF($AC543,INDEX('Orig 2014 EUL table'!$D$6:$D$544,$AB543),X543)</f>
        <v>2.44</v>
      </c>
      <c r="E543">
        <f>IF($AC543,INDEX('Orig 2014 EUL table'!$E$6:$E$544,$AB543),Y543)</f>
        <v>0.8</v>
      </c>
      <c r="F543" s="26" t="s">
        <v>88</v>
      </c>
      <c r="G543" s="26" t="s">
        <v>364</v>
      </c>
      <c r="H543" s="26" t="s">
        <v>23</v>
      </c>
      <c r="I543" s="26" t="s">
        <v>350</v>
      </c>
      <c r="J543" s="26">
        <v>10000</v>
      </c>
      <c r="K543" s="26">
        <v>1</v>
      </c>
      <c r="L543" s="26">
        <v>4100</v>
      </c>
      <c r="M543" s="26">
        <v>15</v>
      </c>
      <c r="N543" s="26" t="s">
        <v>715</v>
      </c>
      <c r="O543" s="26" t="s">
        <v>26</v>
      </c>
      <c r="P543" s="30">
        <v>41674</v>
      </c>
      <c r="Q543" s="26" t="s">
        <v>167</v>
      </c>
      <c r="R543" s="26" t="s">
        <v>437</v>
      </c>
      <c r="S543" s="26" t="s">
        <v>352</v>
      </c>
      <c r="T543" s="26" t="s">
        <v>353</v>
      </c>
      <c r="U543" s="26"/>
      <c r="V543" s="26" t="s">
        <v>30</v>
      </c>
      <c r="X543" s="2">
        <f t="shared" si="49"/>
        <v>2.44</v>
      </c>
      <c r="Y543" s="32">
        <f t="shared" si="48"/>
        <v>0.81299999999999994</v>
      </c>
      <c r="AA543" s="2" t="str">
        <f t="shared" si="45"/>
        <v>OLtg-CFLMtlAny</v>
      </c>
      <c r="AB543" s="10">
        <f>MATCH(AA543,'Orig 2014 EUL table'!$W$6:$W$544,0)</f>
        <v>313</v>
      </c>
      <c r="AC543" t="b">
        <f t="shared" si="46"/>
        <v>1</v>
      </c>
    </row>
    <row r="544" spans="1:29" x14ac:dyDescent="0.3">
      <c r="A544" s="24">
        <f t="shared" si="47"/>
        <v>538</v>
      </c>
      <c r="B544" s="26" t="s">
        <v>435</v>
      </c>
      <c r="C544" s="26" t="s">
        <v>436</v>
      </c>
      <c r="D544">
        <f>IF($AC544,INDEX('Orig 2014 EUL table'!$D$6:$D$544,$AB544),X544)</f>
        <v>2.44</v>
      </c>
      <c r="E544">
        <f>IF($AC544,INDEX('Orig 2014 EUL table'!$E$6:$E$544,$AB544),Y544)</f>
        <v>0.8</v>
      </c>
      <c r="F544" s="26" t="s">
        <v>88</v>
      </c>
      <c r="G544" s="26" t="s">
        <v>365</v>
      </c>
      <c r="H544" s="26" t="s">
        <v>23</v>
      </c>
      <c r="I544" s="26" t="s">
        <v>350</v>
      </c>
      <c r="J544" s="26">
        <v>10000</v>
      </c>
      <c r="K544" s="26">
        <v>1</v>
      </c>
      <c r="L544" s="26">
        <v>4100</v>
      </c>
      <c r="M544" s="26">
        <v>15</v>
      </c>
      <c r="N544" s="26" t="s">
        <v>715</v>
      </c>
      <c r="O544" s="26" t="s">
        <v>26</v>
      </c>
      <c r="P544" s="30">
        <v>41674</v>
      </c>
      <c r="Q544" s="26" t="s">
        <v>167</v>
      </c>
      <c r="R544" s="26" t="s">
        <v>437</v>
      </c>
      <c r="S544" s="26" t="s">
        <v>352</v>
      </c>
      <c r="T544" s="26" t="s">
        <v>353</v>
      </c>
      <c r="U544" s="26"/>
      <c r="V544" s="26" t="s">
        <v>30</v>
      </c>
      <c r="X544" s="2">
        <f t="shared" si="49"/>
        <v>2.44</v>
      </c>
      <c r="Y544" s="32">
        <f t="shared" si="48"/>
        <v>0.81299999999999994</v>
      </c>
      <c r="AA544" s="2" t="str">
        <f t="shared" si="45"/>
        <v>OLtg-CFLNrsAny</v>
      </c>
      <c r="AB544" s="10">
        <f>MATCH(AA544,'Orig 2014 EUL table'!$W$6:$W$544,0)</f>
        <v>314</v>
      </c>
      <c r="AC544" t="b">
        <f t="shared" si="46"/>
        <v>1</v>
      </c>
    </row>
    <row r="545" spans="1:29" x14ac:dyDescent="0.3">
      <c r="A545" s="24">
        <f t="shared" si="47"/>
        <v>539</v>
      </c>
      <c r="B545" s="26" t="s">
        <v>435</v>
      </c>
      <c r="C545" s="26" t="s">
        <v>436</v>
      </c>
      <c r="D545">
        <f>IF($AC545,INDEX('Orig 2014 EUL table'!$D$6:$D$544,$AB545),X545)</f>
        <v>2.44</v>
      </c>
      <c r="E545">
        <f>IF($AC545,INDEX('Orig 2014 EUL table'!$E$6:$E$544,$AB545),Y545)</f>
        <v>0.8</v>
      </c>
      <c r="F545" s="26" t="s">
        <v>88</v>
      </c>
      <c r="G545" s="26" t="s">
        <v>366</v>
      </c>
      <c r="H545" s="26" t="s">
        <v>23</v>
      </c>
      <c r="I545" s="26" t="s">
        <v>350</v>
      </c>
      <c r="J545" s="26">
        <v>10000</v>
      </c>
      <c r="K545" s="26">
        <v>1</v>
      </c>
      <c r="L545" s="26">
        <v>4100</v>
      </c>
      <c r="M545" s="26">
        <v>15</v>
      </c>
      <c r="N545" s="26" t="s">
        <v>715</v>
      </c>
      <c r="O545" s="26" t="s">
        <v>26</v>
      </c>
      <c r="P545" s="30">
        <v>41674</v>
      </c>
      <c r="Q545" s="26" t="s">
        <v>167</v>
      </c>
      <c r="R545" s="26" t="s">
        <v>437</v>
      </c>
      <c r="S545" s="26" t="s">
        <v>352</v>
      </c>
      <c r="T545" s="26" t="s">
        <v>353</v>
      </c>
      <c r="U545" s="26"/>
      <c r="V545" s="26" t="s">
        <v>30</v>
      </c>
      <c r="X545" s="2">
        <f t="shared" si="49"/>
        <v>2.44</v>
      </c>
      <c r="Y545" s="32">
        <f t="shared" si="48"/>
        <v>0.81299999999999994</v>
      </c>
      <c r="AA545" s="2" t="str">
        <f t="shared" si="45"/>
        <v>OLtg-CFLOfLAny</v>
      </c>
      <c r="AB545" s="10">
        <f>MATCH(AA545,'Orig 2014 EUL table'!$W$6:$W$544,0)</f>
        <v>315</v>
      </c>
      <c r="AC545" t="b">
        <f t="shared" si="46"/>
        <v>1</v>
      </c>
    </row>
    <row r="546" spans="1:29" x14ac:dyDescent="0.3">
      <c r="A546" s="24">
        <f t="shared" si="47"/>
        <v>540</v>
      </c>
      <c r="B546" s="26" t="s">
        <v>435</v>
      </c>
      <c r="C546" s="26" t="s">
        <v>436</v>
      </c>
      <c r="D546">
        <f>IF($AC546,INDEX('Orig 2014 EUL table'!$D$6:$D$544,$AB546),X546)</f>
        <v>2.44</v>
      </c>
      <c r="E546">
        <f>IF($AC546,INDEX('Orig 2014 EUL table'!$E$6:$E$544,$AB546),Y546)</f>
        <v>0.8</v>
      </c>
      <c r="F546" s="26" t="s">
        <v>88</v>
      </c>
      <c r="G546" s="26" t="s">
        <v>367</v>
      </c>
      <c r="H546" s="26" t="s">
        <v>23</v>
      </c>
      <c r="I546" s="26" t="s">
        <v>350</v>
      </c>
      <c r="J546" s="26">
        <v>10000</v>
      </c>
      <c r="K546" s="26">
        <v>1</v>
      </c>
      <c r="L546" s="26">
        <v>4100</v>
      </c>
      <c r="M546" s="26">
        <v>15</v>
      </c>
      <c r="N546" s="26" t="s">
        <v>715</v>
      </c>
      <c r="O546" s="26" t="s">
        <v>26</v>
      </c>
      <c r="P546" s="30">
        <v>41674</v>
      </c>
      <c r="Q546" s="26" t="s">
        <v>167</v>
      </c>
      <c r="R546" s="26" t="s">
        <v>437</v>
      </c>
      <c r="S546" s="26" t="s">
        <v>352</v>
      </c>
      <c r="T546" s="26" t="s">
        <v>353</v>
      </c>
      <c r="U546" s="26"/>
      <c r="V546" s="26" t="s">
        <v>30</v>
      </c>
      <c r="X546" s="2">
        <f t="shared" si="49"/>
        <v>2.44</v>
      </c>
      <c r="Y546" s="32">
        <f t="shared" si="48"/>
        <v>0.81299999999999994</v>
      </c>
      <c r="AA546" s="2" t="str">
        <f t="shared" si="45"/>
        <v>OLtg-CFLOfSAny</v>
      </c>
      <c r="AB546" s="10">
        <f>MATCH(AA546,'Orig 2014 EUL table'!$W$6:$W$544,0)</f>
        <v>316</v>
      </c>
      <c r="AC546" t="b">
        <f t="shared" si="46"/>
        <v>1</v>
      </c>
    </row>
    <row r="547" spans="1:29" x14ac:dyDescent="0.3">
      <c r="A547" s="24">
        <f t="shared" si="47"/>
        <v>541</v>
      </c>
      <c r="B547" s="26" t="s">
        <v>435</v>
      </c>
      <c r="C547" s="26" t="s">
        <v>436</v>
      </c>
      <c r="D547">
        <f>IF($AC547,INDEX('Orig 2014 EUL table'!$D$6:$D$544,$AB547),X547)</f>
        <v>2.44</v>
      </c>
      <c r="E547">
        <f>IF($AC547,INDEX('Orig 2014 EUL table'!$E$6:$E$544,$AB547),Y547)</f>
        <v>0.8</v>
      </c>
      <c r="F547" s="26" t="s">
        <v>88</v>
      </c>
      <c r="G547" s="26" t="s">
        <v>368</v>
      </c>
      <c r="H547" s="26" t="s">
        <v>23</v>
      </c>
      <c r="I547" s="26" t="s">
        <v>350</v>
      </c>
      <c r="J547" s="26">
        <v>10000</v>
      </c>
      <c r="K547" s="26">
        <v>1</v>
      </c>
      <c r="L547" s="26">
        <v>4100</v>
      </c>
      <c r="M547" s="26">
        <v>15</v>
      </c>
      <c r="N547" s="26" t="s">
        <v>715</v>
      </c>
      <c r="O547" s="26" t="s">
        <v>26</v>
      </c>
      <c r="P547" s="30">
        <v>41674</v>
      </c>
      <c r="Q547" s="26" t="s">
        <v>167</v>
      </c>
      <c r="R547" s="26" t="s">
        <v>437</v>
      </c>
      <c r="S547" s="26" t="s">
        <v>352</v>
      </c>
      <c r="T547" s="26" t="s">
        <v>353</v>
      </c>
      <c r="U547" s="26"/>
      <c r="V547" s="26" t="s">
        <v>30</v>
      </c>
      <c r="X547" s="2">
        <f t="shared" si="49"/>
        <v>2.44</v>
      </c>
      <c r="Y547" s="32">
        <f t="shared" si="48"/>
        <v>0.81299999999999994</v>
      </c>
      <c r="AA547" s="2" t="str">
        <f t="shared" si="45"/>
        <v>OLtg-CFLRFFAny</v>
      </c>
      <c r="AB547" s="10">
        <f>MATCH(AA547,'Orig 2014 EUL table'!$W$6:$W$544,0)</f>
        <v>317</v>
      </c>
      <c r="AC547" t="b">
        <f t="shared" si="46"/>
        <v>1</v>
      </c>
    </row>
    <row r="548" spans="1:29" x14ac:dyDescent="0.3">
      <c r="A548" s="24">
        <f t="shared" si="47"/>
        <v>542</v>
      </c>
      <c r="B548" s="26" t="s">
        <v>435</v>
      </c>
      <c r="C548" s="26" t="s">
        <v>436</v>
      </c>
      <c r="D548">
        <f>IF($AC548,INDEX('Orig 2014 EUL table'!$D$6:$D$544,$AB548),X548)</f>
        <v>2.44</v>
      </c>
      <c r="E548">
        <f>IF($AC548,INDEX('Orig 2014 EUL table'!$E$6:$E$544,$AB548),Y548)</f>
        <v>0.8</v>
      </c>
      <c r="F548" s="26" t="s">
        <v>88</v>
      </c>
      <c r="G548" s="26" t="s">
        <v>369</v>
      </c>
      <c r="H548" s="26" t="s">
        <v>23</v>
      </c>
      <c r="I548" s="26" t="s">
        <v>350</v>
      </c>
      <c r="J548" s="26">
        <v>10000</v>
      </c>
      <c r="K548" s="26">
        <v>1</v>
      </c>
      <c r="L548" s="26">
        <v>4100</v>
      </c>
      <c r="M548" s="26">
        <v>15</v>
      </c>
      <c r="N548" s="26" t="s">
        <v>715</v>
      </c>
      <c r="O548" s="26" t="s">
        <v>26</v>
      </c>
      <c r="P548" s="30">
        <v>41674</v>
      </c>
      <c r="Q548" s="26" t="s">
        <v>167</v>
      </c>
      <c r="R548" s="26" t="s">
        <v>437</v>
      </c>
      <c r="S548" s="26" t="s">
        <v>352</v>
      </c>
      <c r="T548" s="26" t="s">
        <v>353</v>
      </c>
      <c r="U548" s="26"/>
      <c r="V548" s="26" t="s">
        <v>30</v>
      </c>
      <c r="X548" s="2">
        <f t="shared" si="49"/>
        <v>2.44</v>
      </c>
      <c r="Y548" s="32">
        <f t="shared" si="48"/>
        <v>0.81299999999999994</v>
      </c>
      <c r="AA548" s="2" t="str">
        <f t="shared" si="45"/>
        <v>OLtg-CFLRSDAny</v>
      </c>
      <c r="AB548" s="10">
        <f>MATCH(AA548,'Orig 2014 EUL table'!$W$6:$W$544,0)</f>
        <v>318</v>
      </c>
      <c r="AC548" t="b">
        <f t="shared" si="46"/>
        <v>1</v>
      </c>
    </row>
    <row r="549" spans="1:29" x14ac:dyDescent="0.3">
      <c r="A549" s="24">
        <f t="shared" si="47"/>
        <v>543</v>
      </c>
      <c r="B549" s="26" t="s">
        <v>435</v>
      </c>
      <c r="C549" s="26" t="s">
        <v>436</v>
      </c>
      <c r="D549">
        <f>IF($AC549,INDEX('Orig 2014 EUL table'!$D$6:$D$544,$AB549),X549)</f>
        <v>2.44</v>
      </c>
      <c r="E549">
        <f>IF($AC549,INDEX('Orig 2014 EUL table'!$E$6:$E$544,$AB549),Y549)</f>
        <v>0.8</v>
      </c>
      <c r="F549" s="26" t="s">
        <v>88</v>
      </c>
      <c r="G549" s="26" t="s">
        <v>370</v>
      </c>
      <c r="H549" s="26" t="s">
        <v>23</v>
      </c>
      <c r="I549" s="26" t="s">
        <v>350</v>
      </c>
      <c r="J549" s="26">
        <v>10000</v>
      </c>
      <c r="K549" s="26">
        <v>1</v>
      </c>
      <c r="L549" s="26">
        <v>4100</v>
      </c>
      <c r="M549" s="26">
        <v>15</v>
      </c>
      <c r="N549" s="26" t="s">
        <v>715</v>
      </c>
      <c r="O549" s="26" t="s">
        <v>26</v>
      </c>
      <c r="P549" s="30">
        <v>41674</v>
      </c>
      <c r="Q549" s="26" t="s">
        <v>167</v>
      </c>
      <c r="R549" s="26" t="s">
        <v>437</v>
      </c>
      <c r="S549" s="26" t="s">
        <v>352</v>
      </c>
      <c r="T549" s="26" t="s">
        <v>353</v>
      </c>
      <c r="U549" s="26"/>
      <c r="V549" s="26" t="s">
        <v>30</v>
      </c>
      <c r="X549" s="2">
        <f t="shared" si="49"/>
        <v>2.44</v>
      </c>
      <c r="Y549" s="32">
        <f t="shared" si="48"/>
        <v>0.81299999999999994</v>
      </c>
      <c r="AA549" s="2" t="str">
        <f t="shared" si="45"/>
        <v>OLtg-CFLRt3Any</v>
      </c>
      <c r="AB549" s="10">
        <f>MATCH(AA549,'Orig 2014 EUL table'!$W$6:$W$544,0)</f>
        <v>319</v>
      </c>
      <c r="AC549" t="b">
        <f t="shared" si="46"/>
        <v>1</v>
      </c>
    </row>
    <row r="550" spans="1:29" x14ac:dyDescent="0.3">
      <c r="A550" s="24">
        <f t="shared" si="47"/>
        <v>544</v>
      </c>
      <c r="B550" s="26" t="s">
        <v>435</v>
      </c>
      <c r="C550" s="26" t="s">
        <v>436</v>
      </c>
      <c r="D550">
        <f>IF($AC550,INDEX('Orig 2014 EUL table'!$D$6:$D$544,$AB550),X550)</f>
        <v>2.44</v>
      </c>
      <c r="E550">
        <f>IF($AC550,INDEX('Orig 2014 EUL table'!$E$6:$E$544,$AB550),Y550)</f>
        <v>0.8</v>
      </c>
      <c r="F550" s="26" t="s">
        <v>88</v>
      </c>
      <c r="G550" s="26" t="s">
        <v>371</v>
      </c>
      <c r="H550" s="26" t="s">
        <v>23</v>
      </c>
      <c r="I550" s="26" t="s">
        <v>350</v>
      </c>
      <c r="J550" s="26">
        <v>10000</v>
      </c>
      <c r="K550" s="26">
        <v>1</v>
      </c>
      <c r="L550" s="26">
        <v>4100</v>
      </c>
      <c r="M550" s="26">
        <v>15</v>
      </c>
      <c r="N550" s="26" t="s">
        <v>715</v>
      </c>
      <c r="O550" s="26" t="s">
        <v>26</v>
      </c>
      <c r="P550" s="30">
        <v>41674</v>
      </c>
      <c r="Q550" s="26" t="s">
        <v>167</v>
      </c>
      <c r="R550" s="26" t="s">
        <v>437</v>
      </c>
      <c r="S550" s="26" t="s">
        <v>352</v>
      </c>
      <c r="T550" s="26" t="s">
        <v>353</v>
      </c>
      <c r="U550" s="26"/>
      <c r="V550" s="26" t="s">
        <v>30</v>
      </c>
      <c r="X550" s="2">
        <f t="shared" si="49"/>
        <v>2.44</v>
      </c>
      <c r="Y550" s="32">
        <f t="shared" si="48"/>
        <v>0.81299999999999994</v>
      </c>
      <c r="AA550" s="2" t="str">
        <f t="shared" si="45"/>
        <v>OLtg-CFLRtLAny</v>
      </c>
      <c r="AB550" s="10">
        <f>MATCH(AA550,'Orig 2014 EUL table'!$W$6:$W$544,0)</f>
        <v>320</v>
      </c>
      <c r="AC550" t="b">
        <f t="shared" si="46"/>
        <v>1</v>
      </c>
    </row>
    <row r="551" spans="1:29" x14ac:dyDescent="0.3">
      <c r="A551" s="24">
        <f t="shared" si="47"/>
        <v>545</v>
      </c>
      <c r="B551" s="26" t="s">
        <v>435</v>
      </c>
      <c r="C551" s="26" t="s">
        <v>436</v>
      </c>
      <c r="D551">
        <f>IF($AC551,INDEX('Orig 2014 EUL table'!$D$6:$D$544,$AB551),X551)</f>
        <v>2.44</v>
      </c>
      <c r="E551">
        <f>IF($AC551,INDEX('Orig 2014 EUL table'!$E$6:$E$544,$AB551),Y551)</f>
        <v>0.8</v>
      </c>
      <c r="F551" s="26" t="s">
        <v>88</v>
      </c>
      <c r="G551" s="26" t="s">
        <v>372</v>
      </c>
      <c r="H551" s="26" t="s">
        <v>23</v>
      </c>
      <c r="I551" s="26" t="s">
        <v>350</v>
      </c>
      <c r="J551" s="26">
        <v>10000</v>
      </c>
      <c r="K551" s="26">
        <v>1</v>
      </c>
      <c r="L551" s="26">
        <v>4100</v>
      </c>
      <c r="M551" s="26">
        <v>15</v>
      </c>
      <c r="N551" s="26" t="s">
        <v>715</v>
      </c>
      <c r="O551" s="26" t="s">
        <v>26</v>
      </c>
      <c r="P551" s="30">
        <v>41674</v>
      </c>
      <c r="Q551" s="26" t="s">
        <v>167</v>
      </c>
      <c r="R551" s="26" t="s">
        <v>437</v>
      </c>
      <c r="S551" s="26" t="s">
        <v>352</v>
      </c>
      <c r="T551" s="26" t="s">
        <v>353</v>
      </c>
      <c r="U551" s="26"/>
      <c r="V551" s="26" t="s">
        <v>30</v>
      </c>
      <c r="X551" s="2">
        <f t="shared" si="49"/>
        <v>2.44</v>
      </c>
      <c r="Y551" s="32">
        <f t="shared" si="48"/>
        <v>0.81299999999999994</v>
      </c>
      <c r="AA551" s="2" t="str">
        <f t="shared" si="45"/>
        <v>OLtg-CFLRtSAny</v>
      </c>
      <c r="AB551" s="10">
        <f>MATCH(AA551,'Orig 2014 EUL table'!$W$6:$W$544,0)</f>
        <v>321</v>
      </c>
      <c r="AC551" t="b">
        <f t="shared" si="46"/>
        <v>1</v>
      </c>
    </row>
    <row r="552" spans="1:29" x14ac:dyDescent="0.3">
      <c r="A552" s="24">
        <f t="shared" si="47"/>
        <v>546</v>
      </c>
      <c r="B552" s="26" t="s">
        <v>435</v>
      </c>
      <c r="C552" s="26" t="s">
        <v>436</v>
      </c>
      <c r="D552">
        <f>IF($AC552,INDEX('Orig 2014 EUL table'!$D$6:$D$544,$AB552),X552)</f>
        <v>2.44</v>
      </c>
      <c r="E552">
        <f>IF($AC552,INDEX('Orig 2014 EUL table'!$E$6:$E$544,$AB552),Y552)</f>
        <v>0.8</v>
      </c>
      <c r="F552" s="26" t="s">
        <v>88</v>
      </c>
      <c r="G552" s="26" t="s">
        <v>373</v>
      </c>
      <c r="H552" s="26" t="s">
        <v>23</v>
      </c>
      <c r="I552" s="26" t="s">
        <v>350</v>
      </c>
      <c r="J552" s="26">
        <v>10000</v>
      </c>
      <c r="K552" s="26">
        <v>1</v>
      </c>
      <c r="L552" s="26">
        <v>4100</v>
      </c>
      <c r="M552" s="26">
        <v>15</v>
      </c>
      <c r="N552" s="26" t="s">
        <v>715</v>
      </c>
      <c r="O552" s="26" t="s">
        <v>26</v>
      </c>
      <c r="P552" s="30">
        <v>41674</v>
      </c>
      <c r="Q552" s="26" t="s">
        <v>167</v>
      </c>
      <c r="R552" s="26" t="s">
        <v>437</v>
      </c>
      <c r="S552" s="26" t="s">
        <v>352</v>
      </c>
      <c r="T552" s="26" t="s">
        <v>353</v>
      </c>
      <c r="U552" s="26"/>
      <c r="V552" s="26" t="s">
        <v>30</v>
      </c>
      <c r="X552" s="2">
        <f t="shared" si="49"/>
        <v>2.44</v>
      </c>
      <c r="Y552" s="32">
        <f t="shared" si="48"/>
        <v>0.81299999999999994</v>
      </c>
      <c r="AA552" s="2" t="str">
        <f t="shared" si="45"/>
        <v>OLtg-CFLSCnAny</v>
      </c>
      <c r="AB552" s="10">
        <f>MATCH(AA552,'Orig 2014 EUL table'!$W$6:$W$544,0)</f>
        <v>322</v>
      </c>
      <c r="AC552" t="b">
        <f t="shared" si="46"/>
        <v>1</v>
      </c>
    </row>
    <row r="553" spans="1:29" x14ac:dyDescent="0.3">
      <c r="A553" s="24">
        <f t="shared" si="47"/>
        <v>547</v>
      </c>
      <c r="B553" s="26" t="s">
        <v>435</v>
      </c>
      <c r="C553" s="26" t="s">
        <v>436</v>
      </c>
      <c r="D553">
        <f>IF($AC553,INDEX('Orig 2014 EUL table'!$D$6:$D$544,$AB553),X553)</f>
        <v>2.44</v>
      </c>
      <c r="E553">
        <f>IF($AC553,INDEX('Orig 2014 EUL table'!$E$6:$E$544,$AB553),Y553)</f>
        <v>0.8</v>
      </c>
      <c r="F553" s="26" t="s">
        <v>88</v>
      </c>
      <c r="G553" s="26" t="s">
        <v>374</v>
      </c>
      <c r="H553" s="26" t="s">
        <v>23</v>
      </c>
      <c r="I553" s="26" t="s">
        <v>350</v>
      </c>
      <c r="J553" s="26">
        <v>10000</v>
      </c>
      <c r="K553" s="26">
        <v>1</v>
      </c>
      <c r="L553" s="26">
        <v>4100</v>
      </c>
      <c r="M553" s="26">
        <v>15</v>
      </c>
      <c r="N553" s="26" t="s">
        <v>715</v>
      </c>
      <c r="O553" s="26" t="s">
        <v>26</v>
      </c>
      <c r="P553" s="30">
        <v>41674</v>
      </c>
      <c r="Q553" s="26" t="s">
        <v>167</v>
      </c>
      <c r="R553" s="26" t="s">
        <v>437</v>
      </c>
      <c r="S553" s="26" t="s">
        <v>352</v>
      </c>
      <c r="T553" s="26" t="s">
        <v>353</v>
      </c>
      <c r="U553" s="26"/>
      <c r="V553" s="26" t="s">
        <v>30</v>
      </c>
      <c r="X553" s="2">
        <f t="shared" si="49"/>
        <v>2.44</v>
      </c>
      <c r="Y553" s="32">
        <f t="shared" si="48"/>
        <v>0.81299999999999994</v>
      </c>
      <c r="AA553" s="2" t="str">
        <f t="shared" si="45"/>
        <v>OLtg-CFLSUnAny</v>
      </c>
      <c r="AB553" s="10">
        <f>MATCH(AA553,'Orig 2014 EUL table'!$W$6:$W$544,0)</f>
        <v>323</v>
      </c>
      <c r="AC553" t="b">
        <f t="shared" si="46"/>
        <v>1</v>
      </c>
    </row>
    <row r="554" spans="1:29" x14ac:dyDescent="0.3">
      <c r="A554" s="24">
        <f t="shared" si="47"/>
        <v>548</v>
      </c>
      <c r="B554" s="26" t="s">
        <v>435</v>
      </c>
      <c r="C554" s="26" t="s">
        <v>436</v>
      </c>
      <c r="D554">
        <f>IF($AC554,INDEX('Orig 2014 EUL table'!$D$6:$D$544,$AB554),X554)</f>
        <v>2.44</v>
      </c>
      <c r="E554">
        <f>IF($AC554,INDEX('Orig 2014 EUL table'!$E$6:$E$544,$AB554),Y554)</f>
        <v>0.8</v>
      </c>
      <c r="F554" s="26" t="s">
        <v>88</v>
      </c>
      <c r="G554" s="26" t="s">
        <v>375</v>
      </c>
      <c r="H554" s="26" t="s">
        <v>23</v>
      </c>
      <c r="I554" s="26" t="s">
        <v>350</v>
      </c>
      <c r="J554" s="26">
        <v>10000</v>
      </c>
      <c r="K554" s="26">
        <v>1</v>
      </c>
      <c r="L554" s="26">
        <v>4100</v>
      </c>
      <c r="M554" s="26">
        <v>15</v>
      </c>
      <c r="N554" s="26" t="s">
        <v>715</v>
      </c>
      <c r="O554" s="26" t="s">
        <v>26</v>
      </c>
      <c r="P554" s="30">
        <v>41674</v>
      </c>
      <c r="Q554" s="26" t="s">
        <v>167</v>
      </c>
      <c r="R554" s="26" t="s">
        <v>437</v>
      </c>
      <c r="S554" s="26" t="s">
        <v>352</v>
      </c>
      <c r="T554" s="26" t="s">
        <v>353</v>
      </c>
      <c r="U554" s="26"/>
      <c r="V554" s="26" t="s">
        <v>30</v>
      </c>
      <c r="X554" s="2">
        <f t="shared" si="49"/>
        <v>2.44</v>
      </c>
      <c r="Y554" s="32">
        <f t="shared" si="48"/>
        <v>0.81299999999999994</v>
      </c>
      <c r="AA554" s="2" t="str">
        <f t="shared" si="45"/>
        <v>OLtg-CFLWRfAny</v>
      </c>
      <c r="AB554" s="10">
        <f>MATCH(AA554,'Orig 2014 EUL table'!$W$6:$W$544,0)</f>
        <v>324</v>
      </c>
      <c r="AC554" t="b">
        <f t="shared" si="46"/>
        <v>1</v>
      </c>
    </row>
    <row r="555" spans="1:29" x14ac:dyDescent="0.3">
      <c r="A555" s="24">
        <f t="shared" si="47"/>
        <v>549</v>
      </c>
      <c r="B555" s="26" t="s">
        <v>435</v>
      </c>
      <c r="C555" s="26" t="s">
        <v>714</v>
      </c>
      <c r="D555">
        <f>IF($AC555,INDEX('Orig 2014 EUL table'!$D$6:$D$544,$AB555),X555)</f>
        <v>2.44</v>
      </c>
      <c r="E555">
        <f>IF($AC555,INDEX('Orig 2014 EUL table'!$E$6:$E$544,$AB555),Y555)</f>
        <v>0.81</v>
      </c>
      <c r="F555" s="26" t="s">
        <v>66</v>
      </c>
      <c r="G555" s="26" t="s">
        <v>402</v>
      </c>
      <c r="H555" s="26" t="s">
        <v>23</v>
      </c>
      <c r="I555" s="26" t="s">
        <v>350</v>
      </c>
      <c r="J555" s="26">
        <v>10000</v>
      </c>
      <c r="K555" s="26">
        <v>1</v>
      </c>
      <c r="L555" s="26">
        <v>4100</v>
      </c>
      <c r="M555" s="26">
        <v>20</v>
      </c>
      <c r="N555" s="26" t="s">
        <v>715</v>
      </c>
      <c r="O555" s="26" t="s">
        <v>26</v>
      </c>
      <c r="P555" s="30">
        <v>41674</v>
      </c>
      <c r="Q555" s="26" t="s">
        <v>167</v>
      </c>
      <c r="R555" s="26" t="s">
        <v>437</v>
      </c>
      <c r="S555" s="26" t="s">
        <v>439</v>
      </c>
      <c r="T555" s="26" t="s">
        <v>440</v>
      </c>
      <c r="U555" s="26"/>
      <c r="V555" s="26" t="s">
        <v>30</v>
      </c>
      <c r="X555" s="2">
        <f t="shared" si="49"/>
        <v>2.44</v>
      </c>
      <c r="Y555" s="32">
        <f t="shared" si="48"/>
        <v>0.81299999999999994</v>
      </c>
      <c r="AA555" s="2" t="str">
        <f t="shared" si="45"/>
        <v>OLtg-CFLMFmAny</v>
      </c>
      <c r="AB555" s="10">
        <f>MATCH(AA555,'Orig 2014 EUL table'!$W$6:$W$544,0)</f>
        <v>327</v>
      </c>
      <c r="AC555" t="b">
        <f t="shared" si="46"/>
        <v>1</v>
      </c>
    </row>
    <row r="556" spans="1:29" x14ac:dyDescent="0.3">
      <c r="A556" s="24">
        <f t="shared" si="47"/>
        <v>550</v>
      </c>
      <c r="B556" s="26" t="s">
        <v>435</v>
      </c>
      <c r="C556" s="26" t="s">
        <v>714</v>
      </c>
      <c r="D556">
        <f>IF($AC556,INDEX('Orig 2014 EUL table'!$D$6:$D$544,$AB556),X556)</f>
        <v>8.84</v>
      </c>
      <c r="E556">
        <f>IF($AC556,INDEX('Orig 2014 EUL table'!$E$6:$E$544,$AB556),Y556)</f>
        <v>2.95</v>
      </c>
      <c r="F556" s="26" t="s">
        <v>66</v>
      </c>
      <c r="G556" s="26" t="s">
        <v>438</v>
      </c>
      <c r="H556" s="26" t="s">
        <v>23</v>
      </c>
      <c r="I556" s="26" t="s">
        <v>350</v>
      </c>
      <c r="J556" s="26">
        <v>10000</v>
      </c>
      <c r="K556" s="26">
        <v>1</v>
      </c>
      <c r="L556" s="26">
        <v>1131</v>
      </c>
      <c r="M556" s="26">
        <v>20</v>
      </c>
      <c r="N556" s="26" t="s">
        <v>715</v>
      </c>
      <c r="O556" s="26" t="s">
        <v>26</v>
      </c>
      <c r="P556" s="30">
        <v>41674</v>
      </c>
      <c r="Q556" s="26" t="s">
        <v>167</v>
      </c>
      <c r="R556" s="26" t="s">
        <v>437</v>
      </c>
      <c r="S556" s="26" t="s">
        <v>439</v>
      </c>
      <c r="T556" s="26" t="s">
        <v>440</v>
      </c>
      <c r="U556" s="26"/>
      <c r="V556" s="26" t="s">
        <v>30</v>
      </c>
      <c r="X556" s="2">
        <f t="shared" si="49"/>
        <v>8.84</v>
      </c>
      <c r="Y556" s="32">
        <f t="shared" si="48"/>
        <v>2.95</v>
      </c>
      <c r="AA556" s="2" t="str">
        <f t="shared" si="45"/>
        <v>OLtg-CFLDMoAny</v>
      </c>
      <c r="AB556" s="10">
        <f>MATCH(AA556,'Orig 2014 EUL table'!$W$6:$W$544,0)</f>
        <v>325</v>
      </c>
      <c r="AC556" t="b">
        <f t="shared" si="46"/>
        <v>1</v>
      </c>
    </row>
    <row r="557" spans="1:29" x14ac:dyDescent="0.3">
      <c r="A557" s="24">
        <f t="shared" si="47"/>
        <v>551</v>
      </c>
      <c r="B557" s="26" t="s">
        <v>435</v>
      </c>
      <c r="C557" s="26" t="s">
        <v>714</v>
      </c>
      <c r="D557">
        <f>IF($AC557,INDEX('Orig 2014 EUL table'!$D$6:$D$544,$AB557),X557)</f>
        <v>8.84</v>
      </c>
      <c r="E557">
        <f>IF($AC557,INDEX('Orig 2014 EUL table'!$E$6:$E$544,$AB557),Y557)</f>
        <v>2.95</v>
      </c>
      <c r="F557" s="26" t="s">
        <v>66</v>
      </c>
      <c r="G557" s="26" t="s">
        <v>442</v>
      </c>
      <c r="H557" s="26" t="s">
        <v>23</v>
      </c>
      <c r="I557" s="26" t="s">
        <v>350</v>
      </c>
      <c r="J557" s="26">
        <v>10000</v>
      </c>
      <c r="K557" s="26">
        <v>1</v>
      </c>
      <c r="L557" s="26">
        <v>1131</v>
      </c>
      <c r="M557" s="26">
        <v>20</v>
      </c>
      <c r="N557" s="26" t="s">
        <v>715</v>
      </c>
      <c r="O557" s="26" t="s">
        <v>26</v>
      </c>
      <c r="P557" s="30">
        <v>41674</v>
      </c>
      <c r="Q557" s="26" t="s">
        <v>167</v>
      </c>
      <c r="R557" s="26" t="s">
        <v>437</v>
      </c>
      <c r="S557" s="26" t="s">
        <v>439</v>
      </c>
      <c r="T557" s="26" t="s">
        <v>440</v>
      </c>
      <c r="U557" s="26"/>
      <c r="V557" s="26" t="s">
        <v>30</v>
      </c>
      <c r="X557" s="2">
        <f t="shared" si="49"/>
        <v>8.84</v>
      </c>
      <c r="Y557" s="32">
        <f t="shared" si="48"/>
        <v>2.95</v>
      </c>
      <c r="AA557" s="2" t="str">
        <f t="shared" si="45"/>
        <v>OLtg-CFLSFmAny</v>
      </c>
      <c r="AB557" s="10">
        <f>MATCH(AA557,'Orig 2014 EUL table'!$W$6:$W$544,0)</f>
        <v>329</v>
      </c>
      <c r="AC557" t="b">
        <f t="shared" si="46"/>
        <v>1</v>
      </c>
    </row>
    <row r="558" spans="1:29" x14ac:dyDescent="0.3">
      <c r="A558" s="24">
        <f t="shared" si="47"/>
        <v>552</v>
      </c>
      <c r="B558" s="26" t="s">
        <v>732</v>
      </c>
      <c r="C558" s="26" t="s">
        <v>729</v>
      </c>
      <c r="D558">
        <f>IF($AC558,INDEX('Orig 2014 EUL table'!$D$6:$D$544,$AB558),X558)</f>
        <v>2.93</v>
      </c>
      <c r="E558">
        <f>IF($AC558,INDEX('Orig 2014 EUL table'!$E$6:$E$544,$AB558),Y558)</f>
        <v>0.97699999999999998</v>
      </c>
      <c r="F558" s="26" t="s">
        <v>66</v>
      </c>
      <c r="G558" s="26" t="s">
        <v>402</v>
      </c>
      <c r="H558" s="26" t="s">
        <v>23</v>
      </c>
      <c r="I558" s="26" t="s">
        <v>350</v>
      </c>
      <c r="J558" s="26">
        <v>12000</v>
      </c>
      <c r="K558" s="26">
        <v>1</v>
      </c>
      <c r="L558" s="26">
        <v>4100</v>
      </c>
      <c r="M558" s="26">
        <v>20</v>
      </c>
      <c r="N558" s="26" t="s">
        <v>25</v>
      </c>
      <c r="O558" s="26" t="s">
        <v>26</v>
      </c>
      <c r="P558" s="30">
        <v>41674</v>
      </c>
      <c r="Q558" s="26" t="s">
        <v>167</v>
      </c>
      <c r="R558" s="26" t="s">
        <v>437</v>
      </c>
      <c r="S558" s="26" t="s">
        <v>439</v>
      </c>
      <c r="T558" s="26" t="s">
        <v>440</v>
      </c>
      <c r="U558" s="26" t="s">
        <v>733</v>
      </c>
      <c r="V558" s="26" t="s">
        <v>30</v>
      </c>
      <c r="X558" s="2">
        <f t="shared" si="49"/>
        <v>2.93</v>
      </c>
      <c r="Y558" s="32">
        <f t="shared" si="48"/>
        <v>0.97699999999999998</v>
      </c>
      <c r="AA558" s="2" t="str">
        <f t="shared" si="45"/>
        <v>OLtg-CFL-12000hr-ResMFmAny</v>
      </c>
      <c r="AB558" s="10" t="e">
        <f>MATCH(AA558,'Orig 2014 EUL table'!$W$6:$W$544,0)</f>
        <v>#N/A</v>
      </c>
      <c r="AC558" t="b">
        <f t="shared" si="46"/>
        <v>0</v>
      </c>
    </row>
    <row r="559" spans="1:29" x14ac:dyDescent="0.3">
      <c r="A559" s="24">
        <f t="shared" si="47"/>
        <v>553</v>
      </c>
      <c r="B559" s="26" t="s">
        <v>732</v>
      </c>
      <c r="C559" s="26" t="s">
        <v>729</v>
      </c>
      <c r="D559">
        <f>IF($AC559,INDEX('Orig 2014 EUL table'!$D$6:$D$544,$AB559),X559)</f>
        <v>10.6</v>
      </c>
      <c r="E559">
        <f>IF($AC559,INDEX('Orig 2014 EUL table'!$E$6:$E$544,$AB559),Y559)</f>
        <v>3.53</v>
      </c>
      <c r="F559" s="26" t="s">
        <v>66</v>
      </c>
      <c r="G559" s="26" t="s">
        <v>438</v>
      </c>
      <c r="H559" s="26" t="s">
        <v>23</v>
      </c>
      <c r="I559" s="26" t="s">
        <v>350</v>
      </c>
      <c r="J559" s="26">
        <v>12000</v>
      </c>
      <c r="K559" s="26">
        <v>1</v>
      </c>
      <c r="L559" s="26">
        <v>1131</v>
      </c>
      <c r="M559" s="26">
        <v>20</v>
      </c>
      <c r="N559" s="26" t="s">
        <v>25</v>
      </c>
      <c r="O559" s="26" t="s">
        <v>26</v>
      </c>
      <c r="P559" s="30">
        <v>41674</v>
      </c>
      <c r="Q559" s="26" t="s">
        <v>167</v>
      </c>
      <c r="R559" s="26" t="s">
        <v>437</v>
      </c>
      <c r="S559" s="26" t="s">
        <v>439</v>
      </c>
      <c r="T559" s="26" t="s">
        <v>440</v>
      </c>
      <c r="U559" s="26" t="s">
        <v>733</v>
      </c>
      <c r="V559" s="26" t="s">
        <v>30</v>
      </c>
      <c r="X559" s="2">
        <f t="shared" si="49"/>
        <v>10.6</v>
      </c>
      <c r="Y559" s="32">
        <f t="shared" si="48"/>
        <v>3.53</v>
      </c>
      <c r="AA559" s="2" t="str">
        <f t="shared" si="45"/>
        <v>OLtg-CFL-12000hr-ResDMoAny</v>
      </c>
      <c r="AB559" s="10" t="e">
        <f>MATCH(AA559,'Orig 2014 EUL table'!$W$6:$W$544,0)</f>
        <v>#N/A</v>
      </c>
      <c r="AC559" t="b">
        <f t="shared" si="46"/>
        <v>0</v>
      </c>
    </row>
    <row r="560" spans="1:29" x14ac:dyDescent="0.3">
      <c r="A560" s="24">
        <f t="shared" si="47"/>
        <v>554</v>
      </c>
      <c r="B560" s="26" t="s">
        <v>732</v>
      </c>
      <c r="C560" s="26" t="s">
        <v>729</v>
      </c>
      <c r="D560">
        <f>IF($AC560,INDEX('Orig 2014 EUL table'!$D$6:$D$544,$AB560),X560)</f>
        <v>10.6</v>
      </c>
      <c r="E560">
        <f>IF($AC560,INDEX('Orig 2014 EUL table'!$E$6:$E$544,$AB560),Y560)</f>
        <v>3.53</v>
      </c>
      <c r="F560" s="26" t="s">
        <v>66</v>
      </c>
      <c r="G560" s="26" t="s">
        <v>442</v>
      </c>
      <c r="H560" s="26" t="s">
        <v>23</v>
      </c>
      <c r="I560" s="26" t="s">
        <v>350</v>
      </c>
      <c r="J560" s="26">
        <v>12000</v>
      </c>
      <c r="K560" s="26">
        <v>1</v>
      </c>
      <c r="L560" s="26">
        <v>1131</v>
      </c>
      <c r="M560" s="26">
        <v>20</v>
      </c>
      <c r="N560" s="26" t="s">
        <v>25</v>
      </c>
      <c r="O560" s="26" t="s">
        <v>26</v>
      </c>
      <c r="P560" s="30">
        <v>41674</v>
      </c>
      <c r="Q560" s="26" t="s">
        <v>167</v>
      </c>
      <c r="R560" s="26" t="s">
        <v>437</v>
      </c>
      <c r="S560" s="26" t="s">
        <v>439</v>
      </c>
      <c r="T560" s="26" t="s">
        <v>440</v>
      </c>
      <c r="U560" s="26" t="s">
        <v>733</v>
      </c>
      <c r="V560" s="26" t="s">
        <v>30</v>
      </c>
      <c r="X560" s="2">
        <f t="shared" si="49"/>
        <v>10.6</v>
      </c>
      <c r="Y560" s="32">
        <f t="shared" si="48"/>
        <v>3.53</v>
      </c>
      <c r="AA560" s="2" t="str">
        <f t="shared" si="45"/>
        <v>OLtg-CFL-12000hr-ResSFmAny</v>
      </c>
      <c r="AB560" s="10" t="e">
        <f>MATCH(AA560,'Orig 2014 EUL table'!$W$6:$W$544,0)</f>
        <v>#N/A</v>
      </c>
      <c r="AC560" t="b">
        <f t="shared" si="46"/>
        <v>0</v>
      </c>
    </row>
    <row r="561" spans="1:29" x14ac:dyDescent="0.3">
      <c r="A561" s="24">
        <f t="shared" si="47"/>
        <v>555</v>
      </c>
      <c r="B561" s="26" t="s">
        <v>730</v>
      </c>
      <c r="C561" s="26" t="s">
        <v>728</v>
      </c>
      <c r="D561">
        <f>IF($AC561,INDEX('Orig 2014 EUL table'!$D$6:$D$544,$AB561),X561)</f>
        <v>1.46</v>
      </c>
      <c r="E561">
        <f>IF($AC561,INDEX('Orig 2014 EUL table'!$E$6:$E$544,$AB561),Y561)</f>
        <v>0.48699999999999999</v>
      </c>
      <c r="F561" s="26" t="s">
        <v>66</v>
      </c>
      <c r="G561" s="26" t="s">
        <v>402</v>
      </c>
      <c r="H561" s="26" t="s">
        <v>23</v>
      </c>
      <c r="I561" s="26" t="s">
        <v>350</v>
      </c>
      <c r="J561" s="26">
        <v>6000</v>
      </c>
      <c r="K561" s="26">
        <v>1</v>
      </c>
      <c r="L561" s="26">
        <v>4100</v>
      </c>
      <c r="M561" s="26">
        <v>20</v>
      </c>
      <c r="N561" s="26" t="s">
        <v>25</v>
      </c>
      <c r="O561" s="26" t="s">
        <v>26</v>
      </c>
      <c r="P561" s="30">
        <v>41674</v>
      </c>
      <c r="Q561" s="26" t="s">
        <v>167</v>
      </c>
      <c r="R561" s="26" t="s">
        <v>437</v>
      </c>
      <c r="S561" s="26" t="s">
        <v>439</v>
      </c>
      <c r="T561" s="26" t="s">
        <v>440</v>
      </c>
      <c r="U561" s="26" t="s">
        <v>733</v>
      </c>
      <c r="V561" s="26" t="s">
        <v>30</v>
      </c>
      <c r="X561" s="2">
        <f t="shared" si="49"/>
        <v>1.46</v>
      </c>
      <c r="Y561" s="32">
        <f t="shared" si="48"/>
        <v>0.48699999999999999</v>
      </c>
      <c r="AA561" s="2" t="str">
        <f t="shared" si="45"/>
        <v>OLtg-CFL-6000hr-ResMFmAny</v>
      </c>
      <c r="AB561" s="10" t="e">
        <f>MATCH(AA561,'Orig 2014 EUL table'!$W$6:$W$544,0)</f>
        <v>#N/A</v>
      </c>
      <c r="AC561" t="b">
        <f t="shared" si="46"/>
        <v>0</v>
      </c>
    </row>
    <row r="562" spans="1:29" x14ac:dyDescent="0.3">
      <c r="A562" s="24">
        <f t="shared" si="47"/>
        <v>556</v>
      </c>
      <c r="B562" s="26" t="s">
        <v>730</v>
      </c>
      <c r="C562" s="26" t="s">
        <v>728</v>
      </c>
      <c r="D562">
        <f>IF($AC562,INDEX('Orig 2014 EUL table'!$D$6:$D$544,$AB562),X562)</f>
        <v>5.31</v>
      </c>
      <c r="E562">
        <f>IF($AC562,INDEX('Orig 2014 EUL table'!$E$6:$E$544,$AB562),Y562)</f>
        <v>1.77</v>
      </c>
      <c r="F562" s="26" t="s">
        <v>66</v>
      </c>
      <c r="G562" s="26" t="s">
        <v>438</v>
      </c>
      <c r="H562" s="26" t="s">
        <v>23</v>
      </c>
      <c r="I562" s="26" t="s">
        <v>350</v>
      </c>
      <c r="J562" s="26">
        <v>6000</v>
      </c>
      <c r="K562" s="26">
        <v>1</v>
      </c>
      <c r="L562" s="26">
        <v>1131</v>
      </c>
      <c r="M562" s="26">
        <v>20</v>
      </c>
      <c r="N562" s="26" t="s">
        <v>25</v>
      </c>
      <c r="O562" s="26" t="s">
        <v>26</v>
      </c>
      <c r="P562" s="30">
        <v>41674</v>
      </c>
      <c r="Q562" s="26" t="s">
        <v>167</v>
      </c>
      <c r="R562" s="26" t="s">
        <v>437</v>
      </c>
      <c r="S562" s="26" t="s">
        <v>439</v>
      </c>
      <c r="T562" s="26" t="s">
        <v>440</v>
      </c>
      <c r="U562" s="26" t="s">
        <v>733</v>
      </c>
      <c r="V562" s="26" t="s">
        <v>30</v>
      </c>
      <c r="X562" s="2">
        <f t="shared" si="49"/>
        <v>5.31</v>
      </c>
      <c r="Y562" s="32">
        <f t="shared" si="48"/>
        <v>1.77</v>
      </c>
      <c r="AA562" s="2" t="str">
        <f t="shared" si="45"/>
        <v>OLtg-CFL-6000hr-ResDMoAny</v>
      </c>
      <c r="AB562" s="10" t="e">
        <f>MATCH(AA562,'Orig 2014 EUL table'!$W$6:$W$544,0)</f>
        <v>#N/A</v>
      </c>
      <c r="AC562" t="b">
        <f t="shared" si="46"/>
        <v>0</v>
      </c>
    </row>
    <row r="563" spans="1:29" x14ac:dyDescent="0.3">
      <c r="A563" s="24">
        <f t="shared" si="47"/>
        <v>557</v>
      </c>
      <c r="B563" s="26" t="s">
        <v>730</v>
      </c>
      <c r="C563" s="26" t="s">
        <v>728</v>
      </c>
      <c r="D563">
        <f>IF($AC563,INDEX('Orig 2014 EUL table'!$D$6:$D$544,$AB563),X563)</f>
        <v>5.31</v>
      </c>
      <c r="E563">
        <f>IF($AC563,INDEX('Orig 2014 EUL table'!$E$6:$E$544,$AB563),Y563)</f>
        <v>1.77</v>
      </c>
      <c r="F563" s="26" t="s">
        <v>66</v>
      </c>
      <c r="G563" s="26" t="s">
        <v>442</v>
      </c>
      <c r="H563" s="26" t="s">
        <v>23</v>
      </c>
      <c r="I563" s="26" t="s">
        <v>350</v>
      </c>
      <c r="J563" s="26">
        <v>6000</v>
      </c>
      <c r="K563" s="26">
        <v>1</v>
      </c>
      <c r="L563" s="26">
        <v>1131</v>
      </c>
      <c r="M563" s="26">
        <v>20</v>
      </c>
      <c r="N563" s="26" t="s">
        <v>25</v>
      </c>
      <c r="O563" s="26" t="s">
        <v>26</v>
      </c>
      <c r="P563" s="30">
        <v>41674</v>
      </c>
      <c r="Q563" s="26" t="s">
        <v>167</v>
      </c>
      <c r="R563" s="26" t="s">
        <v>437</v>
      </c>
      <c r="S563" s="26" t="s">
        <v>439</v>
      </c>
      <c r="T563" s="26" t="s">
        <v>440</v>
      </c>
      <c r="U563" s="26" t="s">
        <v>733</v>
      </c>
      <c r="V563" s="26" t="s">
        <v>30</v>
      </c>
      <c r="X563" s="2">
        <f t="shared" si="49"/>
        <v>5.31</v>
      </c>
      <c r="Y563" s="32">
        <f t="shared" si="48"/>
        <v>1.77</v>
      </c>
      <c r="AA563" s="2" t="str">
        <f t="shared" si="45"/>
        <v>OLtg-CFL-6000hr-ResSFmAny</v>
      </c>
      <c r="AB563" s="10" t="e">
        <f>MATCH(AA563,'Orig 2014 EUL table'!$W$6:$W$544,0)</f>
        <v>#N/A</v>
      </c>
      <c r="AC563" t="b">
        <f t="shared" si="46"/>
        <v>0</v>
      </c>
    </row>
    <row r="564" spans="1:29" x14ac:dyDescent="0.3">
      <c r="A564" s="24">
        <f t="shared" si="47"/>
        <v>558</v>
      </c>
      <c r="B564" s="26" t="s">
        <v>731</v>
      </c>
      <c r="C564" s="26" t="s">
        <v>727</v>
      </c>
      <c r="D564">
        <f>IF($AC564,INDEX('Orig 2014 EUL table'!$D$6:$D$544,$AB564),X564)</f>
        <v>1.95</v>
      </c>
      <c r="E564">
        <f>IF($AC564,INDEX('Orig 2014 EUL table'!$E$6:$E$544,$AB564),Y564)</f>
        <v>0.65</v>
      </c>
      <c r="F564" s="26" t="s">
        <v>66</v>
      </c>
      <c r="G564" s="26" t="s">
        <v>402</v>
      </c>
      <c r="H564" s="26" t="s">
        <v>23</v>
      </c>
      <c r="I564" s="26" t="s">
        <v>350</v>
      </c>
      <c r="J564" s="26">
        <v>8000</v>
      </c>
      <c r="K564" s="26">
        <v>1</v>
      </c>
      <c r="L564" s="26">
        <v>4100</v>
      </c>
      <c r="M564" s="26">
        <v>20</v>
      </c>
      <c r="N564" s="26" t="s">
        <v>25</v>
      </c>
      <c r="O564" s="26" t="s">
        <v>26</v>
      </c>
      <c r="P564" s="30">
        <v>41674</v>
      </c>
      <c r="Q564" s="26" t="s">
        <v>167</v>
      </c>
      <c r="R564" s="26" t="s">
        <v>437</v>
      </c>
      <c r="S564" s="26" t="s">
        <v>439</v>
      </c>
      <c r="T564" s="26" t="s">
        <v>440</v>
      </c>
      <c r="U564" s="26" t="s">
        <v>733</v>
      </c>
      <c r="V564" s="26" t="s">
        <v>30</v>
      </c>
      <c r="X564" s="2">
        <f t="shared" si="49"/>
        <v>1.95</v>
      </c>
      <c r="Y564" s="32">
        <f t="shared" si="48"/>
        <v>0.65</v>
      </c>
      <c r="AA564" s="2" t="str">
        <f t="shared" si="45"/>
        <v>OLtg-CFL-8000hr-ResMFmAny</v>
      </c>
      <c r="AB564" s="10" t="e">
        <f>MATCH(AA564,'Orig 2014 EUL table'!$W$6:$W$544,0)</f>
        <v>#N/A</v>
      </c>
      <c r="AC564" t="b">
        <f t="shared" si="46"/>
        <v>0</v>
      </c>
    </row>
    <row r="565" spans="1:29" x14ac:dyDescent="0.3">
      <c r="A565" s="24">
        <f t="shared" si="47"/>
        <v>559</v>
      </c>
      <c r="B565" s="26" t="s">
        <v>731</v>
      </c>
      <c r="C565" s="26" t="s">
        <v>727</v>
      </c>
      <c r="D565">
        <f>IF($AC565,INDEX('Orig 2014 EUL table'!$D$6:$D$544,$AB565),X565)</f>
        <v>7.07</v>
      </c>
      <c r="E565">
        <f>IF($AC565,INDEX('Orig 2014 EUL table'!$E$6:$E$544,$AB565),Y565)</f>
        <v>2.36</v>
      </c>
      <c r="F565" s="26" t="s">
        <v>66</v>
      </c>
      <c r="G565" s="26" t="s">
        <v>438</v>
      </c>
      <c r="H565" s="26" t="s">
        <v>23</v>
      </c>
      <c r="I565" s="26" t="s">
        <v>350</v>
      </c>
      <c r="J565" s="26">
        <v>8000</v>
      </c>
      <c r="K565" s="26">
        <v>1</v>
      </c>
      <c r="L565" s="26">
        <v>1131</v>
      </c>
      <c r="M565" s="26">
        <v>20</v>
      </c>
      <c r="N565" s="26" t="s">
        <v>25</v>
      </c>
      <c r="O565" s="26" t="s">
        <v>26</v>
      </c>
      <c r="P565" s="30">
        <v>41674</v>
      </c>
      <c r="Q565" s="26" t="s">
        <v>167</v>
      </c>
      <c r="R565" s="26" t="s">
        <v>437</v>
      </c>
      <c r="S565" s="26" t="s">
        <v>439</v>
      </c>
      <c r="T565" s="26" t="s">
        <v>440</v>
      </c>
      <c r="U565" s="26" t="s">
        <v>733</v>
      </c>
      <c r="V565" s="26" t="s">
        <v>30</v>
      </c>
      <c r="X565" s="2">
        <f t="shared" si="49"/>
        <v>7.07</v>
      </c>
      <c r="Y565" s="32">
        <f t="shared" si="48"/>
        <v>2.36</v>
      </c>
      <c r="AA565" s="2" t="str">
        <f t="shared" si="45"/>
        <v>OLtg-CFL-8000hr-ResDMoAny</v>
      </c>
      <c r="AB565" s="10" t="e">
        <f>MATCH(AA565,'Orig 2014 EUL table'!$W$6:$W$544,0)</f>
        <v>#N/A</v>
      </c>
      <c r="AC565" t="b">
        <f t="shared" si="46"/>
        <v>0</v>
      </c>
    </row>
    <row r="566" spans="1:29" x14ac:dyDescent="0.3">
      <c r="A566" s="24">
        <f t="shared" si="47"/>
        <v>560</v>
      </c>
      <c r="B566" s="26" t="s">
        <v>731</v>
      </c>
      <c r="C566" s="26" t="s">
        <v>727</v>
      </c>
      <c r="D566">
        <f>IF($AC566,INDEX('Orig 2014 EUL table'!$D$6:$D$544,$AB566),X566)</f>
        <v>7.07</v>
      </c>
      <c r="E566">
        <f>IF($AC566,INDEX('Orig 2014 EUL table'!$E$6:$E$544,$AB566),Y566)</f>
        <v>2.36</v>
      </c>
      <c r="F566" s="26" t="s">
        <v>66</v>
      </c>
      <c r="G566" s="26" t="s">
        <v>442</v>
      </c>
      <c r="H566" s="26" t="s">
        <v>23</v>
      </c>
      <c r="I566" s="26" t="s">
        <v>350</v>
      </c>
      <c r="J566" s="26">
        <v>8000</v>
      </c>
      <c r="K566" s="26">
        <v>1</v>
      </c>
      <c r="L566" s="26">
        <v>1131</v>
      </c>
      <c r="M566" s="26">
        <v>20</v>
      </c>
      <c r="N566" s="26" t="s">
        <v>25</v>
      </c>
      <c r="O566" s="26" t="s">
        <v>26</v>
      </c>
      <c r="P566" s="30">
        <v>41674</v>
      </c>
      <c r="Q566" s="26" t="s">
        <v>167</v>
      </c>
      <c r="R566" s="26" t="s">
        <v>437</v>
      </c>
      <c r="S566" s="26" t="s">
        <v>439</v>
      </c>
      <c r="T566" s="26" t="s">
        <v>440</v>
      </c>
      <c r="U566" s="26" t="s">
        <v>733</v>
      </c>
      <c r="V566" s="26" t="s">
        <v>30</v>
      </c>
      <c r="X566" s="2">
        <f t="shared" si="49"/>
        <v>7.07</v>
      </c>
      <c r="Y566" s="32">
        <f t="shared" si="48"/>
        <v>2.36</v>
      </c>
      <c r="AA566" s="2" t="str">
        <f t="shared" si="45"/>
        <v>OLtg-CFL-8000hr-ResSFmAny</v>
      </c>
      <c r="AB566" s="10" t="e">
        <f>MATCH(AA566,'Orig 2014 EUL table'!$W$6:$W$544,0)</f>
        <v>#N/A</v>
      </c>
      <c r="AC566" t="b">
        <f t="shared" si="46"/>
        <v>0</v>
      </c>
    </row>
    <row r="567" spans="1:29" x14ac:dyDescent="0.3">
      <c r="A567" s="24">
        <f t="shared" si="47"/>
        <v>561</v>
      </c>
      <c r="B567" s="26" t="s">
        <v>443</v>
      </c>
      <c r="C567" s="26" t="s">
        <v>674</v>
      </c>
      <c r="D567">
        <f>IF($AC567,INDEX('Orig 2014 EUL table'!$D$6:$D$544,$AB567),X567)</f>
        <v>15</v>
      </c>
      <c r="E567">
        <f>IF($AC567,INDEX('Orig 2014 EUL table'!$E$6:$E$544,$AB567),Y567)</f>
        <v>5</v>
      </c>
      <c r="F567" s="26" t="s">
        <v>66</v>
      </c>
      <c r="G567" s="27" t="s">
        <v>438</v>
      </c>
      <c r="H567" s="26" t="s">
        <v>23</v>
      </c>
      <c r="I567" s="26" t="s">
        <v>389</v>
      </c>
      <c r="J567" s="26">
        <v>70000</v>
      </c>
      <c r="K567" s="26">
        <v>1</v>
      </c>
      <c r="L567" s="26">
        <v>4100</v>
      </c>
      <c r="M567" s="26">
        <v>15</v>
      </c>
      <c r="N567" s="26" t="s">
        <v>715</v>
      </c>
      <c r="O567" s="26" t="s">
        <v>26</v>
      </c>
      <c r="P567" s="30">
        <v>41674</v>
      </c>
      <c r="Q567" s="26" t="s">
        <v>167</v>
      </c>
      <c r="R567" s="26" t="s">
        <v>437</v>
      </c>
      <c r="S567" s="26" t="s">
        <v>379</v>
      </c>
      <c r="T567" s="26" t="s">
        <v>390</v>
      </c>
      <c r="U567" s="26"/>
      <c r="V567" s="26" t="s">
        <v>30</v>
      </c>
      <c r="X567" s="2">
        <f t="shared" si="49"/>
        <v>15</v>
      </c>
      <c r="Y567" s="32">
        <f t="shared" si="48"/>
        <v>5</v>
      </c>
      <c r="AA567" s="2" t="str">
        <f t="shared" si="45"/>
        <v>OLtg-HIDDMoAny</v>
      </c>
      <c r="AB567" s="10">
        <f>MATCH(AA567,'Orig 2014 EUL table'!$W$6:$W$544,0)</f>
        <v>330</v>
      </c>
      <c r="AC567" t="b">
        <f t="shared" si="46"/>
        <v>1</v>
      </c>
    </row>
    <row r="568" spans="1:29" x14ac:dyDescent="0.3">
      <c r="A568" s="24">
        <f t="shared" si="47"/>
        <v>562</v>
      </c>
      <c r="B568" s="26" t="s">
        <v>443</v>
      </c>
      <c r="C568" s="26" t="s">
        <v>674</v>
      </c>
      <c r="D568">
        <f>IF($AC568,INDEX('Orig 2014 EUL table'!$D$6:$D$544,$AB568),X568)</f>
        <v>15</v>
      </c>
      <c r="E568">
        <f>IF($AC568,INDEX('Orig 2014 EUL table'!$E$6:$E$544,$AB568),Y568)</f>
        <v>5</v>
      </c>
      <c r="F568" s="26" t="s">
        <v>66</v>
      </c>
      <c r="G568" s="27" t="s">
        <v>402</v>
      </c>
      <c r="H568" s="26" t="s">
        <v>23</v>
      </c>
      <c r="I568" s="26" t="s">
        <v>389</v>
      </c>
      <c r="J568" s="26">
        <v>70000</v>
      </c>
      <c r="K568" s="26">
        <v>1</v>
      </c>
      <c r="L568" s="26">
        <v>4100</v>
      </c>
      <c r="M568" s="26">
        <v>15</v>
      </c>
      <c r="N568" s="26" t="s">
        <v>715</v>
      </c>
      <c r="O568" s="26" t="s">
        <v>26</v>
      </c>
      <c r="P568" s="30">
        <v>41674</v>
      </c>
      <c r="Q568" s="26" t="s">
        <v>167</v>
      </c>
      <c r="R568" s="26" t="s">
        <v>437</v>
      </c>
      <c r="S568" s="26" t="s">
        <v>379</v>
      </c>
      <c r="T568" s="26" t="s">
        <v>390</v>
      </c>
      <c r="U568" s="26"/>
      <c r="V568" s="26" t="s">
        <v>30</v>
      </c>
      <c r="X568" s="2">
        <f t="shared" si="49"/>
        <v>15</v>
      </c>
      <c r="Y568" s="32">
        <f t="shared" si="48"/>
        <v>5</v>
      </c>
      <c r="AA568" s="2" t="str">
        <f t="shared" si="45"/>
        <v>OLtg-HIDMFmAny</v>
      </c>
      <c r="AB568" s="10">
        <f>MATCH(AA568,'Orig 2014 EUL table'!$W$6:$W$544,0)</f>
        <v>331</v>
      </c>
      <c r="AC568" t="b">
        <f t="shared" si="46"/>
        <v>1</v>
      </c>
    </row>
    <row r="569" spans="1:29" x14ac:dyDescent="0.3">
      <c r="A569" s="24">
        <f t="shared" si="47"/>
        <v>563</v>
      </c>
      <c r="B569" s="26" t="s">
        <v>443</v>
      </c>
      <c r="C569" s="26" t="s">
        <v>674</v>
      </c>
      <c r="D569">
        <f>IF($AC569,INDEX('Orig 2014 EUL table'!$D$6:$D$544,$AB569),X569)</f>
        <v>15</v>
      </c>
      <c r="E569">
        <f>IF($AC569,INDEX('Orig 2014 EUL table'!$E$6:$E$544,$AB569),Y569)</f>
        <v>5</v>
      </c>
      <c r="F569" s="26" t="s">
        <v>66</v>
      </c>
      <c r="G569" s="27" t="s">
        <v>442</v>
      </c>
      <c r="H569" s="26" t="s">
        <v>23</v>
      </c>
      <c r="I569" s="26" t="s">
        <v>389</v>
      </c>
      <c r="J569" s="26">
        <v>70000</v>
      </c>
      <c r="K569" s="26">
        <v>1</v>
      </c>
      <c r="L569" s="26">
        <v>4100</v>
      </c>
      <c r="M569" s="26">
        <v>15</v>
      </c>
      <c r="N569" s="26" t="s">
        <v>715</v>
      </c>
      <c r="O569" s="26" t="s">
        <v>26</v>
      </c>
      <c r="P569" s="30">
        <v>41674</v>
      </c>
      <c r="Q569" s="26" t="s">
        <v>167</v>
      </c>
      <c r="R569" s="26" t="s">
        <v>437</v>
      </c>
      <c r="S569" s="26" t="s">
        <v>379</v>
      </c>
      <c r="T569" s="26" t="s">
        <v>390</v>
      </c>
      <c r="U569" s="26"/>
      <c r="V569" s="26" t="s">
        <v>30</v>
      </c>
      <c r="X569" s="2">
        <f t="shared" si="49"/>
        <v>15</v>
      </c>
      <c r="Y569" s="32">
        <f t="shared" si="48"/>
        <v>5</v>
      </c>
      <c r="AA569" s="2" t="str">
        <f t="shared" si="45"/>
        <v>OLtg-HIDSFmAny</v>
      </c>
      <c r="AB569" s="10">
        <f>MATCH(AA569,'Orig 2014 EUL table'!$W$6:$W$544,0)</f>
        <v>332</v>
      </c>
      <c r="AC569" t="b">
        <f t="shared" si="46"/>
        <v>1</v>
      </c>
    </row>
    <row r="570" spans="1:29" x14ac:dyDescent="0.3">
      <c r="A570" s="24">
        <f t="shared" si="47"/>
        <v>564</v>
      </c>
      <c r="B570" s="26" t="s">
        <v>569</v>
      </c>
      <c r="C570" s="26" t="s">
        <v>570</v>
      </c>
      <c r="D570">
        <f>IF($AC570,INDEX('Orig 2014 EUL table'!$D$6:$D$544,$AB570),X570)</f>
        <v>16</v>
      </c>
      <c r="E570">
        <f>IF($AC570,INDEX('Orig 2014 EUL table'!$E$6:$E$544,$AB570),Y570)</f>
        <v>5.3</v>
      </c>
      <c r="F570" s="26" t="s">
        <v>88</v>
      </c>
      <c r="G570" s="26" t="s">
        <v>23</v>
      </c>
      <c r="H570" s="26" t="s">
        <v>23</v>
      </c>
      <c r="I570" s="26" t="s">
        <v>24</v>
      </c>
      <c r="J570" s="26"/>
      <c r="K570" s="26"/>
      <c r="L570" s="26"/>
      <c r="M570" s="26"/>
      <c r="N570" s="26" t="s">
        <v>571</v>
      </c>
      <c r="O570" s="26" t="s">
        <v>560</v>
      </c>
      <c r="P570" s="30">
        <v>41674</v>
      </c>
      <c r="Q570" s="26" t="s">
        <v>167</v>
      </c>
      <c r="R570" s="26" t="s">
        <v>572</v>
      </c>
      <c r="S570" s="26" t="s">
        <v>385</v>
      </c>
      <c r="T570" s="26" t="s">
        <v>568</v>
      </c>
      <c r="U570" s="26"/>
      <c r="V570" s="26" t="s">
        <v>562</v>
      </c>
      <c r="X570" s="26">
        <v>16</v>
      </c>
      <c r="Y570" s="32">
        <f t="shared" si="48"/>
        <v>5.33</v>
      </c>
      <c r="AA570" s="2" t="str">
        <f t="shared" si="45"/>
        <v>LED-signAnyAny</v>
      </c>
      <c r="AB570" s="10">
        <f>MATCH(AA570,'Orig 2014 EUL table'!$W$6:$W$544,0)</f>
        <v>507</v>
      </c>
      <c r="AC570" t="b">
        <f t="shared" si="46"/>
        <v>1</v>
      </c>
    </row>
    <row r="571" spans="1:29" x14ac:dyDescent="0.3">
      <c r="A571" s="24">
        <f t="shared" si="47"/>
        <v>565</v>
      </c>
      <c r="B571" s="26" t="s">
        <v>181</v>
      </c>
      <c r="C571" s="26" t="s">
        <v>182</v>
      </c>
      <c r="D571">
        <f>IF($AC571,INDEX('Orig 2014 EUL table'!$D$6:$D$544,$AB571),X571)</f>
        <v>8</v>
      </c>
      <c r="E571">
        <f>IF($AC571,INDEX('Orig 2014 EUL table'!$E$6:$E$544,$AB571),Y571)</f>
        <v>2.7</v>
      </c>
      <c r="F571" s="26" t="s">
        <v>88</v>
      </c>
      <c r="G571" s="26" t="s">
        <v>23</v>
      </c>
      <c r="H571" s="26" t="s">
        <v>23</v>
      </c>
      <c r="I571" s="26" t="s">
        <v>24</v>
      </c>
      <c r="J571" s="26"/>
      <c r="K571" s="26"/>
      <c r="L571" s="26"/>
      <c r="M571" s="26"/>
      <c r="N571" s="26" t="s">
        <v>715</v>
      </c>
      <c r="O571" s="26" t="s">
        <v>26</v>
      </c>
      <c r="P571" s="30">
        <v>41674</v>
      </c>
      <c r="Q571" s="26" t="s">
        <v>167</v>
      </c>
      <c r="R571" s="26" t="s">
        <v>183</v>
      </c>
      <c r="S571" s="26" t="s">
        <v>77</v>
      </c>
      <c r="T571" s="26" t="s">
        <v>184</v>
      </c>
      <c r="U571" s="26"/>
      <c r="V571" s="26" t="s">
        <v>30</v>
      </c>
      <c r="X571" s="26">
        <v>8</v>
      </c>
      <c r="Y571" s="32">
        <f t="shared" si="48"/>
        <v>2.67</v>
      </c>
      <c r="AA571" s="2" t="str">
        <f t="shared" si="45"/>
        <v>GrocDisp-DispLtgCtrlAnyAny</v>
      </c>
      <c r="AB571" s="10">
        <f>MATCH(AA571,'Orig 2014 EUL table'!$W$6:$W$544,0)</f>
        <v>55</v>
      </c>
      <c r="AC571" t="b">
        <f t="shared" si="46"/>
        <v>1</v>
      </c>
    </row>
    <row r="572" spans="1:29" x14ac:dyDescent="0.3">
      <c r="A572" s="24">
        <f t="shared" si="47"/>
        <v>566</v>
      </c>
      <c r="B572" s="26" t="s">
        <v>193</v>
      </c>
      <c r="C572" s="26" t="s">
        <v>194</v>
      </c>
      <c r="D572">
        <f>IF($AC572,INDEX('Orig 2014 EUL table'!$D$6:$D$544,$AB572),X572)</f>
        <v>16</v>
      </c>
      <c r="E572">
        <f>IF($AC572,INDEX('Orig 2014 EUL table'!$E$6:$E$544,$AB572),Y572)</f>
        <v>5.3</v>
      </c>
      <c r="F572" s="26" t="s">
        <v>88</v>
      </c>
      <c r="G572" s="26" t="s">
        <v>23</v>
      </c>
      <c r="H572" s="26" t="s">
        <v>23</v>
      </c>
      <c r="I572" s="26" t="s">
        <v>24</v>
      </c>
      <c r="J572" s="26"/>
      <c r="K572" s="26"/>
      <c r="L572" s="26"/>
      <c r="M572" s="26"/>
      <c r="N572" s="26" t="s">
        <v>715</v>
      </c>
      <c r="O572" s="26" t="s">
        <v>26</v>
      </c>
      <c r="P572" s="30">
        <v>41674</v>
      </c>
      <c r="Q572" s="26" t="s">
        <v>167</v>
      </c>
      <c r="R572" s="26" t="s">
        <v>183</v>
      </c>
      <c r="S572" s="26" t="s">
        <v>77</v>
      </c>
      <c r="T572" s="26" t="s">
        <v>184</v>
      </c>
      <c r="U572" s="26"/>
      <c r="V572" s="26" t="s">
        <v>30</v>
      </c>
      <c r="X572" s="26">
        <v>16</v>
      </c>
      <c r="Y572" s="32">
        <f t="shared" si="48"/>
        <v>5.33</v>
      </c>
      <c r="AA572" s="2" t="str">
        <f t="shared" si="45"/>
        <v>GrocDisp-FixtLtg-LEDAnyAny</v>
      </c>
      <c r="AB572" s="10">
        <f>MATCH(AA572,'Orig 2014 EUL table'!$W$6:$W$544,0)</f>
        <v>59</v>
      </c>
      <c r="AC572" t="b">
        <f t="shared" si="46"/>
        <v>1</v>
      </c>
    </row>
    <row r="573" spans="1:29" x14ac:dyDescent="0.3">
      <c r="A573" s="24">
        <f t="shared" si="47"/>
        <v>567</v>
      </c>
      <c r="B573" s="26" t="s">
        <v>573</v>
      </c>
      <c r="C573" s="26" t="s">
        <v>574</v>
      </c>
      <c r="D573">
        <f>IF($AC573,INDEX('Orig 2014 EUL table'!$D$6:$D$544,$AB573),X573)</f>
        <v>11</v>
      </c>
      <c r="E573">
        <f>IF($AC573,INDEX('Orig 2014 EUL table'!$E$6:$E$544,$AB573),Y573)</f>
        <v>3.7</v>
      </c>
      <c r="F573" s="26" t="s">
        <v>88</v>
      </c>
      <c r="G573" s="26" t="s">
        <v>359</v>
      </c>
      <c r="H573" s="26" t="s">
        <v>23</v>
      </c>
      <c r="I573" s="26" t="s">
        <v>575</v>
      </c>
      <c r="J573" s="26">
        <v>50000</v>
      </c>
      <c r="K573" s="26">
        <v>1</v>
      </c>
      <c r="L573" s="26">
        <v>4380</v>
      </c>
      <c r="M573" s="26"/>
      <c r="N573" s="26" t="s">
        <v>571</v>
      </c>
      <c r="O573" s="26" t="s">
        <v>560</v>
      </c>
      <c r="P573" s="30">
        <v>41674</v>
      </c>
      <c r="Q573" s="26" t="s">
        <v>167</v>
      </c>
      <c r="R573" s="26" t="s">
        <v>81</v>
      </c>
      <c r="S573" s="26" t="s">
        <v>385</v>
      </c>
      <c r="T573" s="26" t="s">
        <v>568</v>
      </c>
      <c r="U573" s="26" t="s">
        <v>576</v>
      </c>
      <c r="V573" s="26" t="s">
        <v>562</v>
      </c>
      <c r="X573" s="2">
        <f>MIN(ROUND(J573*K573/L573,3-LOG(ABS(J573*K573/L573))),M573)</f>
        <v>11.4</v>
      </c>
      <c r="Y573" s="32">
        <f t="shared" si="48"/>
        <v>3.8</v>
      </c>
      <c r="AA573" s="2" t="str">
        <f t="shared" si="45"/>
        <v>LED-CoolerGroAny</v>
      </c>
      <c r="AB573" s="10">
        <f>MATCH(AA573,'Orig 2014 EUL table'!$W$6:$W$544,0)</f>
        <v>508</v>
      </c>
      <c r="AC573" t="b">
        <f t="shared" si="46"/>
        <v>1</v>
      </c>
    </row>
    <row r="574" spans="1:29" x14ac:dyDescent="0.3">
      <c r="A574" s="24">
        <f t="shared" si="47"/>
        <v>568</v>
      </c>
      <c r="B574" s="26" t="s">
        <v>396</v>
      </c>
      <c r="C574" s="26" t="s">
        <v>397</v>
      </c>
      <c r="D574">
        <f>IF($AC574,INDEX('Orig 2014 EUL table'!$D$6:$D$544,$AB574),X574)</f>
        <v>16</v>
      </c>
      <c r="E574">
        <f>IF($AC574,INDEX('Orig 2014 EUL table'!$E$6:$E$544,$AB574),Y574)</f>
        <v>5.3</v>
      </c>
      <c r="F574" s="26" t="s">
        <v>66</v>
      </c>
      <c r="G574" s="26" t="s">
        <v>23</v>
      </c>
      <c r="H574" s="26" t="s">
        <v>23</v>
      </c>
      <c r="I574" s="26" t="s">
        <v>24</v>
      </c>
      <c r="J574" s="26"/>
      <c r="K574" s="26"/>
      <c r="L574" s="26"/>
      <c r="M574" s="26"/>
      <c r="N574" s="26" t="s">
        <v>715</v>
      </c>
      <c r="O574" s="26" t="s">
        <v>26</v>
      </c>
      <c r="P574" s="30">
        <v>41674</v>
      </c>
      <c r="Q574" s="26" t="s">
        <v>167</v>
      </c>
      <c r="R574" s="26" t="s">
        <v>398</v>
      </c>
      <c r="S574" s="26" t="s">
        <v>394</v>
      </c>
      <c r="T574" s="26" t="s">
        <v>399</v>
      </c>
      <c r="U574" s="26"/>
      <c r="V574" s="26" t="s">
        <v>30</v>
      </c>
      <c r="X574" s="26">
        <v>16</v>
      </c>
      <c r="Y574" s="32">
        <f t="shared" si="48"/>
        <v>5.33</v>
      </c>
      <c r="AA574" s="2" t="str">
        <f t="shared" si="45"/>
        <v>ILtg-LED-seasAnyAny</v>
      </c>
      <c r="AB574" s="10">
        <f>MATCH(AA574,'Orig 2014 EUL table'!$W$6:$W$544,0)</f>
        <v>174</v>
      </c>
      <c r="AC574" t="b">
        <f t="shared" si="46"/>
        <v>1</v>
      </c>
    </row>
    <row r="575" spans="1:29" x14ac:dyDescent="0.3">
      <c r="A575" s="24">
        <f t="shared" si="47"/>
        <v>569</v>
      </c>
      <c r="B575" s="26" t="s">
        <v>50</v>
      </c>
      <c r="C575" s="26" t="s">
        <v>51</v>
      </c>
      <c r="D575">
        <f>IF($AC575,INDEX('Orig 2014 EUL table'!$D$6:$D$544,$AB575),X575)</f>
        <v>15</v>
      </c>
      <c r="E575">
        <f>IF($AC575,INDEX('Orig 2014 EUL table'!$E$6:$E$544,$AB575),Y575)</f>
        <v>5</v>
      </c>
      <c r="F575" s="26" t="s">
        <v>22</v>
      </c>
      <c r="G575" s="26" t="s">
        <v>23</v>
      </c>
      <c r="H575" s="26" t="s">
        <v>23</v>
      </c>
      <c r="I575" s="26" t="s">
        <v>24</v>
      </c>
      <c r="J575" s="26"/>
      <c r="K575" s="26"/>
      <c r="L575" s="26"/>
      <c r="M575" s="26"/>
      <c r="N575" s="26" t="s">
        <v>715</v>
      </c>
      <c r="O575" s="26" t="s">
        <v>26</v>
      </c>
      <c r="P575" s="30">
        <v>41674</v>
      </c>
      <c r="Q575" s="26" t="s">
        <v>52</v>
      </c>
      <c r="R575" s="26" t="s">
        <v>53</v>
      </c>
      <c r="S575" s="26" t="s">
        <v>54</v>
      </c>
      <c r="T575" s="26" t="s">
        <v>55</v>
      </c>
      <c r="U575" s="26"/>
      <c r="V575" s="26" t="s">
        <v>30</v>
      </c>
      <c r="X575" s="26">
        <v>15</v>
      </c>
      <c r="Y575" s="32">
        <f t="shared" si="48"/>
        <v>5</v>
      </c>
      <c r="AA575" s="2" t="str">
        <f t="shared" si="45"/>
        <v>Agr-VSDmilkTrnsfrAnyAny</v>
      </c>
      <c r="AB575" s="10">
        <f>MATCH(AA575,'Orig 2014 EUL table'!$W$6:$W$544,0)</f>
        <v>7</v>
      </c>
      <c r="AC575" t="b">
        <f t="shared" si="46"/>
        <v>1</v>
      </c>
    </row>
    <row r="576" spans="1:29" x14ac:dyDescent="0.3">
      <c r="A576" s="24">
        <f t="shared" si="47"/>
        <v>570</v>
      </c>
      <c r="B576" s="26" t="s">
        <v>56</v>
      </c>
      <c r="C576" s="26" t="s">
        <v>57</v>
      </c>
      <c r="D576">
        <f>IF($AC576,INDEX('Orig 2014 EUL table'!$D$6:$D$544,$AB576),X576)</f>
        <v>15</v>
      </c>
      <c r="E576">
        <f>IF($AC576,INDEX('Orig 2014 EUL table'!$E$6:$E$544,$AB576),Y576)</f>
        <v>5</v>
      </c>
      <c r="F576" s="26" t="s">
        <v>22</v>
      </c>
      <c r="G576" s="26" t="s">
        <v>23</v>
      </c>
      <c r="H576" s="26" t="s">
        <v>23</v>
      </c>
      <c r="I576" s="26" t="s">
        <v>24</v>
      </c>
      <c r="J576" s="26"/>
      <c r="K576" s="26"/>
      <c r="L576" s="26"/>
      <c r="M576" s="26"/>
      <c r="N576" s="26" t="s">
        <v>715</v>
      </c>
      <c r="O576" s="26" t="s">
        <v>26</v>
      </c>
      <c r="P576" s="30">
        <v>41674</v>
      </c>
      <c r="Q576" s="26" t="s">
        <v>52</v>
      </c>
      <c r="R576" s="26" t="s">
        <v>53</v>
      </c>
      <c r="S576" s="26" t="s">
        <v>54</v>
      </c>
      <c r="T576" s="26" t="s">
        <v>55</v>
      </c>
      <c r="U576" s="26"/>
      <c r="V576" s="26" t="s">
        <v>30</v>
      </c>
      <c r="X576" s="26">
        <v>15</v>
      </c>
      <c r="Y576" s="32">
        <f t="shared" si="48"/>
        <v>5</v>
      </c>
      <c r="AA576" s="2" t="str">
        <f t="shared" si="45"/>
        <v>Agr-VSDmilkVcmAnyAny</v>
      </c>
      <c r="AB576" s="10">
        <f>MATCH(AA576,'Orig 2014 EUL table'!$W$6:$W$544,0)</f>
        <v>8</v>
      </c>
      <c r="AC576" t="b">
        <f t="shared" si="46"/>
        <v>1</v>
      </c>
    </row>
    <row r="577" spans="1:29" x14ac:dyDescent="0.3">
      <c r="A577" s="24">
        <f t="shared" si="47"/>
        <v>571</v>
      </c>
      <c r="B577" s="26" t="s">
        <v>31</v>
      </c>
      <c r="C577" s="26" t="s">
        <v>32</v>
      </c>
      <c r="D577">
        <f>IF($AC577,INDEX('Orig 2014 EUL table'!$D$6:$D$544,$AB577),X577)</f>
        <v>5</v>
      </c>
      <c r="E577">
        <f>IF($AC577,INDEX('Orig 2014 EUL table'!$E$6:$E$544,$AB577),Y577)</f>
        <v>1.7</v>
      </c>
      <c r="F577" s="26" t="s">
        <v>22</v>
      </c>
      <c r="G577" s="26" t="s">
        <v>23</v>
      </c>
      <c r="H577" s="26" t="s">
        <v>23</v>
      </c>
      <c r="I577" s="26" t="s">
        <v>24</v>
      </c>
      <c r="J577" s="26"/>
      <c r="K577" s="26"/>
      <c r="L577" s="26"/>
      <c r="M577" s="26"/>
      <c r="N577" s="26" t="s">
        <v>715</v>
      </c>
      <c r="O577" s="26" t="s">
        <v>26</v>
      </c>
      <c r="P577" s="30">
        <v>41674</v>
      </c>
      <c r="Q577" s="26" t="s">
        <v>33</v>
      </c>
      <c r="R577" s="26" t="s">
        <v>34</v>
      </c>
      <c r="S577" s="26" t="s">
        <v>35</v>
      </c>
      <c r="T577" s="26"/>
      <c r="U577" s="26"/>
      <c r="V577" s="26" t="s">
        <v>30</v>
      </c>
      <c r="X577" s="26">
        <v>5</v>
      </c>
      <c r="Y577" s="32">
        <f t="shared" si="48"/>
        <v>1.67</v>
      </c>
      <c r="AA577" s="2" t="str">
        <f t="shared" si="45"/>
        <v>Agr-GHCAnyAny</v>
      </c>
      <c r="AB577" s="10">
        <f>MATCH(AA577,'Orig 2014 EUL table'!$W$6:$W$544,0)</f>
        <v>2</v>
      </c>
      <c r="AC577" t="b">
        <f t="shared" si="46"/>
        <v>1</v>
      </c>
    </row>
    <row r="578" spans="1:29" x14ac:dyDescent="0.3">
      <c r="A578" s="24">
        <f t="shared" si="47"/>
        <v>572</v>
      </c>
      <c r="B578" s="26" t="s">
        <v>475</v>
      </c>
      <c r="C578" s="26" t="s">
        <v>693</v>
      </c>
      <c r="D578">
        <f>IF($AC578,INDEX('Orig 2014 EUL table'!$D$6:$D$544,$AB578),X578)</f>
        <v>6</v>
      </c>
      <c r="E578">
        <f>IF($AC578,INDEX('Orig 2014 EUL table'!$E$6:$E$544,$AB578),Y578)</f>
        <v>2</v>
      </c>
      <c r="F578" s="26" t="s">
        <v>88</v>
      </c>
      <c r="G578" s="26" t="s">
        <v>23</v>
      </c>
      <c r="H578" s="26" t="s">
        <v>23</v>
      </c>
      <c r="I578" s="26" t="s">
        <v>24</v>
      </c>
      <c r="J578" s="26"/>
      <c r="K578" s="26"/>
      <c r="L578" s="26"/>
      <c r="M578" s="26"/>
      <c r="N578" s="26" t="s">
        <v>715</v>
      </c>
      <c r="O578" s="26" t="s">
        <v>26</v>
      </c>
      <c r="P578" s="30">
        <v>41674</v>
      </c>
      <c r="Q578" s="26" t="s">
        <v>33</v>
      </c>
      <c r="R578" s="26" t="s">
        <v>476</v>
      </c>
      <c r="S578" s="26" t="s">
        <v>297</v>
      </c>
      <c r="T578" s="26" t="s">
        <v>298</v>
      </c>
      <c r="U578" s="26"/>
      <c r="V578" s="26" t="s">
        <v>30</v>
      </c>
      <c r="X578" s="26">
        <v>6</v>
      </c>
      <c r="Y578" s="32">
        <f t="shared" si="48"/>
        <v>2</v>
      </c>
      <c r="AA578" s="2" t="str">
        <f t="shared" si="45"/>
        <v>PrcHt-StmTrpAnyAny</v>
      </c>
      <c r="AB578" s="10">
        <f>MATCH(AA578,'Orig 2014 EUL table'!$W$6:$W$544,0)</f>
        <v>458</v>
      </c>
      <c r="AC578" t="b">
        <f t="shared" si="46"/>
        <v>1</v>
      </c>
    </row>
    <row r="579" spans="1:29" x14ac:dyDescent="0.3">
      <c r="A579" s="24">
        <f t="shared" si="47"/>
        <v>573</v>
      </c>
      <c r="B579" s="26" t="s">
        <v>615</v>
      </c>
      <c r="C579" s="26" t="s">
        <v>541</v>
      </c>
      <c r="D579">
        <f>IF($AC579,INDEX('Orig 2014 EUL table'!$D$6:$D$544,$AB579),X579)</f>
        <v>7</v>
      </c>
      <c r="E579">
        <f>IF($AC579,INDEX('Orig 2014 EUL table'!$E$6:$E$544,$AB579),Y579)</f>
        <v>2.2999999999999998</v>
      </c>
      <c r="F579" s="26" t="s">
        <v>567</v>
      </c>
      <c r="G579" s="26" t="s">
        <v>23</v>
      </c>
      <c r="H579" s="26" t="s">
        <v>23</v>
      </c>
      <c r="I579" s="26" t="s">
        <v>24</v>
      </c>
      <c r="J579" s="26"/>
      <c r="K579" s="26"/>
      <c r="L579" s="26"/>
      <c r="M579" s="26"/>
      <c r="N579" s="26" t="s">
        <v>571</v>
      </c>
      <c r="O579" s="26" t="s">
        <v>560</v>
      </c>
      <c r="P579" s="30">
        <v>41674</v>
      </c>
      <c r="Q579" s="26" t="s">
        <v>33</v>
      </c>
      <c r="R579" s="26" t="s">
        <v>150</v>
      </c>
      <c r="S579" s="26"/>
      <c r="T579" s="26" t="s">
        <v>63</v>
      </c>
      <c r="U579" s="26" t="s">
        <v>616</v>
      </c>
      <c r="V579" s="26" t="s">
        <v>30</v>
      </c>
      <c r="X579" s="26">
        <v>7</v>
      </c>
      <c r="Y579" s="32">
        <f t="shared" si="48"/>
        <v>2.33</v>
      </c>
      <c r="AA579" s="2" t="str">
        <f t="shared" si="45"/>
        <v>PrcHt-TankIns-GasAnyAny</v>
      </c>
      <c r="AB579" s="10">
        <f>MATCH(AA579,'Orig 2014 EUL table'!$W$6:$W$544,0)</f>
        <v>521</v>
      </c>
      <c r="AC579" t="b">
        <f t="shared" si="46"/>
        <v>1</v>
      </c>
    </row>
    <row r="580" spans="1:29" x14ac:dyDescent="0.3">
      <c r="A580" s="24">
        <f t="shared" si="47"/>
        <v>574</v>
      </c>
      <c r="B580" s="26" t="s">
        <v>597</v>
      </c>
      <c r="C580" s="26" t="s">
        <v>244</v>
      </c>
      <c r="D580">
        <f>IF($AC580,INDEX('Orig 2014 EUL table'!$D$6:$D$544,$AB580),X580)</f>
        <v>14</v>
      </c>
      <c r="E580">
        <f>IF($AC580,INDEX('Orig 2014 EUL table'!$E$6:$E$544,$AB580),Y580)</f>
        <v>4.7</v>
      </c>
      <c r="F580" s="26" t="s">
        <v>22</v>
      </c>
      <c r="G580" s="26" t="s">
        <v>23</v>
      </c>
      <c r="H580" s="26" t="s">
        <v>23</v>
      </c>
      <c r="I580" s="26" t="s">
        <v>24</v>
      </c>
      <c r="J580" s="26"/>
      <c r="K580" s="26"/>
      <c r="L580" s="26"/>
      <c r="M580" s="26"/>
      <c r="N580" s="26" t="s">
        <v>571</v>
      </c>
      <c r="O580" s="26" t="s">
        <v>560</v>
      </c>
      <c r="P580" s="30">
        <v>41674</v>
      </c>
      <c r="Q580" s="26" t="s">
        <v>33</v>
      </c>
      <c r="R580" s="26"/>
      <c r="S580" s="26" t="s">
        <v>291</v>
      </c>
      <c r="T580" s="26"/>
      <c r="U580" s="26" t="s">
        <v>598</v>
      </c>
      <c r="V580" s="26" t="s">
        <v>562</v>
      </c>
      <c r="X580" s="26">
        <v>14</v>
      </c>
      <c r="Y580" s="32">
        <f t="shared" si="48"/>
        <v>4.67</v>
      </c>
      <c r="AA580" s="2" t="str">
        <f t="shared" si="45"/>
        <v>HVAC-ChlrComp-AgAnyAny</v>
      </c>
      <c r="AB580" s="10">
        <f>MATCH(AA580,'Orig 2014 EUL table'!$W$6:$W$544,0)</f>
        <v>514</v>
      </c>
      <c r="AC580" t="b">
        <f t="shared" si="46"/>
        <v>1</v>
      </c>
    </row>
    <row r="581" spans="1:29" x14ac:dyDescent="0.3">
      <c r="A581" s="24">
        <f t="shared" si="47"/>
        <v>575</v>
      </c>
      <c r="B581" s="26" t="s">
        <v>612</v>
      </c>
      <c r="C581" s="26" t="s">
        <v>239</v>
      </c>
      <c r="D581">
        <f>IF($AC581,INDEX('Orig 2014 EUL table'!$D$6:$D$544,$AB581),X581)</f>
        <v>20</v>
      </c>
      <c r="E581">
        <f>IF($AC581,INDEX('Orig 2014 EUL table'!$E$6:$E$544,$AB581),Y581)</f>
        <v>6.7</v>
      </c>
      <c r="F581" s="26" t="s">
        <v>88</v>
      </c>
      <c r="G581" s="26" t="s">
        <v>23</v>
      </c>
      <c r="H581" s="26" t="s">
        <v>23</v>
      </c>
      <c r="I581" s="26" t="s">
        <v>24</v>
      </c>
      <c r="J581" s="26"/>
      <c r="K581" s="26"/>
      <c r="L581" s="26"/>
      <c r="M581" s="26"/>
      <c r="N581" s="26" t="s">
        <v>571</v>
      </c>
      <c r="O581" s="26" t="s">
        <v>560</v>
      </c>
      <c r="P581" s="30">
        <v>41674</v>
      </c>
      <c r="Q581" s="26" t="s">
        <v>33</v>
      </c>
      <c r="R581" s="26"/>
      <c r="S581" s="26" t="s">
        <v>613</v>
      </c>
      <c r="T581" s="26" t="s">
        <v>474</v>
      </c>
      <c r="U581" s="26" t="s">
        <v>614</v>
      </c>
      <c r="V581" s="26" t="s">
        <v>30</v>
      </c>
      <c r="X581" s="26">
        <v>20</v>
      </c>
      <c r="Y581" s="32">
        <f t="shared" si="48"/>
        <v>6.67</v>
      </c>
      <c r="AA581" s="2" t="str">
        <f t="shared" si="45"/>
        <v>PrcHt-StmBlrAnyAny</v>
      </c>
      <c r="AB581" s="10">
        <f>MATCH(AA581,'Orig 2014 EUL table'!$W$6:$W$544,0)</f>
        <v>520</v>
      </c>
      <c r="AC581" t="b">
        <f t="shared" si="46"/>
        <v>1</v>
      </c>
    </row>
    <row r="582" spans="1:29" x14ac:dyDescent="0.3">
      <c r="A582" s="24">
        <f t="shared" si="47"/>
        <v>576</v>
      </c>
      <c r="B582" s="26" t="s">
        <v>473</v>
      </c>
      <c r="C582" s="26" t="s">
        <v>239</v>
      </c>
      <c r="D582">
        <f>IF($AC582,INDEX('Orig 2014 EUL table'!$D$6:$D$544,$AB582),X582)</f>
        <v>20</v>
      </c>
      <c r="E582">
        <f>IF($AC582,INDEX('Orig 2014 EUL table'!$E$6:$E$544,$AB582),Y582)</f>
        <v>6.7</v>
      </c>
      <c r="F582" s="26" t="s">
        <v>88</v>
      </c>
      <c r="G582" s="26" t="s">
        <v>23</v>
      </c>
      <c r="H582" s="26" t="s">
        <v>23</v>
      </c>
      <c r="I582" s="26" t="s">
        <v>24</v>
      </c>
      <c r="J582" s="26"/>
      <c r="K582" s="26"/>
      <c r="L582" s="26"/>
      <c r="M582" s="26"/>
      <c r="N582" s="26" t="s">
        <v>715</v>
      </c>
      <c r="O582" s="26" t="s">
        <v>26</v>
      </c>
      <c r="P582" s="30">
        <v>41674</v>
      </c>
      <c r="Q582" s="26" t="s">
        <v>33</v>
      </c>
      <c r="R582" s="26"/>
      <c r="S582" s="26" t="s">
        <v>246</v>
      </c>
      <c r="T582" s="26" t="s">
        <v>474</v>
      </c>
      <c r="U582" s="26"/>
      <c r="V582" s="26" t="s">
        <v>30</v>
      </c>
      <c r="X582" s="26">
        <v>20</v>
      </c>
      <c r="Y582" s="32">
        <f t="shared" si="48"/>
        <v>6.67</v>
      </c>
      <c r="AA582" s="2" t="str">
        <f t="shared" si="45"/>
        <v>PrcHt-BlrAnyAny</v>
      </c>
      <c r="AB582" s="10">
        <f>MATCH(AA582,'Orig 2014 EUL table'!$W$6:$W$544,0)</f>
        <v>457</v>
      </c>
      <c r="AC582" t="b">
        <f t="shared" si="46"/>
        <v>1</v>
      </c>
    </row>
    <row r="583" spans="1:29" x14ac:dyDescent="0.3">
      <c r="A583" s="24">
        <f t="shared" si="47"/>
        <v>577</v>
      </c>
      <c r="B583" s="26" t="s">
        <v>60</v>
      </c>
      <c r="C583" s="26" t="s">
        <v>61</v>
      </c>
      <c r="D583">
        <f>IF($AC583,INDEX('Orig 2014 EUL table'!$D$6:$D$544,$AB583),X583)</f>
        <v>15</v>
      </c>
      <c r="E583">
        <f>IF($AC583,INDEX('Orig 2014 EUL table'!$E$6:$E$544,$AB583),Y583)</f>
        <v>5</v>
      </c>
      <c r="F583" s="26" t="s">
        <v>22</v>
      </c>
      <c r="G583" s="26" t="s">
        <v>23</v>
      </c>
      <c r="H583" s="26" t="s">
        <v>23</v>
      </c>
      <c r="I583" s="26" t="s">
        <v>24</v>
      </c>
      <c r="J583" s="26"/>
      <c r="K583" s="26"/>
      <c r="L583" s="26"/>
      <c r="M583" s="26"/>
      <c r="N583" s="26" t="s">
        <v>715</v>
      </c>
      <c r="O583" s="26" t="s">
        <v>26</v>
      </c>
      <c r="P583" s="30">
        <v>41674</v>
      </c>
      <c r="Q583" s="26" t="s">
        <v>48</v>
      </c>
      <c r="R583" s="26" t="s">
        <v>49</v>
      </c>
      <c r="S583" s="26" t="s">
        <v>62</v>
      </c>
      <c r="T583" s="26" t="s">
        <v>63</v>
      </c>
      <c r="U583" s="26"/>
      <c r="V583" s="26" t="s">
        <v>30</v>
      </c>
      <c r="X583" s="26">
        <v>15</v>
      </c>
      <c r="Y583" s="32">
        <f t="shared" si="48"/>
        <v>5</v>
      </c>
      <c r="AA583" s="2" t="str">
        <f t="shared" ref="AA583:AA628" si="50">B583&amp;G583&amp;H583</f>
        <v>Agr-WineTnkInsAnyAny</v>
      </c>
      <c r="AB583" s="10">
        <f>MATCH(AA583,'Orig 2014 EUL table'!$W$6:$W$544,0)</f>
        <v>10</v>
      </c>
      <c r="AC583" t="b">
        <f t="shared" si="46"/>
        <v>1</v>
      </c>
    </row>
    <row r="584" spans="1:29" x14ac:dyDescent="0.3">
      <c r="A584" s="24">
        <f t="shared" si="47"/>
        <v>578</v>
      </c>
      <c r="B584" s="26" t="s">
        <v>46</v>
      </c>
      <c r="C584" s="26" t="s">
        <v>47</v>
      </c>
      <c r="D584">
        <f>IF($AC584,INDEX('Orig 2014 EUL table'!$D$6:$D$544,$AB584),X584)</f>
        <v>15</v>
      </c>
      <c r="E584">
        <f>IF($AC584,INDEX('Orig 2014 EUL table'!$E$6:$E$544,$AB584),Y584)</f>
        <v>5</v>
      </c>
      <c r="F584" s="26" t="s">
        <v>22</v>
      </c>
      <c r="G584" s="26" t="s">
        <v>23</v>
      </c>
      <c r="H584" s="26" t="s">
        <v>23</v>
      </c>
      <c r="I584" s="26" t="s">
        <v>24</v>
      </c>
      <c r="J584" s="26"/>
      <c r="K584" s="26"/>
      <c r="L584" s="26"/>
      <c r="M584" s="26"/>
      <c r="N584" s="26" t="s">
        <v>715</v>
      </c>
      <c r="O584" s="26" t="s">
        <v>26</v>
      </c>
      <c r="P584" s="30">
        <v>41674</v>
      </c>
      <c r="Q584" s="26" t="s">
        <v>48</v>
      </c>
      <c r="R584" s="26" t="s">
        <v>49</v>
      </c>
      <c r="S584" s="26"/>
      <c r="T584" s="26"/>
      <c r="U584" s="26"/>
      <c r="V584" s="26" t="s">
        <v>30</v>
      </c>
      <c r="X584" s="26">
        <v>15</v>
      </c>
      <c r="Y584" s="32">
        <f t="shared" si="48"/>
        <v>5</v>
      </c>
      <c r="AA584" s="2" t="str">
        <f t="shared" si="50"/>
        <v>Agr-MilkPreCoolAnyAny</v>
      </c>
      <c r="AB584" s="10">
        <f>MATCH(AA584,'Orig 2014 EUL table'!$W$6:$W$544,0)</f>
        <v>6</v>
      </c>
      <c r="AC584" t="b">
        <f t="shared" ref="AC584:AC628" si="51">NOT(ISNA(AB584))</f>
        <v>1</v>
      </c>
    </row>
    <row r="585" spans="1:29" x14ac:dyDescent="0.3">
      <c r="A585" s="24">
        <f t="shared" ref="A585:A628" si="52">+A584+1</f>
        <v>579</v>
      </c>
      <c r="B585" s="26" t="s">
        <v>477</v>
      </c>
      <c r="C585" s="26" t="s">
        <v>675</v>
      </c>
      <c r="D585">
        <f>IF($AC585,INDEX('Orig 2014 EUL table'!$D$6:$D$544,$AB585),X585)</f>
        <v>15</v>
      </c>
      <c r="E585">
        <f>IF($AC585,INDEX('Orig 2014 EUL table'!$E$6:$E$544,$AB585),Y585)</f>
        <v>5</v>
      </c>
      <c r="F585" s="26" t="s">
        <v>88</v>
      </c>
      <c r="G585" s="26" t="s">
        <v>23</v>
      </c>
      <c r="H585" s="26" t="s">
        <v>23</v>
      </c>
      <c r="I585" s="26" t="s">
        <v>24</v>
      </c>
      <c r="J585" s="26"/>
      <c r="K585" s="26"/>
      <c r="L585" s="26"/>
      <c r="M585" s="26"/>
      <c r="N585" s="26" t="s">
        <v>715</v>
      </c>
      <c r="O585" s="26" t="s">
        <v>26</v>
      </c>
      <c r="P585" s="30">
        <v>41674</v>
      </c>
      <c r="Q585" s="26" t="s">
        <v>48</v>
      </c>
      <c r="R585" s="26" t="s">
        <v>479</v>
      </c>
      <c r="S585" s="26" t="s">
        <v>62</v>
      </c>
      <c r="T585" s="26" t="s">
        <v>480</v>
      </c>
      <c r="U585" s="26"/>
      <c r="V585" s="26" t="s">
        <v>30</v>
      </c>
      <c r="X585" s="26">
        <v>15</v>
      </c>
      <c r="Y585" s="32">
        <f t="shared" si="48"/>
        <v>5</v>
      </c>
      <c r="AA585" s="2" t="str">
        <f t="shared" si="50"/>
        <v>RefgWrhs-CompAnyAny</v>
      </c>
      <c r="AB585" s="10">
        <f>MATCH(AA585,'Orig 2014 EUL table'!$W$6:$W$544,0)</f>
        <v>459</v>
      </c>
      <c r="AC585" t="b">
        <f t="shared" si="51"/>
        <v>1</v>
      </c>
    </row>
    <row r="586" spans="1:29" x14ac:dyDescent="0.3">
      <c r="A586" s="24">
        <f t="shared" si="52"/>
        <v>580</v>
      </c>
      <c r="B586" s="26" t="s">
        <v>481</v>
      </c>
      <c r="C586" s="26" t="s">
        <v>685</v>
      </c>
      <c r="D586">
        <f>IF($AC586,INDEX('Orig 2014 EUL table'!$D$6:$D$544,$AB586),X586)</f>
        <v>15</v>
      </c>
      <c r="E586">
        <f>IF($AC586,INDEX('Orig 2014 EUL table'!$E$6:$E$544,$AB586),Y586)</f>
        <v>5</v>
      </c>
      <c r="F586" s="26" t="s">
        <v>88</v>
      </c>
      <c r="G586" s="26" t="s">
        <v>23</v>
      </c>
      <c r="H586" s="26" t="s">
        <v>23</v>
      </c>
      <c r="I586" s="26" t="s">
        <v>24</v>
      </c>
      <c r="J586" s="26"/>
      <c r="K586" s="26"/>
      <c r="L586" s="26"/>
      <c r="M586" s="26"/>
      <c r="N586" s="26" t="s">
        <v>715</v>
      </c>
      <c r="O586" s="26" t="s">
        <v>26</v>
      </c>
      <c r="P586" s="30">
        <v>41674</v>
      </c>
      <c r="Q586" s="26" t="s">
        <v>48</v>
      </c>
      <c r="R586" s="26" t="s">
        <v>479</v>
      </c>
      <c r="S586" s="26" t="s">
        <v>62</v>
      </c>
      <c r="T586" s="26" t="s">
        <v>480</v>
      </c>
      <c r="U586" s="26"/>
      <c r="V586" s="26" t="s">
        <v>30</v>
      </c>
      <c r="X586" s="26">
        <v>15</v>
      </c>
      <c r="Y586" s="32">
        <f t="shared" si="48"/>
        <v>5</v>
      </c>
      <c r="AA586" s="2" t="str">
        <f t="shared" si="50"/>
        <v>RefgWrhs-CondAnyAny</v>
      </c>
      <c r="AB586" s="10">
        <f>MATCH(AA586,'Orig 2014 EUL table'!$W$6:$W$544,0)</f>
        <v>460</v>
      </c>
      <c r="AC586" t="b">
        <f t="shared" si="51"/>
        <v>1</v>
      </c>
    </row>
    <row r="587" spans="1:29" x14ac:dyDescent="0.3">
      <c r="A587" s="24">
        <f t="shared" si="52"/>
        <v>581</v>
      </c>
      <c r="B587" s="26" t="s">
        <v>482</v>
      </c>
      <c r="C587" s="26" t="s">
        <v>688</v>
      </c>
      <c r="D587">
        <f>IF($AC587,INDEX('Orig 2014 EUL table'!$D$6:$D$544,$AB587),X587)</f>
        <v>15</v>
      </c>
      <c r="E587">
        <f>IF($AC587,INDEX('Orig 2014 EUL table'!$E$6:$E$544,$AB587),Y587)</f>
        <v>5</v>
      </c>
      <c r="F587" s="26" t="s">
        <v>88</v>
      </c>
      <c r="G587" s="26" t="s">
        <v>23</v>
      </c>
      <c r="H587" s="26" t="s">
        <v>23</v>
      </c>
      <c r="I587" s="26" t="s">
        <v>24</v>
      </c>
      <c r="J587" s="26"/>
      <c r="K587" s="26"/>
      <c r="L587" s="26"/>
      <c r="M587" s="26"/>
      <c r="N587" s="26" t="s">
        <v>715</v>
      </c>
      <c r="O587" s="26" t="s">
        <v>26</v>
      </c>
      <c r="P587" s="30">
        <v>41674</v>
      </c>
      <c r="Q587" s="26" t="s">
        <v>48</v>
      </c>
      <c r="R587" s="26" t="s">
        <v>479</v>
      </c>
      <c r="S587" s="26" t="s">
        <v>62</v>
      </c>
      <c r="T587" s="26" t="s">
        <v>480</v>
      </c>
      <c r="U587" s="26"/>
      <c r="V587" s="26" t="s">
        <v>30</v>
      </c>
      <c r="X587" s="26">
        <v>15</v>
      </c>
      <c r="Y587" s="32">
        <f t="shared" si="48"/>
        <v>5</v>
      </c>
      <c r="AA587" s="2" t="str">
        <f t="shared" si="50"/>
        <v>RefgWrhs-FltHdPresAnyAny</v>
      </c>
      <c r="AB587" s="10">
        <f>MATCH(AA587,'Orig 2014 EUL table'!$W$6:$W$544,0)</f>
        <v>461</v>
      </c>
      <c r="AC587" t="b">
        <f t="shared" si="51"/>
        <v>1</v>
      </c>
    </row>
    <row r="588" spans="1:29" x14ac:dyDescent="0.3">
      <c r="A588" s="24">
        <f t="shared" si="52"/>
        <v>582</v>
      </c>
      <c r="B588" s="26" t="s">
        <v>483</v>
      </c>
      <c r="C588" s="26" t="s">
        <v>686</v>
      </c>
      <c r="D588">
        <f>IF($AC588,INDEX('Orig 2014 EUL table'!$D$6:$D$544,$AB588),X588)</f>
        <v>15</v>
      </c>
      <c r="E588">
        <f>IF($AC588,INDEX('Orig 2014 EUL table'!$E$6:$E$544,$AB588),Y588)</f>
        <v>5</v>
      </c>
      <c r="F588" s="26" t="s">
        <v>88</v>
      </c>
      <c r="G588" s="26" t="s">
        <v>23</v>
      </c>
      <c r="H588" s="26" t="s">
        <v>23</v>
      </c>
      <c r="I588" s="26" t="s">
        <v>24</v>
      </c>
      <c r="J588" s="26"/>
      <c r="K588" s="26"/>
      <c r="L588" s="26"/>
      <c r="M588" s="26"/>
      <c r="N588" s="26" t="s">
        <v>715</v>
      </c>
      <c r="O588" s="26" t="s">
        <v>26</v>
      </c>
      <c r="P588" s="30">
        <v>41674</v>
      </c>
      <c r="Q588" s="26" t="s">
        <v>48</v>
      </c>
      <c r="R588" s="26" t="s">
        <v>479</v>
      </c>
      <c r="S588" s="26" t="s">
        <v>62</v>
      </c>
      <c r="T588" s="26" t="s">
        <v>480</v>
      </c>
      <c r="U588" s="26"/>
      <c r="V588" s="26" t="s">
        <v>30</v>
      </c>
      <c r="X588" s="26">
        <v>15</v>
      </c>
      <c r="Y588" s="32">
        <f t="shared" si="48"/>
        <v>5</v>
      </c>
      <c r="AA588" s="2" t="str">
        <f t="shared" si="50"/>
        <v>RefgWrhs-FltSucPresAnyAny</v>
      </c>
      <c r="AB588" s="10">
        <f>MATCH(AA588,'Orig 2014 EUL table'!$W$6:$W$544,0)</f>
        <v>462</v>
      </c>
      <c r="AC588" t="b">
        <f t="shared" si="51"/>
        <v>1</v>
      </c>
    </row>
    <row r="589" spans="1:29" x14ac:dyDescent="0.3">
      <c r="A589" s="24">
        <f t="shared" si="52"/>
        <v>583</v>
      </c>
      <c r="B589" s="26" t="s">
        <v>486</v>
      </c>
      <c r="C589" s="26" t="s">
        <v>676</v>
      </c>
      <c r="D589">
        <f>IF($AC589,INDEX('Orig 2014 EUL table'!$D$6:$D$544,$AB589),X589)</f>
        <v>12</v>
      </c>
      <c r="E589">
        <f>IF($AC589,INDEX('Orig 2014 EUL table'!$E$6:$E$544,$AB589),Y589)</f>
        <v>4</v>
      </c>
      <c r="F589" s="26" t="s">
        <v>88</v>
      </c>
      <c r="G589" s="26" t="s">
        <v>23</v>
      </c>
      <c r="H589" s="26" t="s">
        <v>23</v>
      </c>
      <c r="I589" s="26" t="s">
        <v>24</v>
      </c>
      <c r="J589" s="26"/>
      <c r="K589" s="26"/>
      <c r="L589" s="26"/>
      <c r="M589" s="26"/>
      <c r="N589" s="26" t="s">
        <v>715</v>
      </c>
      <c r="O589" s="26" t="s">
        <v>26</v>
      </c>
      <c r="P589" s="30">
        <v>41674</v>
      </c>
      <c r="Q589" s="26" t="s">
        <v>48</v>
      </c>
      <c r="R589" s="26" t="s">
        <v>479</v>
      </c>
      <c r="S589" s="26" t="s">
        <v>62</v>
      </c>
      <c r="T589" s="26" t="s">
        <v>480</v>
      </c>
      <c r="U589" s="26"/>
      <c r="V589" s="26" t="s">
        <v>30</v>
      </c>
      <c r="X589" s="26">
        <v>12</v>
      </c>
      <c r="Y589" s="32">
        <f t="shared" ref="Y589:Y628" si="53">ROUND(X589/3,3-LOG(ABS(X589/3)))</f>
        <v>4</v>
      </c>
      <c r="AA589" s="2" t="str">
        <f t="shared" si="50"/>
        <v>RefgWrhs-ScrollCompAnyAny</v>
      </c>
      <c r="AB589" s="10">
        <f>MATCH(AA589,'Orig 2014 EUL table'!$W$6:$W$544,0)</f>
        <v>464</v>
      </c>
      <c r="AC589" t="b">
        <f t="shared" si="51"/>
        <v>1</v>
      </c>
    </row>
    <row r="590" spans="1:29" x14ac:dyDescent="0.3">
      <c r="A590" s="24">
        <f t="shared" si="52"/>
        <v>584</v>
      </c>
      <c r="B590" s="26" t="s">
        <v>488</v>
      </c>
      <c r="C590" s="26" t="s">
        <v>677</v>
      </c>
      <c r="D590">
        <f>IF($AC590,INDEX('Orig 2014 EUL table'!$D$6:$D$544,$AB590),X590)</f>
        <v>11</v>
      </c>
      <c r="E590">
        <f>IF($AC590,INDEX('Orig 2014 EUL table'!$E$6:$E$544,$AB590),Y590)</f>
        <v>3.7</v>
      </c>
      <c r="F590" s="26" t="s">
        <v>88</v>
      </c>
      <c r="G590" s="26" t="s">
        <v>23</v>
      </c>
      <c r="H590" s="26" t="s">
        <v>23</v>
      </c>
      <c r="I590" s="26" t="s">
        <v>24</v>
      </c>
      <c r="J590" s="26"/>
      <c r="K590" s="26"/>
      <c r="L590" s="26"/>
      <c r="M590" s="26"/>
      <c r="N590" s="26" t="s">
        <v>715</v>
      </c>
      <c r="O590" s="26" t="s">
        <v>26</v>
      </c>
      <c r="P590" s="30">
        <v>41674</v>
      </c>
      <c r="Q590" s="26" t="s">
        <v>48</v>
      </c>
      <c r="R590" s="26" t="s">
        <v>479</v>
      </c>
      <c r="S590" s="26" t="s">
        <v>62</v>
      </c>
      <c r="T590" s="26" t="s">
        <v>480</v>
      </c>
      <c r="U590" s="26"/>
      <c r="V590" s="26" t="s">
        <v>30</v>
      </c>
      <c r="X590" s="26">
        <v>11</v>
      </c>
      <c r="Y590" s="32">
        <f t="shared" si="53"/>
        <v>3.67</v>
      </c>
      <c r="AA590" s="2" t="str">
        <f t="shared" si="50"/>
        <v>RefgWrhs-SLInsAnyAny</v>
      </c>
      <c r="AB590" s="10">
        <f>MATCH(AA590,'Orig 2014 EUL table'!$W$6:$W$544,0)</f>
        <v>465</v>
      </c>
      <c r="AC590" t="b">
        <f t="shared" si="51"/>
        <v>1</v>
      </c>
    </row>
    <row r="591" spans="1:29" x14ac:dyDescent="0.3">
      <c r="A591" s="24">
        <f t="shared" si="52"/>
        <v>585</v>
      </c>
      <c r="B591" s="26" t="s">
        <v>490</v>
      </c>
      <c r="C591" s="28" t="s">
        <v>687</v>
      </c>
      <c r="D591">
        <f>IF($AC591,INDEX('Orig 2014 EUL table'!$D$6:$D$544,$AB591),X591)</f>
        <v>15</v>
      </c>
      <c r="E591">
        <f>IF($AC591,INDEX('Orig 2014 EUL table'!$E$6:$E$544,$AB591),Y591)</f>
        <v>5</v>
      </c>
      <c r="F591" s="26" t="s">
        <v>88</v>
      </c>
      <c r="G591" s="26" t="s">
        <v>23</v>
      </c>
      <c r="H591" s="26" t="s">
        <v>23</v>
      </c>
      <c r="I591" s="26" t="s">
        <v>24</v>
      </c>
      <c r="J591" s="26"/>
      <c r="K591" s="26"/>
      <c r="L591" s="26"/>
      <c r="M591" s="26"/>
      <c r="N591" s="26" t="s">
        <v>715</v>
      </c>
      <c r="O591" s="26" t="s">
        <v>26</v>
      </c>
      <c r="P591" s="30">
        <v>41674</v>
      </c>
      <c r="Q591" s="26" t="s">
        <v>48</v>
      </c>
      <c r="R591" s="26" t="s">
        <v>479</v>
      </c>
      <c r="S591" s="26" t="s">
        <v>62</v>
      </c>
      <c r="T591" s="26" t="s">
        <v>480</v>
      </c>
      <c r="U591" s="26"/>
      <c r="V591" s="26" t="s">
        <v>30</v>
      </c>
      <c r="X591" s="26">
        <v>15</v>
      </c>
      <c r="Y591" s="32">
        <f t="shared" si="53"/>
        <v>5</v>
      </c>
      <c r="AA591" s="2" t="str">
        <f t="shared" si="50"/>
        <v>RefgWrhs-SubClrAnyAny</v>
      </c>
      <c r="AB591" s="10">
        <f>MATCH(AA591,'Orig 2014 EUL table'!$W$6:$W$544,0)</f>
        <v>466</v>
      </c>
      <c r="AC591" t="b">
        <f t="shared" si="51"/>
        <v>1</v>
      </c>
    </row>
    <row r="592" spans="1:29" x14ac:dyDescent="0.3">
      <c r="A592" s="24">
        <f t="shared" si="52"/>
        <v>586</v>
      </c>
      <c r="B592" s="26" t="s">
        <v>456</v>
      </c>
      <c r="C592" s="26" t="s">
        <v>457</v>
      </c>
      <c r="D592">
        <f>IF($AC592,INDEX('Orig 2014 EUL table'!$D$6:$D$544,$AB592),X592)</f>
        <v>10</v>
      </c>
      <c r="E592">
        <f>IF($AC592,INDEX('Orig 2014 EUL table'!$E$6:$E$544,$AB592),Y592)</f>
        <v>3.3</v>
      </c>
      <c r="F592" s="26" t="s">
        <v>66</v>
      </c>
      <c r="G592" s="26" t="s">
        <v>23</v>
      </c>
      <c r="H592" s="26" t="s">
        <v>23</v>
      </c>
      <c r="I592" s="26" t="s">
        <v>24</v>
      </c>
      <c r="J592" s="26"/>
      <c r="K592" s="26"/>
      <c r="L592" s="26"/>
      <c r="M592" s="26"/>
      <c r="N592" s="26" t="s">
        <v>715</v>
      </c>
      <c r="O592" s="26" t="s">
        <v>26</v>
      </c>
      <c r="P592" s="30">
        <v>41674</v>
      </c>
      <c r="Q592" s="26" t="s">
        <v>458</v>
      </c>
      <c r="R592" s="26" t="s">
        <v>459</v>
      </c>
      <c r="S592" s="26" t="s">
        <v>291</v>
      </c>
      <c r="T592" s="26"/>
      <c r="U592" s="26"/>
      <c r="V592" s="26" t="s">
        <v>30</v>
      </c>
      <c r="X592" s="26">
        <v>10</v>
      </c>
      <c r="Y592" s="32">
        <f t="shared" si="53"/>
        <v>3.33</v>
      </c>
      <c r="AA592" s="2" t="str">
        <f t="shared" si="50"/>
        <v>OutD-PoolPumpAnyAny</v>
      </c>
      <c r="AB592" s="10">
        <f>MATCH(AA592,'Orig 2014 EUL table'!$W$6:$W$544,0)</f>
        <v>452</v>
      </c>
      <c r="AC592" t="b">
        <f t="shared" si="51"/>
        <v>1</v>
      </c>
    </row>
    <row r="593" spans="1:29" x14ac:dyDescent="0.3">
      <c r="A593" s="24">
        <f t="shared" si="52"/>
        <v>587</v>
      </c>
      <c r="B593" s="26" t="s">
        <v>577</v>
      </c>
      <c r="C593" s="26" t="s">
        <v>578</v>
      </c>
      <c r="D593">
        <f>IF($AC593,INDEX('Orig 2014 EUL table'!$D$6:$D$544,$AB593),X593)</f>
        <v>5</v>
      </c>
      <c r="E593">
        <f>IF($AC593,INDEX('Orig 2014 EUL table'!$E$6:$E$544,$AB593),Y593)</f>
        <v>1.7</v>
      </c>
      <c r="F593" s="26" t="s">
        <v>88</v>
      </c>
      <c r="G593" s="26" t="s">
        <v>23</v>
      </c>
      <c r="H593" s="26" t="s">
        <v>23</v>
      </c>
      <c r="I593" s="26" t="s">
        <v>24</v>
      </c>
      <c r="J593" s="26"/>
      <c r="K593" s="26"/>
      <c r="L593" s="26"/>
      <c r="M593" s="26"/>
      <c r="N593" s="26" t="s">
        <v>571</v>
      </c>
      <c r="O593" s="26" t="s">
        <v>560</v>
      </c>
      <c r="P593" s="30">
        <v>41674</v>
      </c>
      <c r="Q593" s="26" t="s">
        <v>458</v>
      </c>
      <c r="R593" s="26" t="s">
        <v>459</v>
      </c>
      <c r="S593" s="26" t="s">
        <v>579</v>
      </c>
      <c r="T593" s="26" t="s">
        <v>580</v>
      </c>
      <c r="U593" s="26" t="s">
        <v>581</v>
      </c>
      <c r="V593" s="26" t="s">
        <v>562</v>
      </c>
      <c r="X593" s="26">
        <v>5</v>
      </c>
      <c r="Y593" s="32">
        <f t="shared" si="53"/>
        <v>1.67</v>
      </c>
      <c r="AA593" s="2" t="str">
        <f t="shared" si="50"/>
        <v>OutD-PoolCoverAnyAny</v>
      </c>
      <c r="AB593" s="10">
        <f>MATCH(AA593,'Orig 2014 EUL table'!$W$6:$W$544,0)</f>
        <v>509</v>
      </c>
      <c r="AC593" t="b">
        <f t="shared" si="51"/>
        <v>1</v>
      </c>
    </row>
    <row r="594" spans="1:29" x14ac:dyDescent="0.3">
      <c r="A594" s="24">
        <f t="shared" si="52"/>
        <v>588</v>
      </c>
      <c r="B594" s="26" t="s">
        <v>515</v>
      </c>
      <c r="C594" s="26" t="s">
        <v>516</v>
      </c>
      <c r="D594">
        <f>IF($AC594,INDEX('Orig 2014 EUL table'!$D$6:$D$544,$AB594),X594)</f>
        <v>5</v>
      </c>
      <c r="E594">
        <f>IF($AC594,INDEX('Orig 2014 EUL table'!$E$6:$E$544,$AB594),Y594)</f>
        <v>1.7</v>
      </c>
      <c r="F594" s="26" t="s">
        <v>88</v>
      </c>
      <c r="G594" s="26" t="s">
        <v>23</v>
      </c>
      <c r="H594" s="26" t="s">
        <v>23</v>
      </c>
      <c r="I594" s="26" t="s">
        <v>24</v>
      </c>
      <c r="J594" s="26"/>
      <c r="K594" s="26"/>
      <c r="L594" s="26"/>
      <c r="M594" s="26"/>
      <c r="N594" s="26" t="s">
        <v>715</v>
      </c>
      <c r="O594" s="26" t="s">
        <v>26</v>
      </c>
      <c r="P594" s="30">
        <v>41674</v>
      </c>
      <c r="Q594" s="26" t="s">
        <v>458</v>
      </c>
      <c r="R594" s="26" t="s">
        <v>459</v>
      </c>
      <c r="S594" s="26" t="s">
        <v>246</v>
      </c>
      <c r="T594" s="26"/>
      <c r="U594" s="26"/>
      <c r="V594" s="26" t="s">
        <v>30</v>
      </c>
      <c r="X594" s="26">
        <v>5</v>
      </c>
      <c r="Y594" s="32">
        <f t="shared" si="53"/>
        <v>1.67</v>
      </c>
      <c r="AA594" s="2" t="str">
        <f t="shared" si="50"/>
        <v>WtrHt-GPoolHtrAnyAny</v>
      </c>
      <c r="AB594" s="10">
        <f>MATCH(AA594,'Orig 2014 EUL table'!$W$6:$W$544,0)</f>
        <v>477</v>
      </c>
      <c r="AC594" t="b">
        <f t="shared" si="51"/>
        <v>1</v>
      </c>
    </row>
    <row r="595" spans="1:29" x14ac:dyDescent="0.3">
      <c r="A595" s="24">
        <f t="shared" si="52"/>
        <v>589</v>
      </c>
      <c r="B595" s="26" t="s">
        <v>113</v>
      </c>
      <c r="C595" s="26" t="s">
        <v>114</v>
      </c>
      <c r="D595">
        <f>IF($AC595,INDEX('Orig 2014 EUL table'!$D$6:$D$544,$AB595),X595)</f>
        <v>11</v>
      </c>
      <c r="E595">
        <f>IF($AC595,INDEX('Orig 2014 EUL table'!$E$6:$E$544,$AB595),Y595)</f>
        <v>3.7</v>
      </c>
      <c r="F595" s="26" t="s">
        <v>66</v>
      </c>
      <c r="G595" s="26" t="s">
        <v>23</v>
      </c>
      <c r="H595" s="26" t="s">
        <v>23</v>
      </c>
      <c r="I595" s="26" t="s">
        <v>24</v>
      </c>
      <c r="J595" s="26"/>
      <c r="K595" s="26"/>
      <c r="L595" s="26"/>
      <c r="M595" s="26"/>
      <c r="N595" s="26" t="s">
        <v>715</v>
      </c>
      <c r="O595" s="26" t="s">
        <v>26</v>
      </c>
      <c r="P595" s="30">
        <v>41674</v>
      </c>
      <c r="Q595" s="26" t="s">
        <v>115</v>
      </c>
      <c r="R595" s="26" t="s">
        <v>116</v>
      </c>
      <c r="S595" s="26"/>
      <c r="T595" s="26"/>
      <c r="U595" s="26"/>
      <c r="V595" s="26" t="s">
        <v>30</v>
      </c>
      <c r="X595" s="26">
        <v>11</v>
      </c>
      <c r="Y595" s="32">
        <f t="shared" si="53"/>
        <v>3.67</v>
      </c>
      <c r="AA595" s="2" t="str">
        <f t="shared" si="50"/>
        <v>BS-WthrAnyAny</v>
      </c>
      <c r="AB595" s="10">
        <f>MATCH(AA595,'Orig 2014 EUL table'!$W$6:$W$544,0)</f>
        <v>29</v>
      </c>
      <c r="AC595" t="b">
        <f t="shared" si="51"/>
        <v>1</v>
      </c>
    </row>
    <row r="596" spans="1:29" x14ac:dyDescent="0.3">
      <c r="A596" s="24">
        <f t="shared" si="52"/>
        <v>590</v>
      </c>
      <c r="B596" s="26" t="s">
        <v>117</v>
      </c>
      <c r="C596" s="26" t="s">
        <v>118</v>
      </c>
      <c r="D596">
        <f>IF($AC596,INDEX('Orig 2014 EUL table'!$D$6:$D$544,$AB596),X596)</f>
        <v>11</v>
      </c>
      <c r="E596">
        <f>IF($AC596,INDEX('Orig 2014 EUL table'!$E$6:$E$544,$AB596),Y596)</f>
        <v>3.7</v>
      </c>
      <c r="F596" s="26" t="s">
        <v>66</v>
      </c>
      <c r="G596" s="26" t="s">
        <v>23</v>
      </c>
      <c r="H596" s="26" t="s">
        <v>23</v>
      </c>
      <c r="I596" s="26" t="s">
        <v>24</v>
      </c>
      <c r="J596" s="26"/>
      <c r="K596" s="26"/>
      <c r="L596" s="26"/>
      <c r="M596" s="26"/>
      <c r="N596" s="26" t="s">
        <v>715</v>
      </c>
      <c r="O596" s="26" t="s">
        <v>26</v>
      </c>
      <c r="P596" s="30">
        <v>41674</v>
      </c>
      <c r="Q596" s="26" t="s">
        <v>115</v>
      </c>
      <c r="R596" s="26" t="s">
        <v>116</v>
      </c>
      <c r="S596" s="26"/>
      <c r="T596" s="26"/>
      <c r="U596" s="26"/>
      <c r="V596" s="26" t="s">
        <v>30</v>
      </c>
      <c r="X596" s="26">
        <v>11</v>
      </c>
      <c r="Y596" s="32">
        <f t="shared" si="53"/>
        <v>3.67</v>
      </c>
      <c r="AA596" s="2" t="str">
        <f t="shared" si="50"/>
        <v>BS-WthrEvapAnyAny</v>
      </c>
      <c r="AB596" s="10">
        <f>MATCH(AA596,'Orig 2014 EUL table'!$W$6:$W$544,0)</f>
        <v>30</v>
      </c>
      <c r="AC596" t="b">
        <f t="shared" si="51"/>
        <v>1</v>
      </c>
    </row>
    <row r="597" spans="1:29" x14ac:dyDescent="0.3">
      <c r="A597" s="24">
        <f t="shared" si="52"/>
        <v>591</v>
      </c>
      <c r="B597" s="26" t="s">
        <v>208</v>
      </c>
      <c r="C597" s="26" t="s">
        <v>690</v>
      </c>
      <c r="D597">
        <f>IF($AC597,INDEX('Orig 2014 EUL table'!$D$6:$D$544,$AB597),X597)</f>
        <v>10</v>
      </c>
      <c r="E597">
        <f>IF($AC597,INDEX('Orig 2014 EUL table'!$E$6:$E$544,$AB597),Y597)</f>
        <v>3.3</v>
      </c>
      <c r="F597" s="26" t="s">
        <v>88</v>
      </c>
      <c r="G597" s="26" t="s">
        <v>23</v>
      </c>
      <c r="H597" s="26" t="s">
        <v>23</v>
      </c>
      <c r="I597" s="26" t="s">
        <v>24</v>
      </c>
      <c r="J597" s="26"/>
      <c r="K597" s="26"/>
      <c r="L597" s="26"/>
      <c r="M597" s="26"/>
      <c r="N597" s="26" t="s">
        <v>715</v>
      </c>
      <c r="O597" s="26" t="s">
        <v>26</v>
      </c>
      <c r="P597" s="30">
        <v>41674</v>
      </c>
      <c r="Q597" s="26" t="s">
        <v>115</v>
      </c>
      <c r="R597" s="26" t="s">
        <v>116</v>
      </c>
      <c r="S597" s="26"/>
      <c r="T597" s="26"/>
      <c r="U597" s="26"/>
      <c r="V597" s="26" t="s">
        <v>30</v>
      </c>
      <c r="X597" s="26">
        <v>10</v>
      </c>
      <c r="Y597" s="32">
        <f t="shared" si="53"/>
        <v>3.33</v>
      </c>
      <c r="AA597" s="2" t="str">
        <f t="shared" si="50"/>
        <v>GrocSys-RetroAnyAny</v>
      </c>
      <c r="AB597" s="10">
        <f>MATCH(AA597,'Orig 2014 EUL table'!$W$6:$W$544,0)</f>
        <v>66</v>
      </c>
      <c r="AC597" t="b">
        <f t="shared" si="51"/>
        <v>1</v>
      </c>
    </row>
    <row r="598" spans="1:29" x14ac:dyDescent="0.3">
      <c r="A598" s="24">
        <f t="shared" si="52"/>
        <v>592</v>
      </c>
      <c r="B598" s="26" t="s">
        <v>594</v>
      </c>
      <c r="C598" s="26" t="s">
        <v>595</v>
      </c>
      <c r="D598">
        <f>IF($AC598,INDEX('Orig 2014 EUL table'!$D$6:$D$544,$AB598),X598)</f>
        <v>5</v>
      </c>
      <c r="E598">
        <f>IF($AC598,INDEX('Orig 2014 EUL table'!$E$6:$E$544,$AB598),Y598)</f>
        <v>1.7</v>
      </c>
      <c r="F598" s="26" t="s">
        <v>66</v>
      </c>
      <c r="G598" s="26" t="s">
        <v>23</v>
      </c>
      <c r="H598" s="26" t="s">
        <v>23</v>
      </c>
      <c r="I598" s="26" t="s">
        <v>24</v>
      </c>
      <c r="J598" s="26"/>
      <c r="K598" s="26"/>
      <c r="L598" s="26"/>
      <c r="M598" s="26"/>
      <c r="N598" s="26" t="s">
        <v>571</v>
      </c>
      <c r="O598" s="26" t="s">
        <v>560</v>
      </c>
      <c r="P598" s="30">
        <v>41674</v>
      </c>
      <c r="Q598" s="26" t="s">
        <v>115</v>
      </c>
      <c r="R598" s="26" t="s">
        <v>116</v>
      </c>
      <c r="S598" s="26"/>
      <c r="T598" s="26"/>
      <c r="U598" s="26" t="s">
        <v>596</v>
      </c>
      <c r="V598" s="26" t="s">
        <v>562</v>
      </c>
      <c r="X598" s="26">
        <v>5</v>
      </c>
      <c r="Y598" s="32">
        <f t="shared" si="53"/>
        <v>1.67</v>
      </c>
      <c r="AA598" s="2" t="str">
        <f t="shared" si="50"/>
        <v>HV-ResRCxAnyAny</v>
      </c>
      <c r="AB598" s="10">
        <f>MATCH(AA598,'Orig 2014 EUL table'!$W$6:$W$544,0)</f>
        <v>513</v>
      </c>
      <c r="AC598" t="b">
        <f t="shared" si="51"/>
        <v>1</v>
      </c>
    </row>
    <row r="599" spans="1:29" x14ac:dyDescent="0.3">
      <c r="A599" s="24">
        <f t="shared" si="52"/>
        <v>593</v>
      </c>
      <c r="B599" s="26" t="s">
        <v>247</v>
      </c>
      <c r="C599" s="26" t="s">
        <v>668</v>
      </c>
      <c r="D599">
        <f>IF($AC599,INDEX('Orig 2014 EUL table'!$D$6:$D$544,$AB599),X599)</f>
        <v>3</v>
      </c>
      <c r="E599">
        <f>IF($AC599,INDEX('Orig 2014 EUL table'!$E$6:$E$544,$AB599),Y599)</f>
        <v>1</v>
      </c>
      <c r="F599" s="26" t="s">
        <v>88</v>
      </c>
      <c r="G599" s="26" t="s">
        <v>23</v>
      </c>
      <c r="H599" s="26" t="s">
        <v>23</v>
      </c>
      <c r="I599" s="26" t="s">
        <v>24</v>
      </c>
      <c r="J599" s="26"/>
      <c r="K599" s="26"/>
      <c r="L599" s="26"/>
      <c r="M599" s="26"/>
      <c r="N599" s="26" t="s">
        <v>715</v>
      </c>
      <c r="O599" s="26" t="s">
        <v>26</v>
      </c>
      <c r="P599" s="30">
        <v>41674</v>
      </c>
      <c r="Q599" s="26" t="s">
        <v>115</v>
      </c>
      <c r="R599" s="26" t="s">
        <v>249</v>
      </c>
      <c r="S599" s="26" t="s">
        <v>250</v>
      </c>
      <c r="T599" s="26"/>
      <c r="U599" s="26"/>
      <c r="V599" s="26" t="s">
        <v>30</v>
      </c>
      <c r="X599" s="26">
        <v>3</v>
      </c>
      <c r="Y599" s="32">
        <f t="shared" si="53"/>
        <v>1</v>
      </c>
      <c r="AA599" s="2" t="str">
        <f t="shared" si="50"/>
        <v>HVAC-ClnCondCoilsAnyAny</v>
      </c>
      <c r="AB599" s="10">
        <f>MATCH(AA599,'Orig 2014 EUL table'!$W$6:$W$544,0)</f>
        <v>80</v>
      </c>
      <c r="AC599" t="b">
        <f t="shared" si="51"/>
        <v>1</v>
      </c>
    </row>
    <row r="600" spans="1:29" x14ac:dyDescent="0.3">
      <c r="A600" s="24">
        <f t="shared" si="52"/>
        <v>594</v>
      </c>
      <c r="B600" s="26" t="s">
        <v>338</v>
      </c>
      <c r="C600" s="26" t="s">
        <v>669</v>
      </c>
      <c r="D600">
        <f>IF($AC600,INDEX('Orig 2014 EUL table'!$D$6:$D$544,$AB600),X600)</f>
        <v>3</v>
      </c>
      <c r="E600">
        <f>IF($AC600,INDEX('Orig 2014 EUL table'!$E$6:$E$544,$AB600),Y600)</f>
        <v>1</v>
      </c>
      <c r="F600" s="26" t="s">
        <v>66</v>
      </c>
      <c r="G600" s="26" t="s">
        <v>23</v>
      </c>
      <c r="H600" s="26" t="s">
        <v>23</v>
      </c>
      <c r="I600" s="26" t="s">
        <v>24</v>
      </c>
      <c r="J600" s="26"/>
      <c r="K600" s="26"/>
      <c r="L600" s="26"/>
      <c r="M600" s="26"/>
      <c r="N600" s="26" t="s">
        <v>715</v>
      </c>
      <c r="O600" s="26" t="s">
        <v>26</v>
      </c>
      <c r="P600" s="30">
        <v>41674</v>
      </c>
      <c r="Q600" s="26" t="s">
        <v>115</v>
      </c>
      <c r="R600" s="26" t="s">
        <v>249</v>
      </c>
      <c r="S600" s="26" t="s">
        <v>250</v>
      </c>
      <c r="T600" s="26"/>
      <c r="U600" s="26"/>
      <c r="V600" s="26" t="s">
        <v>30</v>
      </c>
      <c r="X600" s="26">
        <v>3</v>
      </c>
      <c r="Y600" s="32">
        <f t="shared" si="53"/>
        <v>1</v>
      </c>
      <c r="AA600" s="2" t="str">
        <f t="shared" si="50"/>
        <v>HV-ResAC-CleanCoilAnyAny</v>
      </c>
      <c r="AB600" s="10">
        <f>MATCH(AA600,'Orig 2014 EUL table'!$W$6:$W$544,0)</f>
        <v>118</v>
      </c>
      <c r="AC600" t="b">
        <f t="shared" si="51"/>
        <v>1</v>
      </c>
    </row>
    <row r="601" spans="1:29" x14ac:dyDescent="0.3">
      <c r="A601" s="24">
        <f t="shared" si="52"/>
        <v>595</v>
      </c>
      <c r="B601" s="26" t="s">
        <v>609</v>
      </c>
      <c r="C601" s="26" t="s">
        <v>610</v>
      </c>
      <c r="D601">
        <f>IF($AC601,INDEX('Orig 2014 EUL table'!$D$6:$D$544,$AB601),X601)</f>
        <v>5</v>
      </c>
      <c r="E601">
        <f>IF($AC601,INDEX('Orig 2014 EUL table'!$E$6:$E$544,$AB601),Y601)</f>
        <v>1.7</v>
      </c>
      <c r="F601" s="26" t="s">
        <v>88</v>
      </c>
      <c r="G601" s="26" t="s">
        <v>23</v>
      </c>
      <c r="H601" s="26" t="s">
        <v>23</v>
      </c>
      <c r="I601" s="26" t="s">
        <v>24</v>
      </c>
      <c r="J601" s="26"/>
      <c r="K601" s="26"/>
      <c r="L601" s="26"/>
      <c r="M601" s="26"/>
      <c r="N601" s="26" t="s">
        <v>571</v>
      </c>
      <c r="O601" s="26" t="s">
        <v>560</v>
      </c>
      <c r="P601" s="30">
        <v>41674</v>
      </c>
      <c r="Q601" s="26" t="s">
        <v>115</v>
      </c>
      <c r="R601" s="26" t="s">
        <v>249</v>
      </c>
      <c r="S601" s="26"/>
      <c r="T601" s="26"/>
      <c r="U601" s="26" t="s">
        <v>611</v>
      </c>
      <c r="V601" s="26" t="s">
        <v>30</v>
      </c>
      <c r="X601" s="26">
        <v>5</v>
      </c>
      <c r="Y601" s="32">
        <f t="shared" si="53"/>
        <v>1.67</v>
      </c>
      <c r="AA601" s="2" t="str">
        <f t="shared" si="50"/>
        <v>BlrTuneupAnyAny</v>
      </c>
      <c r="AB601" s="10">
        <f>MATCH(AA601,'Orig 2014 EUL table'!$W$6:$W$544,0)</f>
        <v>519</v>
      </c>
      <c r="AC601" t="b">
        <f t="shared" si="51"/>
        <v>1</v>
      </c>
    </row>
    <row r="602" spans="1:29" x14ac:dyDescent="0.3">
      <c r="A602" s="24">
        <f t="shared" si="52"/>
        <v>596</v>
      </c>
      <c r="B602" s="26" t="s">
        <v>617</v>
      </c>
      <c r="C602" s="26" t="s">
        <v>618</v>
      </c>
      <c r="D602">
        <f>IF($AC602,INDEX('Orig 2014 EUL table'!$D$6:$D$544,$AB602),X602)</f>
        <v>3</v>
      </c>
      <c r="E602">
        <f>IF($AC602,INDEX('Orig 2014 EUL table'!$E$6:$E$544,$AB602),Y602)</f>
        <v>1</v>
      </c>
      <c r="F602" s="26" t="s">
        <v>88</v>
      </c>
      <c r="G602" s="26" t="s">
        <v>23</v>
      </c>
      <c r="H602" s="26" t="s">
        <v>23</v>
      </c>
      <c r="I602" s="26" t="s">
        <v>24</v>
      </c>
      <c r="J602" s="26"/>
      <c r="K602" s="26"/>
      <c r="L602" s="26"/>
      <c r="M602" s="26"/>
      <c r="N602" s="26" t="s">
        <v>571</v>
      </c>
      <c r="O602" s="26" t="s">
        <v>560</v>
      </c>
      <c r="P602" s="30">
        <v>41674</v>
      </c>
      <c r="Q602" s="26" t="s">
        <v>115</v>
      </c>
      <c r="R602" s="26" t="s">
        <v>249</v>
      </c>
      <c r="S602" s="26"/>
      <c r="T602" s="26"/>
      <c r="U602" s="26" t="s">
        <v>619</v>
      </c>
      <c r="V602" s="26" t="s">
        <v>30</v>
      </c>
      <c r="X602" s="26">
        <v>3</v>
      </c>
      <c r="Y602" s="32">
        <f t="shared" si="53"/>
        <v>1</v>
      </c>
      <c r="AA602" s="2" t="str">
        <f t="shared" si="50"/>
        <v>HVAC-ClnEvapCoilsAnyAny</v>
      </c>
      <c r="AB602" s="10">
        <f>MATCH(AA602,'Orig 2014 EUL table'!$W$6:$W$544,0)</f>
        <v>522</v>
      </c>
      <c r="AC602" t="b">
        <f t="shared" si="51"/>
        <v>1</v>
      </c>
    </row>
    <row r="603" spans="1:29" x14ac:dyDescent="0.3">
      <c r="A603" s="24">
        <f t="shared" si="52"/>
        <v>597</v>
      </c>
      <c r="B603" s="26" t="s">
        <v>624</v>
      </c>
      <c r="C603" s="26" t="s">
        <v>625</v>
      </c>
      <c r="D603">
        <f>IF($AC603,INDEX('Orig 2014 EUL table'!$D$6:$D$544,$AB603),X603)</f>
        <v>11</v>
      </c>
      <c r="E603">
        <f>IF($AC603,INDEX('Orig 2014 EUL table'!$E$6:$E$544,$AB603),Y603)</f>
        <v>3.7</v>
      </c>
      <c r="F603" s="26" t="s">
        <v>567</v>
      </c>
      <c r="G603" s="26" t="s">
        <v>23</v>
      </c>
      <c r="H603" s="26" t="s">
        <v>23</v>
      </c>
      <c r="I603" s="26" t="s">
        <v>24</v>
      </c>
      <c r="J603" s="26"/>
      <c r="K603" s="26"/>
      <c r="L603" s="26"/>
      <c r="M603" s="26"/>
      <c r="N603" s="26" t="s">
        <v>571</v>
      </c>
      <c r="O603" s="26" t="s">
        <v>560</v>
      </c>
      <c r="P603" s="30">
        <v>41674</v>
      </c>
      <c r="Q603" s="26" t="s">
        <v>115</v>
      </c>
      <c r="R603" s="26" t="s">
        <v>485</v>
      </c>
      <c r="S603" s="26" t="s">
        <v>263</v>
      </c>
      <c r="T603" s="26" t="s">
        <v>561</v>
      </c>
      <c r="U603" s="26" t="s">
        <v>626</v>
      </c>
      <c r="V603" s="26" t="s">
        <v>30</v>
      </c>
      <c r="X603" s="26">
        <v>11</v>
      </c>
      <c r="Y603" s="32">
        <f t="shared" si="53"/>
        <v>3.67</v>
      </c>
      <c r="AA603" s="2" t="str">
        <f t="shared" si="50"/>
        <v>Reprog-TstatAnyAny</v>
      </c>
      <c r="AB603" s="10">
        <f>MATCH(AA603,'Orig 2014 EUL table'!$W$6:$W$544,0)</f>
        <v>524</v>
      </c>
      <c r="AC603" t="b">
        <f t="shared" si="51"/>
        <v>1</v>
      </c>
    </row>
    <row r="604" spans="1:29" x14ac:dyDescent="0.3">
      <c r="A604" s="24">
        <f t="shared" si="52"/>
        <v>598</v>
      </c>
      <c r="B604" s="26" t="s">
        <v>585</v>
      </c>
      <c r="C604" s="26" t="s">
        <v>586</v>
      </c>
      <c r="D604">
        <f>IF($AC604,INDEX('Orig 2014 EUL table'!$D$6:$D$544,$AB604),X604)</f>
        <v>2</v>
      </c>
      <c r="E604">
        <f>IF($AC604,INDEX('Orig 2014 EUL table'!$E$6:$E$544,$AB604),Y604)</f>
        <v>0.7</v>
      </c>
      <c r="F604" s="26" t="s">
        <v>66</v>
      </c>
      <c r="G604" s="26" t="s">
        <v>442</v>
      </c>
      <c r="H604" s="26" t="s">
        <v>23</v>
      </c>
      <c r="I604" s="26" t="s">
        <v>24</v>
      </c>
      <c r="J604" s="26"/>
      <c r="K604" s="26"/>
      <c r="L604" s="26"/>
      <c r="M604" s="26"/>
      <c r="N604" s="26" t="s">
        <v>571</v>
      </c>
      <c r="O604" s="26" t="s">
        <v>560</v>
      </c>
      <c r="P604" s="30">
        <v>41674</v>
      </c>
      <c r="Q604" s="26" t="s">
        <v>115</v>
      </c>
      <c r="R604" s="26" t="s">
        <v>485</v>
      </c>
      <c r="S604" s="26" t="s">
        <v>587</v>
      </c>
      <c r="T604" s="26" t="s">
        <v>588</v>
      </c>
      <c r="U604" s="26" t="s">
        <v>589</v>
      </c>
      <c r="V604" s="26" t="s">
        <v>562</v>
      </c>
      <c r="X604" s="26">
        <v>2</v>
      </c>
      <c r="Y604" s="32">
        <f t="shared" si="53"/>
        <v>0.66700000000000004</v>
      </c>
      <c r="AA604" s="2" t="str">
        <f t="shared" si="50"/>
        <v>WlHs-UpgradeSFmAny</v>
      </c>
      <c r="AB604" s="10">
        <f>MATCH(AA604,'Orig 2014 EUL table'!$W$6:$W$544,0)</f>
        <v>511</v>
      </c>
      <c r="AC604" t="b">
        <f t="shared" si="51"/>
        <v>1</v>
      </c>
    </row>
    <row r="605" spans="1:29" x14ac:dyDescent="0.3">
      <c r="A605" s="24">
        <f t="shared" si="52"/>
        <v>599</v>
      </c>
      <c r="B605" s="26" t="s">
        <v>484</v>
      </c>
      <c r="C605" s="26" t="s">
        <v>691</v>
      </c>
      <c r="D605">
        <f>IF($AC605,INDEX('Orig 2014 EUL table'!$D$6:$D$544,$AB605),X605)</f>
        <v>10</v>
      </c>
      <c r="E605">
        <f>IF($AC605,INDEX('Orig 2014 EUL table'!$E$6:$E$544,$AB605),Y605)</f>
        <v>3.3</v>
      </c>
      <c r="F605" s="26" t="s">
        <v>88</v>
      </c>
      <c r="G605" s="26" t="s">
        <v>23</v>
      </c>
      <c r="H605" s="26" t="s">
        <v>23</v>
      </c>
      <c r="I605" s="26" t="s">
        <v>24</v>
      </c>
      <c r="J605" s="26"/>
      <c r="K605" s="26"/>
      <c r="L605" s="26"/>
      <c r="M605" s="26"/>
      <c r="N605" s="26" t="s">
        <v>715</v>
      </c>
      <c r="O605" s="26" t="s">
        <v>26</v>
      </c>
      <c r="P605" s="30">
        <v>41674</v>
      </c>
      <c r="Q605" s="26" t="s">
        <v>115</v>
      </c>
      <c r="R605" s="26" t="s">
        <v>485</v>
      </c>
      <c r="S605" s="26"/>
      <c r="T605" s="26"/>
      <c r="U605" s="26"/>
      <c r="V605" s="26" t="s">
        <v>30</v>
      </c>
      <c r="X605" s="26">
        <v>10</v>
      </c>
      <c r="Y605" s="32">
        <f t="shared" si="53"/>
        <v>3.33</v>
      </c>
      <c r="AA605" s="2" t="str">
        <f t="shared" si="50"/>
        <v>RefgWrhs-RetroAnyAny</v>
      </c>
      <c r="AB605" s="10">
        <f>MATCH(AA605,'Orig 2014 EUL table'!$W$6:$W$544,0)</f>
        <v>463</v>
      </c>
      <c r="AC605" t="b">
        <f t="shared" si="51"/>
        <v>1</v>
      </c>
    </row>
    <row r="606" spans="1:29" x14ac:dyDescent="0.3">
      <c r="A606" s="24">
        <f t="shared" si="52"/>
        <v>600</v>
      </c>
      <c r="B606" s="26" t="s">
        <v>620</v>
      </c>
      <c r="C606" s="26" t="s">
        <v>689</v>
      </c>
      <c r="D606">
        <f>IF($AC606,INDEX('Orig 2014 EUL table'!$D$6:$D$544,$AB606),X606)</f>
        <v>5</v>
      </c>
      <c r="E606">
        <f>IF($AC606,INDEX('Orig 2014 EUL table'!$E$6:$E$544,$AB606),Y606)</f>
        <v>1.7</v>
      </c>
      <c r="F606" s="26" t="s">
        <v>88</v>
      </c>
      <c r="G606" s="26" t="s">
        <v>23</v>
      </c>
      <c r="H606" s="26" t="s">
        <v>23</v>
      </c>
      <c r="I606" s="26" t="s">
        <v>24</v>
      </c>
      <c r="J606" s="26"/>
      <c r="K606" s="26"/>
      <c r="L606" s="26"/>
      <c r="M606" s="26"/>
      <c r="N606" s="26" t="s">
        <v>571</v>
      </c>
      <c r="O606" s="26" t="s">
        <v>560</v>
      </c>
      <c r="P606" s="30">
        <v>41674</v>
      </c>
      <c r="Q606" s="26" t="s">
        <v>622</v>
      </c>
      <c r="R606" s="26" t="s">
        <v>485</v>
      </c>
      <c r="S606" s="26"/>
      <c r="T606" s="26"/>
      <c r="U606" s="26" t="s">
        <v>623</v>
      </c>
      <c r="V606" s="26" t="s">
        <v>30</v>
      </c>
      <c r="X606" s="26">
        <v>5</v>
      </c>
      <c r="Y606" s="32">
        <f t="shared" si="53"/>
        <v>1.67</v>
      </c>
      <c r="AA606" s="2" t="str">
        <f t="shared" si="50"/>
        <v>RTU-RetroAnyAny</v>
      </c>
      <c r="AB606" s="10">
        <f>MATCH(AA606,'Orig 2014 EUL table'!$W$6:$W$544,0)</f>
        <v>523</v>
      </c>
      <c r="AC606" t="b">
        <f t="shared" si="51"/>
        <v>1</v>
      </c>
    </row>
    <row r="607" spans="1:29" x14ac:dyDescent="0.3">
      <c r="A607" s="24">
        <f t="shared" si="52"/>
        <v>601</v>
      </c>
      <c r="B607" s="26" t="s">
        <v>526</v>
      </c>
      <c r="C607" s="26" t="s">
        <v>527</v>
      </c>
      <c r="D607">
        <f>IF($AC607,INDEX('Orig 2014 EUL table'!$D$6:$D$544,$AB607),X607)</f>
        <v>13</v>
      </c>
      <c r="E607">
        <f>IF($AC607,INDEX('Orig 2014 EUL table'!$E$6:$E$544,$AB607),Y607)</f>
        <v>4.3</v>
      </c>
      <c r="F607" s="26" t="s">
        <v>88</v>
      </c>
      <c r="G607" s="26" t="s">
        <v>23</v>
      </c>
      <c r="H607" s="26" t="s">
        <v>23</v>
      </c>
      <c r="I607" s="26" t="s">
        <v>24</v>
      </c>
      <c r="J607" s="26"/>
      <c r="K607" s="26"/>
      <c r="L607" s="26"/>
      <c r="M607" s="26"/>
      <c r="N607" s="26" t="s">
        <v>715</v>
      </c>
      <c r="O607" s="26" t="s">
        <v>26</v>
      </c>
      <c r="P607" s="30">
        <v>41674</v>
      </c>
      <c r="Q607" s="26" t="s">
        <v>245</v>
      </c>
      <c r="R607" s="26" t="s">
        <v>528</v>
      </c>
      <c r="S607" s="26" t="s">
        <v>291</v>
      </c>
      <c r="T607" s="26" t="s">
        <v>529</v>
      </c>
      <c r="U607" s="26"/>
      <c r="V607" s="26" t="s">
        <v>30</v>
      </c>
      <c r="X607" s="26">
        <v>13</v>
      </c>
      <c r="Y607" s="32">
        <f t="shared" si="53"/>
        <v>4.33</v>
      </c>
      <c r="AA607" s="2" t="str">
        <f t="shared" si="50"/>
        <v>WtrHt-PipeIns-ElecAnyAny</v>
      </c>
      <c r="AB607" s="10">
        <f>MATCH(AA607,'Orig 2014 EUL table'!$W$6:$W$544,0)</f>
        <v>484</v>
      </c>
      <c r="AC607" t="b">
        <f t="shared" si="51"/>
        <v>1</v>
      </c>
    </row>
    <row r="608" spans="1:29" x14ac:dyDescent="0.3">
      <c r="A608" s="24">
        <f t="shared" si="52"/>
        <v>602</v>
      </c>
      <c r="B608" s="27" t="s">
        <v>530</v>
      </c>
      <c r="C608" s="26" t="s">
        <v>698</v>
      </c>
      <c r="D608">
        <f>IF($AC608,INDEX('Orig 2014 EUL table'!$D$6:$D$544,$AB608),X608)</f>
        <v>11</v>
      </c>
      <c r="E608">
        <f>IF($AC608,INDEX('Orig 2014 EUL table'!$E$6:$E$544,$AB608),Y608)</f>
        <v>3.7</v>
      </c>
      <c r="F608" s="26" t="s">
        <v>88</v>
      </c>
      <c r="G608" s="26" t="s">
        <v>23</v>
      </c>
      <c r="H608" s="26" t="s">
        <v>23</v>
      </c>
      <c r="I608" s="26" t="s">
        <v>24</v>
      </c>
      <c r="J608" s="26"/>
      <c r="K608" s="26"/>
      <c r="L608" s="26"/>
      <c r="M608" s="26"/>
      <c r="N608" s="26" t="s">
        <v>715</v>
      </c>
      <c r="O608" s="26" t="s">
        <v>26</v>
      </c>
      <c r="P608" s="30">
        <v>41674</v>
      </c>
      <c r="Q608" s="26" t="s">
        <v>245</v>
      </c>
      <c r="R608" s="26" t="s">
        <v>528</v>
      </c>
      <c r="S608" s="26" t="s">
        <v>291</v>
      </c>
      <c r="T608" s="26" t="s">
        <v>529</v>
      </c>
      <c r="U608" s="26"/>
      <c r="V608" s="26" t="s">
        <v>30</v>
      </c>
      <c r="X608" s="26">
        <v>11</v>
      </c>
      <c r="Y608" s="32">
        <f t="shared" si="53"/>
        <v>3.67</v>
      </c>
      <c r="AA608" s="2" t="str">
        <f t="shared" si="50"/>
        <v>WtrHt-PipeIns-GasAnyAny</v>
      </c>
      <c r="AB608" s="10">
        <f>MATCH(AA608,'Orig 2014 EUL table'!$W$6:$W$544,0)</f>
        <v>485</v>
      </c>
      <c r="AC608" t="b">
        <f t="shared" si="51"/>
        <v>1</v>
      </c>
    </row>
    <row r="609" spans="1:29" x14ac:dyDescent="0.3">
      <c r="A609" s="24">
        <f t="shared" si="52"/>
        <v>603</v>
      </c>
      <c r="B609" s="26" t="s">
        <v>550</v>
      </c>
      <c r="C609" s="26" t="s">
        <v>527</v>
      </c>
      <c r="D609">
        <f>IF($AC609,INDEX('Orig 2014 EUL table'!$D$6:$D$544,$AB609),X609)</f>
        <v>13</v>
      </c>
      <c r="E609">
        <f>IF($AC609,INDEX('Orig 2014 EUL table'!$E$6:$E$544,$AB609),Y609)</f>
        <v>4.3</v>
      </c>
      <c r="F609" s="26" t="s">
        <v>66</v>
      </c>
      <c r="G609" s="26" t="s">
        <v>23</v>
      </c>
      <c r="H609" s="26" t="s">
        <v>23</v>
      </c>
      <c r="I609" s="26" t="s">
        <v>24</v>
      </c>
      <c r="J609" s="26"/>
      <c r="K609" s="26"/>
      <c r="L609" s="26"/>
      <c r="M609" s="26"/>
      <c r="N609" s="26" t="s">
        <v>715</v>
      </c>
      <c r="O609" s="26" t="s">
        <v>26</v>
      </c>
      <c r="P609" s="30">
        <v>41674</v>
      </c>
      <c r="Q609" s="26" t="s">
        <v>245</v>
      </c>
      <c r="R609" s="26" t="s">
        <v>528</v>
      </c>
      <c r="S609" s="26" t="s">
        <v>291</v>
      </c>
      <c r="T609" s="26" t="s">
        <v>529</v>
      </c>
      <c r="U609" s="26" t="s">
        <v>549</v>
      </c>
      <c r="V609" s="26" t="s">
        <v>30</v>
      </c>
      <c r="X609" s="26">
        <v>13</v>
      </c>
      <c r="Y609" s="32">
        <f t="shared" si="53"/>
        <v>4.33</v>
      </c>
      <c r="AA609" s="2" t="str">
        <f t="shared" si="50"/>
        <v>WtrHt-WH-R4PipeIns-ElecAnyAny</v>
      </c>
      <c r="AB609" s="10">
        <f>MATCH(AA609,'Orig 2014 EUL table'!$W$6:$W$544,0)</f>
        <v>497</v>
      </c>
      <c r="AC609" t="b">
        <f t="shared" si="51"/>
        <v>1</v>
      </c>
    </row>
    <row r="610" spans="1:29" x14ac:dyDescent="0.3">
      <c r="A610" s="24">
        <f t="shared" si="52"/>
        <v>604</v>
      </c>
      <c r="B610" s="27" t="s">
        <v>551</v>
      </c>
      <c r="C610" s="26" t="s">
        <v>699</v>
      </c>
      <c r="D610">
        <f>IF($AC610,INDEX('Orig 2014 EUL table'!$D$6:$D$544,$AB610),X610)</f>
        <v>11</v>
      </c>
      <c r="E610">
        <f>IF($AC610,INDEX('Orig 2014 EUL table'!$E$6:$E$544,$AB610),Y610)</f>
        <v>3.7</v>
      </c>
      <c r="F610" s="26" t="s">
        <v>66</v>
      </c>
      <c r="G610" s="26" t="s">
        <v>23</v>
      </c>
      <c r="H610" s="26" t="s">
        <v>23</v>
      </c>
      <c r="I610" s="26" t="s">
        <v>24</v>
      </c>
      <c r="J610" s="26"/>
      <c r="K610" s="26"/>
      <c r="L610" s="26"/>
      <c r="M610" s="26"/>
      <c r="N610" s="26" t="s">
        <v>715</v>
      </c>
      <c r="O610" s="26" t="s">
        <v>26</v>
      </c>
      <c r="P610" s="30">
        <v>41674</v>
      </c>
      <c r="Q610" s="26" t="s">
        <v>245</v>
      </c>
      <c r="R610" s="26" t="s">
        <v>528</v>
      </c>
      <c r="S610" s="26" t="s">
        <v>291</v>
      </c>
      <c r="T610" s="26" t="s">
        <v>529</v>
      </c>
      <c r="U610" s="26" t="s">
        <v>549</v>
      </c>
      <c r="V610" s="26" t="s">
        <v>30</v>
      </c>
      <c r="X610" s="26">
        <v>11</v>
      </c>
      <c r="Y610" s="32">
        <f t="shared" si="53"/>
        <v>3.67</v>
      </c>
      <c r="AA610" s="2" t="str">
        <f t="shared" si="50"/>
        <v>WtrHt-WH-R4PipeIns-GasAnyAny</v>
      </c>
      <c r="AB610" s="10">
        <f>MATCH(AA610,'Orig 2014 EUL table'!$W$6:$W$544,0)</f>
        <v>498</v>
      </c>
      <c r="AC610" t="b">
        <f t="shared" si="51"/>
        <v>1</v>
      </c>
    </row>
    <row r="611" spans="1:29" x14ac:dyDescent="0.3">
      <c r="A611" s="24">
        <f t="shared" si="52"/>
        <v>605</v>
      </c>
      <c r="B611" s="26" t="s">
        <v>543</v>
      </c>
      <c r="C611" s="26" t="s">
        <v>544</v>
      </c>
      <c r="D611">
        <f>IF($AC611,INDEX('Orig 2014 EUL table'!$D$6:$D$544,$AB611),X611)</f>
        <v>15</v>
      </c>
      <c r="E611">
        <f>IF($AC611,INDEX('Orig 2014 EUL table'!$E$6:$E$544,$AB611),Y611)</f>
        <v>5</v>
      </c>
      <c r="F611" s="26" t="s">
        <v>88</v>
      </c>
      <c r="G611" s="26" t="s">
        <v>23</v>
      </c>
      <c r="H611" s="26" t="s">
        <v>23</v>
      </c>
      <c r="I611" s="26" t="s">
        <v>24</v>
      </c>
      <c r="J611" s="26"/>
      <c r="K611" s="26"/>
      <c r="L611" s="26"/>
      <c r="M611" s="26"/>
      <c r="N611" s="26" t="s">
        <v>715</v>
      </c>
      <c r="O611" s="26" t="s">
        <v>26</v>
      </c>
      <c r="P611" s="30">
        <v>41674</v>
      </c>
      <c r="Q611" s="26" t="s">
        <v>245</v>
      </c>
      <c r="R611" s="26" t="s">
        <v>528</v>
      </c>
      <c r="S611" s="26" t="s">
        <v>291</v>
      </c>
      <c r="T611" s="26" t="s">
        <v>301</v>
      </c>
      <c r="U611" s="26"/>
      <c r="V611" s="26" t="s">
        <v>30</v>
      </c>
      <c r="X611" s="26">
        <v>15</v>
      </c>
      <c r="Y611" s="32">
        <f t="shared" si="53"/>
        <v>5</v>
      </c>
      <c r="AA611" s="2" t="str">
        <f t="shared" si="50"/>
        <v>WtrHt-TimeclockAnyAny</v>
      </c>
      <c r="AB611" s="10">
        <f>MATCH(AA611,'Orig 2014 EUL table'!$W$6:$W$544,0)</f>
        <v>495</v>
      </c>
      <c r="AC611" t="b">
        <f t="shared" si="51"/>
        <v>1</v>
      </c>
    </row>
    <row r="612" spans="1:29" x14ac:dyDescent="0.3">
      <c r="A612" s="24">
        <f t="shared" si="52"/>
        <v>606</v>
      </c>
      <c r="B612" s="26" t="s">
        <v>545</v>
      </c>
      <c r="C612" s="26" t="s">
        <v>546</v>
      </c>
      <c r="D612">
        <f>IF($AC612,INDEX('Orig 2014 EUL table'!$D$6:$D$544,$AB612),X612)</f>
        <v>10</v>
      </c>
      <c r="E612">
        <f>IF($AC612,INDEX('Orig 2014 EUL table'!$E$6:$E$544,$AB612),Y612)</f>
        <v>3.3</v>
      </c>
      <c r="F612" s="26" t="s">
        <v>23</v>
      </c>
      <c r="G612" s="26" t="s">
        <v>23</v>
      </c>
      <c r="H612" s="26" t="s">
        <v>23</v>
      </c>
      <c r="I612" s="26" t="s">
        <v>24</v>
      </c>
      <c r="J612" s="26"/>
      <c r="K612" s="26"/>
      <c r="L612" s="26"/>
      <c r="M612" s="26"/>
      <c r="N612" s="26" t="s">
        <v>715</v>
      </c>
      <c r="O612" s="26" t="s">
        <v>26</v>
      </c>
      <c r="P612" s="30">
        <v>41674</v>
      </c>
      <c r="Q612" s="26" t="s">
        <v>245</v>
      </c>
      <c r="R612" s="26" t="s">
        <v>528</v>
      </c>
      <c r="S612" s="26" t="s">
        <v>547</v>
      </c>
      <c r="T612" s="26" t="s">
        <v>548</v>
      </c>
      <c r="U612" s="26" t="s">
        <v>549</v>
      </c>
      <c r="V612" s="26" t="s">
        <v>30</v>
      </c>
      <c r="X612" s="26">
        <v>10</v>
      </c>
      <c r="Y612" s="32">
        <f t="shared" si="53"/>
        <v>3.33</v>
      </c>
      <c r="AA612" s="2" t="str">
        <f t="shared" si="50"/>
        <v>WtrHt-WH-AertrAnyAny</v>
      </c>
      <c r="AB612" s="10">
        <f>MATCH(AA612,'Orig 2014 EUL table'!$W$6:$W$544,0)</f>
        <v>496</v>
      </c>
      <c r="AC612" t="b">
        <f t="shared" si="51"/>
        <v>1</v>
      </c>
    </row>
    <row r="613" spans="1:29" x14ac:dyDescent="0.3">
      <c r="A613" s="24">
        <f t="shared" si="52"/>
        <v>607</v>
      </c>
      <c r="B613" s="26" t="s">
        <v>552</v>
      </c>
      <c r="C613" s="26" t="s">
        <v>553</v>
      </c>
      <c r="D613">
        <f>IF($AC613,INDEX('Orig 2014 EUL table'!$D$6:$D$544,$AB613),X613)</f>
        <v>10</v>
      </c>
      <c r="E613">
        <f>IF($AC613,INDEX('Orig 2014 EUL table'!$E$6:$E$544,$AB613),Y613)</f>
        <v>3.3</v>
      </c>
      <c r="F613" s="26" t="s">
        <v>66</v>
      </c>
      <c r="G613" s="26" t="s">
        <v>23</v>
      </c>
      <c r="H613" s="26" t="s">
        <v>23</v>
      </c>
      <c r="I613" s="26" t="s">
        <v>24</v>
      </c>
      <c r="J613" s="26"/>
      <c r="K613" s="26"/>
      <c r="L613" s="26"/>
      <c r="M613" s="26"/>
      <c r="N613" s="26" t="s">
        <v>715</v>
      </c>
      <c r="O613" s="26" t="s">
        <v>26</v>
      </c>
      <c r="P613" s="30">
        <v>41674</v>
      </c>
      <c r="Q613" s="26" t="s">
        <v>245</v>
      </c>
      <c r="R613" s="26" t="s">
        <v>528</v>
      </c>
      <c r="S613" s="26" t="s">
        <v>547</v>
      </c>
      <c r="T613" s="26" t="s">
        <v>554</v>
      </c>
      <c r="U613" s="26" t="s">
        <v>555</v>
      </c>
      <c r="V613" s="26" t="s">
        <v>30</v>
      </c>
      <c r="X613" s="26">
        <v>10</v>
      </c>
      <c r="Y613" s="32">
        <f t="shared" si="53"/>
        <v>3.33</v>
      </c>
      <c r="AA613" s="2" t="str">
        <f t="shared" si="50"/>
        <v>WtrHt-WH-ShrhdAnyAny</v>
      </c>
      <c r="AB613" s="10">
        <f>MATCH(AA613,'Orig 2014 EUL table'!$W$6:$W$544,0)</f>
        <v>499</v>
      </c>
      <c r="AC613" t="b">
        <f t="shared" si="51"/>
        <v>1</v>
      </c>
    </row>
    <row r="614" spans="1:29" x14ac:dyDescent="0.3">
      <c r="A614" s="24">
        <f t="shared" si="52"/>
        <v>608</v>
      </c>
      <c r="B614" s="26" t="s">
        <v>590</v>
      </c>
      <c r="C614" s="26" t="s">
        <v>591</v>
      </c>
      <c r="D614">
        <f>IF($AC614,INDEX('Orig 2014 EUL table'!$D$6:$D$544,$AB614),X614)</f>
        <v>15</v>
      </c>
      <c r="E614">
        <f>IF($AC614,INDEX('Orig 2014 EUL table'!$E$6:$E$544,$AB614),Y614)</f>
        <v>5</v>
      </c>
      <c r="F614" s="26" t="s">
        <v>66</v>
      </c>
      <c r="G614" s="26" t="s">
        <v>23</v>
      </c>
      <c r="H614" s="26" t="s">
        <v>23</v>
      </c>
      <c r="I614" s="26" t="s">
        <v>24</v>
      </c>
      <c r="J614" s="26"/>
      <c r="K614" s="26"/>
      <c r="L614" s="26"/>
      <c r="M614" s="26"/>
      <c r="N614" s="26" t="s">
        <v>571</v>
      </c>
      <c r="O614" s="26" t="s">
        <v>560</v>
      </c>
      <c r="P614" s="30">
        <v>41674</v>
      </c>
      <c r="Q614" s="26" t="s">
        <v>245</v>
      </c>
      <c r="R614" s="26" t="s">
        <v>493</v>
      </c>
      <c r="S614" s="26" t="s">
        <v>592</v>
      </c>
      <c r="T614" s="26" t="s">
        <v>264</v>
      </c>
      <c r="U614" s="26" t="s">
        <v>593</v>
      </c>
      <c r="V614" s="26" t="s">
        <v>562</v>
      </c>
      <c r="X614" s="26">
        <v>15</v>
      </c>
      <c r="Y614" s="32">
        <f t="shared" si="53"/>
        <v>5</v>
      </c>
      <c r="AA614" s="2" t="str">
        <f t="shared" si="50"/>
        <v>SHW-EMSAnyAny</v>
      </c>
      <c r="AB614" s="10">
        <f>MATCH(AA614,'Orig 2014 EUL table'!$W$6:$W$544,0)</f>
        <v>512</v>
      </c>
      <c r="AC614" t="b">
        <f t="shared" si="51"/>
        <v>1</v>
      </c>
    </row>
    <row r="615" spans="1:29" x14ac:dyDescent="0.3">
      <c r="A615" s="24">
        <f t="shared" si="52"/>
        <v>609</v>
      </c>
      <c r="B615" s="26" t="s">
        <v>517</v>
      </c>
      <c r="C615" s="26" t="s">
        <v>518</v>
      </c>
      <c r="D615">
        <f>IF($AC615,INDEX('Orig 2014 EUL table'!$D$6:$D$544,$AB615),X615)</f>
        <v>10</v>
      </c>
      <c r="E615">
        <f>IF($AC615,INDEX('Orig 2014 EUL table'!$E$6:$E$544,$AB615),Y615)</f>
        <v>3.3</v>
      </c>
      <c r="F615" s="26" t="s">
        <v>66</v>
      </c>
      <c r="G615" s="26" t="s">
        <v>23</v>
      </c>
      <c r="H615" s="26" t="s">
        <v>23</v>
      </c>
      <c r="I615" s="26" t="s">
        <v>24</v>
      </c>
      <c r="J615" s="26"/>
      <c r="K615" s="26"/>
      <c r="L615" s="26"/>
      <c r="M615" s="26"/>
      <c r="N615" s="26" t="s">
        <v>715</v>
      </c>
      <c r="O615" s="26" t="s">
        <v>26</v>
      </c>
      <c r="P615" s="30">
        <v>41674</v>
      </c>
      <c r="Q615" s="26" t="s">
        <v>245</v>
      </c>
      <c r="R615" s="26" t="s">
        <v>493</v>
      </c>
      <c r="S615" s="26" t="s">
        <v>246</v>
      </c>
      <c r="T615" s="26" t="s">
        <v>519</v>
      </c>
      <c r="U615" s="26"/>
      <c r="V615" s="26" t="s">
        <v>30</v>
      </c>
      <c r="X615" s="26">
        <v>10</v>
      </c>
      <c r="Y615" s="32">
        <f t="shared" si="53"/>
        <v>3.33</v>
      </c>
      <c r="AA615" s="2" t="str">
        <f t="shared" si="50"/>
        <v>WtrHt-HtPmpAnyAny</v>
      </c>
      <c r="AB615" s="10">
        <f>MATCH(AA615,'Orig 2014 EUL table'!$W$6:$W$544,0)</f>
        <v>478</v>
      </c>
      <c r="AC615" t="b">
        <f t="shared" si="51"/>
        <v>1</v>
      </c>
    </row>
    <row r="616" spans="1:29" x14ac:dyDescent="0.3">
      <c r="A616" s="24">
        <f t="shared" si="52"/>
        <v>610</v>
      </c>
      <c r="B616" s="27" t="s">
        <v>540</v>
      </c>
      <c r="C616" s="26" t="s">
        <v>650</v>
      </c>
      <c r="D616">
        <f>IF($AC616,INDEX('Orig 2014 EUL table'!$D$6:$D$544,$AB616),X616)</f>
        <v>7</v>
      </c>
      <c r="E616">
        <f>IF($AC616,INDEX('Orig 2014 EUL table'!$E$6:$E$544,$AB616),Y616)</f>
        <v>2.2999999999999998</v>
      </c>
      <c r="F616" s="26" t="s">
        <v>88</v>
      </c>
      <c r="G616" s="26" t="s">
        <v>23</v>
      </c>
      <c r="H616" s="26" t="s">
        <v>23</v>
      </c>
      <c r="I616" s="26" t="s">
        <v>24</v>
      </c>
      <c r="J616" s="26"/>
      <c r="K616" s="26"/>
      <c r="L616" s="26"/>
      <c r="M616" s="26"/>
      <c r="N616" s="26" t="s">
        <v>715</v>
      </c>
      <c r="O616" s="26" t="s">
        <v>26</v>
      </c>
      <c r="P616" s="30">
        <v>41674</v>
      </c>
      <c r="Q616" s="26" t="s">
        <v>245</v>
      </c>
      <c r="R616" s="26" t="s">
        <v>493</v>
      </c>
      <c r="S616" s="26" t="s">
        <v>246</v>
      </c>
      <c r="T616" s="26" t="s">
        <v>63</v>
      </c>
      <c r="U616" s="26"/>
      <c r="V616" s="26" t="s">
        <v>30</v>
      </c>
      <c r="X616" s="26">
        <v>7</v>
      </c>
      <c r="Y616" s="32">
        <f t="shared" si="53"/>
        <v>2.33</v>
      </c>
      <c r="AA616" s="2" t="str">
        <f t="shared" si="50"/>
        <v>WtrHt-TankIns-ElecAnyAny</v>
      </c>
      <c r="AB616" s="10">
        <f>MATCH(AA616,'Orig 2014 EUL table'!$W$6:$W$544,0)</f>
        <v>493</v>
      </c>
      <c r="AC616" t="b">
        <f t="shared" si="51"/>
        <v>1</v>
      </c>
    </row>
    <row r="617" spans="1:29" x14ac:dyDescent="0.3">
      <c r="A617" s="24">
        <f t="shared" si="52"/>
        <v>611</v>
      </c>
      <c r="B617" s="27" t="s">
        <v>542</v>
      </c>
      <c r="C617" s="26" t="s">
        <v>651</v>
      </c>
      <c r="D617">
        <f>IF($AC617,INDEX('Orig 2014 EUL table'!$D$6:$D$544,$AB617),X617)</f>
        <v>7</v>
      </c>
      <c r="E617">
        <f>IF($AC617,INDEX('Orig 2014 EUL table'!$E$6:$E$544,$AB617),Y617)</f>
        <v>2.2999999999999998</v>
      </c>
      <c r="F617" s="26" t="s">
        <v>88</v>
      </c>
      <c r="G617" s="26" t="s">
        <v>23</v>
      </c>
      <c r="H617" s="26" t="s">
        <v>23</v>
      </c>
      <c r="I617" s="26" t="s">
        <v>24</v>
      </c>
      <c r="J617" s="26"/>
      <c r="K617" s="26"/>
      <c r="L617" s="26"/>
      <c r="M617" s="26"/>
      <c r="N617" s="26" t="s">
        <v>715</v>
      </c>
      <c r="O617" s="26" t="s">
        <v>26</v>
      </c>
      <c r="P617" s="30">
        <v>41674</v>
      </c>
      <c r="Q617" s="26" t="s">
        <v>245</v>
      </c>
      <c r="R617" s="26" t="s">
        <v>493</v>
      </c>
      <c r="S617" s="26" t="s">
        <v>246</v>
      </c>
      <c r="T617" s="26" t="s">
        <v>63</v>
      </c>
      <c r="U617" s="26"/>
      <c r="V617" s="26" t="s">
        <v>30</v>
      </c>
      <c r="X617" s="26">
        <v>7</v>
      </c>
      <c r="Y617" s="32">
        <f t="shared" si="53"/>
        <v>2.33</v>
      </c>
      <c r="AA617" s="2" t="str">
        <f t="shared" si="50"/>
        <v>WtrHt-TankIns-GasAnyAny</v>
      </c>
      <c r="AB617" s="10">
        <f>MATCH(AA617,'Orig 2014 EUL table'!$W$6:$W$544,0)</f>
        <v>494</v>
      </c>
      <c r="AC617" t="b">
        <f t="shared" si="51"/>
        <v>1</v>
      </c>
    </row>
    <row r="618" spans="1:29" x14ac:dyDescent="0.3">
      <c r="A618" s="24">
        <f t="shared" si="52"/>
        <v>612</v>
      </c>
      <c r="B618" s="27" t="s">
        <v>700</v>
      </c>
      <c r="C618" s="27" t="s">
        <v>701</v>
      </c>
      <c r="D618">
        <f>IF($AC618,INDEX('Orig 2014 EUL table'!$D$6:$D$544,$AB618),X618)</f>
        <v>15</v>
      </c>
      <c r="E618">
        <f>IF($AC618,INDEX('Orig 2014 EUL table'!$E$6:$E$544,$AB618),Y618)</f>
        <v>5</v>
      </c>
      <c r="F618" s="26" t="s">
        <v>88</v>
      </c>
      <c r="G618" s="26" t="s">
        <v>23</v>
      </c>
      <c r="H618" s="26" t="s">
        <v>23</v>
      </c>
      <c r="I618" s="26" t="s">
        <v>24</v>
      </c>
      <c r="J618" s="26"/>
      <c r="K618" s="26"/>
      <c r="L618" s="26"/>
      <c r="M618" s="26"/>
      <c r="N618" s="27" t="s">
        <v>715</v>
      </c>
      <c r="O618" s="27" t="s">
        <v>734</v>
      </c>
      <c r="P618" s="30">
        <v>41674</v>
      </c>
      <c r="Q618" s="26" t="s">
        <v>245</v>
      </c>
      <c r="R618" s="26" t="s">
        <v>493</v>
      </c>
      <c r="S618" s="26" t="s">
        <v>246</v>
      </c>
      <c r="T618" s="26"/>
      <c r="U618" s="26" t="s">
        <v>733</v>
      </c>
      <c r="V618" s="27" t="s">
        <v>30</v>
      </c>
      <c r="X618" s="26">
        <v>15</v>
      </c>
      <c r="Y618" s="32">
        <f t="shared" si="53"/>
        <v>5</v>
      </c>
      <c r="AA618" s="2" t="str">
        <f t="shared" si="50"/>
        <v>WtrHt-ComAnyAny</v>
      </c>
      <c r="AB618" s="10" t="e">
        <f>MATCH(AA618,'Orig 2014 EUL table'!$W$6:$W$544,0)</f>
        <v>#N/A</v>
      </c>
      <c r="AC618" t="b">
        <f t="shared" si="51"/>
        <v>0</v>
      </c>
    </row>
    <row r="619" spans="1:29" x14ac:dyDescent="0.3">
      <c r="A619" s="24">
        <f t="shared" si="52"/>
        <v>613</v>
      </c>
      <c r="B619" s="27" t="s">
        <v>707</v>
      </c>
      <c r="C619" s="27" t="s">
        <v>706</v>
      </c>
      <c r="D619">
        <f>IF($AC619,INDEX('Orig 2014 EUL table'!$D$6:$D$544,$AB619),X619)</f>
        <v>20</v>
      </c>
      <c r="E619">
        <f>IF($AC619,INDEX('Orig 2014 EUL table'!$E$6:$E$544,$AB619),Y619)</f>
        <v>6.67</v>
      </c>
      <c r="F619" s="26" t="s">
        <v>88</v>
      </c>
      <c r="G619" s="26" t="s">
        <v>23</v>
      </c>
      <c r="H619" s="26" t="s">
        <v>23</v>
      </c>
      <c r="I619" s="26" t="s">
        <v>24</v>
      </c>
      <c r="J619" s="26"/>
      <c r="K619" s="26"/>
      <c r="L619" s="26"/>
      <c r="M619" s="26"/>
      <c r="N619" s="27" t="s">
        <v>715</v>
      </c>
      <c r="O619" s="27" t="s">
        <v>734</v>
      </c>
      <c r="P619" s="30">
        <v>41674</v>
      </c>
      <c r="Q619" s="26" t="s">
        <v>245</v>
      </c>
      <c r="R619" s="26" t="s">
        <v>493</v>
      </c>
      <c r="S619" s="26" t="s">
        <v>246</v>
      </c>
      <c r="T619" s="26"/>
      <c r="U619" s="26" t="s">
        <v>733</v>
      </c>
      <c r="V619" s="27" t="s">
        <v>30</v>
      </c>
      <c r="X619" s="26">
        <v>20</v>
      </c>
      <c r="Y619" s="32">
        <f t="shared" si="53"/>
        <v>6.67</v>
      </c>
      <c r="AA619" s="2" t="str">
        <f t="shared" si="50"/>
        <v>WtrHt-Instant-ComAnyAny</v>
      </c>
      <c r="AB619" s="10" t="e">
        <f>MATCH(AA619,'Orig 2014 EUL table'!$W$6:$W$544,0)</f>
        <v>#N/A</v>
      </c>
      <c r="AC619" t="b">
        <f t="shared" si="51"/>
        <v>0</v>
      </c>
    </row>
    <row r="620" spans="1:29" x14ac:dyDescent="0.3">
      <c r="A620" s="24">
        <f t="shared" si="52"/>
        <v>614</v>
      </c>
      <c r="B620" s="27" t="s">
        <v>708</v>
      </c>
      <c r="C620" s="27" t="s">
        <v>709</v>
      </c>
      <c r="D620">
        <f>IF($AC620,INDEX('Orig 2014 EUL table'!$D$6:$D$544,$AB620),X620)</f>
        <v>20</v>
      </c>
      <c r="E620">
        <f>IF($AC620,INDEX('Orig 2014 EUL table'!$E$6:$E$544,$AB620),Y620)</f>
        <v>6.67</v>
      </c>
      <c r="F620" s="26" t="s">
        <v>66</v>
      </c>
      <c r="G620" s="26" t="s">
        <v>23</v>
      </c>
      <c r="H620" s="26" t="s">
        <v>23</v>
      </c>
      <c r="I620" s="26" t="s">
        <v>24</v>
      </c>
      <c r="J620" s="26"/>
      <c r="K620" s="26"/>
      <c r="L620" s="26"/>
      <c r="M620" s="26"/>
      <c r="N620" s="27" t="s">
        <v>715</v>
      </c>
      <c r="O620" s="27" t="s">
        <v>734</v>
      </c>
      <c r="P620" s="30">
        <v>41674</v>
      </c>
      <c r="Q620" s="26" t="s">
        <v>245</v>
      </c>
      <c r="R620" s="26" t="s">
        <v>493</v>
      </c>
      <c r="S620" s="26" t="s">
        <v>246</v>
      </c>
      <c r="T620" s="26"/>
      <c r="U620" s="26" t="s">
        <v>733</v>
      </c>
      <c r="V620" s="27" t="s">
        <v>30</v>
      </c>
      <c r="X620" s="26">
        <v>20</v>
      </c>
      <c r="Y620" s="32">
        <f t="shared" si="53"/>
        <v>6.67</v>
      </c>
      <c r="AA620" s="2" t="str">
        <f t="shared" si="50"/>
        <v>WtrHt-Instant-ResAnyAny</v>
      </c>
      <c r="AB620" s="10" t="e">
        <f>MATCH(AA620,'Orig 2014 EUL table'!$W$6:$W$544,0)</f>
        <v>#N/A</v>
      </c>
      <c r="AC620" t="b">
        <f t="shared" si="51"/>
        <v>0</v>
      </c>
    </row>
    <row r="621" spans="1:29" x14ac:dyDescent="0.3">
      <c r="A621" s="24">
        <f t="shared" si="52"/>
        <v>615</v>
      </c>
      <c r="B621" s="27" t="s">
        <v>702</v>
      </c>
      <c r="C621" s="27" t="s">
        <v>704</v>
      </c>
      <c r="D621">
        <f>IF($AC621,INDEX('Orig 2014 EUL table'!$D$6:$D$544,$AB621),X621)</f>
        <v>13</v>
      </c>
      <c r="E621">
        <f>IF($AC621,INDEX('Orig 2014 EUL table'!$E$6:$E$544,$AB621),Y621)</f>
        <v>4.33</v>
      </c>
      <c r="F621" s="26" t="s">
        <v>66</v>
      </c>
      <c r="G621" s="26" t="s">
        <v>23</v>
      </c>
      <c r="H621" s="26" t="s">
        <v>23</v>
      </c>
      <c r="I621" s="26" t="s">
        <v>24</v>
      </c>
      <c r="J621" s="26"/>
      <c r="K621" s="26"/>
      <c r="L621" s="26"/>
      <c r="M621" s="26"/>
      <c r="N621" s="27" t="s">
        <v>715</v>
      </c>
      <c r="O621" s="27" t="s">
        <v>734</v>
      </c>
      <c r="P621" s="30">
        <v>41674</v>
      </c>
      <c r="Q621" s="26" t="s">
        <v>245</v>
      </c>
      <c r="R621" s="26" t="s">
        <v>493</v>
      </c>
      <c r="S621" s="26" t="s">
        <v>246</v>
      </c>
      <c r="T621" s="26"/>
      <c r="U621" s="26" t="s">
        <v>733</v>
      </c>
      <c r="V621" s="27" t="s">
        <v>30</v>
      </c>
      <c r="X621" s="26">
        <v>13</v>
      </c>
      <c r="Y621" s="32">
        <f t="shared" si="53"/>
        <v>4.33</v>
      </c>
      <c r="AA621" s="2" t="str">
        <f t="shared" si="50"/>
        <v>WtrHt-Res-ElecAnyAny</v>
      </c>
      <c r="AB621" s="10" t="e">
        <f>MATCH(AA621,'Orig 2014 EUL table'!$W$6:$W$544,0)</f>
        <v>#N/A</v>
      </c>
      <c r="AC621" t="b">
        <f t="shared" si="51"/>
        <v>0</v>
      </c>
    </row>
    <row r="622" spans="1:29" x14ac:dyDescent="0.3">
      <c r="A622" s="24">
        <f t="shared" si="52"/>
        <v>616</v>
      </c>
      <c r="B622" s="27" t="s">
        <v>703</v>
      </c>
      <c r="C622" s="27" t="s">
        <v>705</v>
      </c>
      <c r="D622">
        <f>IF($AC622,INDEX('Orig 2014 EUL table'!$D$6:$D$544,$AB622),X622)</f>
        <v>11</v>
      </c>
      <c r="E622">
        <f>IF($AC622,INDEX('Orig 2014 EUL table'!$E$6:$E$544,$AB622),Y622)</f>
        <v>3.67</v>
      </c>
      <c r="F622" s="26" t="s">
        <v>66</v>
      </c>
      <c r="G622" s="26" t="s">
        <v>23</v>
      </c>
      <c r="H622" s="26" t="s">
        <v>23</v>
      </c>
      <c r="I622" s="26" t="s">
        <v>24</v>
      </c>
      <c r="J622" s="26"/>
      <c r="K622" s="26"/>
      <c r="L622" s="26"/>
      <c r="M622" s="26"/>
      <c r="N622" s="27" t="s">
        <v>715</v>
      </c>
      <c r="O622" s="27" t="s">
        <v>734</v>
      </c>
      <c r="P622" s="30">
        <v>41674</v>
      </c>
      <c r="Q622" s="26" t="s">
        <v>245</v>
      </c>
      <c r="R622" s="26" t="s">
        <v>493</v>
      </c>
      <c r="S622" s="26" t="s">
        <v>246</v>
      </c>
      <c r="T622" s="26"/>
      <c r="U622" s="26" t="s">
        <v>733</v>
      </c>
      <c r="V622" s="27" t="s">
        <v>30</v>
      </c>
      <c r="X622" s="26">
        <v>11</v>
      </c>
      <c r="Y622" s="32">
        <f t="shared" si="53"/>
        <v>3.67</v>
      </c>
      <c r="AA622" s="2" t="str">
        <f t="shared" si="50"/>
        <v>WtrHt-Res-GasAnyAny</v>
      </c>
      <c r="AB622" s="10" t="e">
        <f>MATCH(AA622,'Orig 2014 EUL table'!$W$6:$W$544,0)</f>
        <v>#N/A</v>
      </c>
      <c r="AC622" t="b">
        <f t="shared" si="51"/>
        <v>0</v>
      </c>
    </row>
    <row r="623" spans="1:29" x14ac:dyDescent="0.3">
      <c r="A623" s="24">
        <f t="shared" si="52"/>
        <v>617</v>
      </c>
      <c r="B623" s="27" t="s">
        <v>538</v>
      </c>
      <c r="C623" s="26" t="s">
        <v>539</v>
      </c>
      <c r="D623">
        <f>IF($AC623,INDEX('Orig 2014 EUL table'!$D$6:$D$544,$AB623),X623)</f>
        <v>15</v>
      </c>
      <c r="E623">
        <f>IF($AC623,INDEX('Orig 2014 EUL table'!$E$6:$E$544,$AB623),Y623)</f>
        <v>5</v>
      </c>
      <c r="F623" s="26" t="s">
        <v>66</v>
      </c>
      <c r="G623" s="26" t="s">
        <v>23</v>
      </c>
      <c r="H623" s="26" t="s">
        <v>23</v>
      </c>
      <c r="I623" s="26" t="s">
        <v>24</v>
      </c>
      <c r="J623" s="26"/>
      <c r="K623" s="26"/>
      <c r="L623" s="26"/>
      <c r="M623" s="26"/>
      <c r="N623" s="26" t="s">
        <v>715</v>
      </c>
      <c r="O623" s="26" t="s">
        <v>26</v>
      </c>
      <c r="P623" s="30">
        <v>41674</v>
      </c>
      <c r="Q623" s="26" t="s">
        <v>245</v>
      </c>
      <c r="R623" s="26" t="s">
        <v>493</v>
      </c>
      <c r="S623" s="26" t="s">
        <v>246</v>
      </c>
      <c r="T623" s="26"/>
      <c r="U623" s="26"/>
      <c r="V623" s="26" t="s">
        <v>30</v>
      </c>
      <c r="X623" s="26">
        <v>15</v>
      </c>
      <c r="Y623" s="32">
        <f t="shared" si="53"/>
        <v>5</v>
      </c>
      <c r="AA623" s="2" t="str">
        <f t="shared" si="50"/>
        <v>WtrHt-SWHAnyAny</v>
      </c>
      <c r="AB623" s="10">
        <f>MATCH(AA623,'Orig 2014 EUL table'!$W$6:$W$544,0)</f>
        <v>492</v>
      </c>
      <c r="AC623" t="b">
        <f t="shared" si="51"/>
        <v>1</v>
      </c>
    </row>
    <row r="624" spans="1:29" x14ac:dyDescent="0.3">
      <c r="A624" s="24">
        <f t="shared" si="52"/>
        <v>618</v>
      </c>
      <c r="B624" s="26" t="s">
        <v>243</v>
      </c>
      <c r="C624" s="26" t="s">
        <v>244</v>
      </c>
      <c r="D624">
        <f>IF($AC624,INDEX('Orig 2014 EUL table'!$D$6:$D$544,$AB624),X624)</f>
        <v>14</v>
      </c>
      <c r="E624">
        <f>IF($AC624,INDEX('Orig 2014 EUL table'!$E$6:$E$544,$AB624),Y624)</f>
        <v>4.7</v>
      </c>
      <c r="F624" s="26" t="s">
        <v>88</v>
      </c>
      <c r="G624" s="26" t="s">
        <v>23</v>
      </c>
      <c r="H624" s="26" t="s">
        <v>23</v>
      </c>
      <c r="I624" s="26" t="s">
        <v>24</v>
      </c>
      <c r="J624" s="26"/>
      <c r="K624" s="26"/>
      <c r="L624" s="26"/>
      <c r="M624" s="26"/>
      <c r="N624" s="26" t="s">
        <v>715</v>
      </c>
      <c r="O624" s="26" t="s">
        <v>26</v>
      </c>
      <c r="P624" s="30">
        <v>41674</v>
      </c>
      <c r="Q624" s="26" t="s">
        <v>245</v>
      </c>
      <c r="R624" s="26"/>
      <c r="S624" s="26" t="s">
        <v>246</v>
      </c>
      <c r="T624" s="26"/>
      <c r="U624" s="26"/>
      <c r="V624" s="26" t="s">
        <v>30</v>
      </c>
      <c r="X624" s="26">
        <v>14</v>
      </c>
      <c r="Y624" s="32">
        <f t="shared" si="53"/>
        <v>4.67</v>
      </c>
      <c r="AA624" s="2" t="str">
        <f t="shared" si="50"/>
        <v>HVAC-ChlrCompAnyAny</v>
      </c>
      <c r="AB624" s="10">
        <f>MATCH(AA624,'Orig 2014 EUL table'!$W$6:$W$544,0)</f>
        <v>79</v>
      </c>
      <c r="AC624" t="b">
        <f t="shared" si="51"/>
        <v>1</v>
      </c>
    </row>
    <row r="625" spans="1:29" x14ac:dyDescent="0.3">
      <c r="A625" s="24">
        <f t="shared" si="52"/>
        <v>619</v>
      </c>
      <c r="B625" s="26" t="s">
        <v>606</v>
      </c>
      <c r="C625" s="26" t="s">
        <v>607</v>
      </c>
      <c r="D625">
        <f>IF($AC625,INDEX('Orig 2014 EUL table'!$D$6:$D$544,$AB625),X625)</f>
        <v>5</v>
      </c>
      <c r="E625">
        <f>IF($AC625,INDEX('Orig 2014 EUL table'!$E$6:$E$544,$AB625),Y625)</f>
        <v>1.7</v>
      </c>
      <c r="F625" s="26" t="s">
        <v>88</v>
      </c>
      <c r="G625" s="26" t="s">
        <v>23</v>
      </c>
      <c r="H625" s="26" t="s">
        <v>23</v>
      </c>
      <c r="I625" s="26" t="s">
        <v>24</v>
      </c>
      <c r="J625" s="26"/>
      <c r="K625" s="26"/>
      <c r="L625" s="26"/>
      <c r="M625" s="26"/>
      <c r="N625" s="26" t="s">
        <v>571</v>
      </c>
      <c r="O625" s="26" t="s">
        <v>560</v>
      </c>
      <c r="P625" s="30">
        <v>41674</v>
      </c>
      <c r="Q625" s="26"/>
      <c r="R625" s="26"/>
      <c r="S625" s="26" t="s">
        <v>463</v>
      </c>
      <c r="T625" s="26"/>
      <c r="U625" s="26" t="s">
        <v>608</v>
      </c>
      <c r="V625" s="26" t="s">
        <v>30</v>
      </c>
      <c r="X625" s="26">
        <v>5</v>
      </c>
      <c r="Y625" s="32">
        <f t="shared" si="53"/>
        <v>1.67</v>
      </c>
      <c r="AA625" s="2" t="str">
        <f t="shared" si="50"/>
        <v>Plug-SoftwareAnyAny</v>
      </c>
      <c r="AB625" s="10">
        <f>MATCH(AA625,'Orig 2014 EUL table'!$W$6:$W$544,0)</f>
        <v>518</v>
      </c>
      <c r="AC625" t="b">
        <f t="shared" si="51"/>
        <v>1</v>
      </c>
    </row>
    <row r="626" spans="1:29" x14ac:dyDescent="0.3">
      <c r="A626" s="24">
        <f t="shared" si="52"/>
        <v>620</v>
      </c>
      <c r="B626" s="26" t="s">
        <v>429</v>
      </c>
      <c r="C626" s="26" t="s">
        <v>430</v>
      </c>
      <c r="D626">
        <f>IF($AC626,INDEX('Orig 2014 EUL table'!$D$6:$D$544,$AB626),X626)</f>
        <v>15</v>
      </c>
      <c r="E626">
        <f>IF($AC626,INDEX('Orig 2014 EUL table'!$E$6:$E$544,$AB626),Y626)</f>
        <v>5</v>
      </c>
      <c r="F626" s="26" t="s">
        <v>88</v>
      </c>
      <c r="G626" s="26" t="s">
        <v>23</v>
      </c>
      <c r="H626" s="26" t="s">
        <v>23</v>
      </c>
      <c r="I626" s="26" t="s">
        <v>24</v>
      </c>
      <c r="J626" s="26"/>
      <c r="K626" s="26"/>
      <c r="L626" s="26"/>
      <c r="M626" s="26"/>
      <c r="N626" s="26" t="s">
        <v>715</v>
      </c>
      <c r="O626" s="26" t="s">
        <v>26</v>
      </c>
      <c r="P626" s="30">
        <v>41674</v>
      </c>
      <c r="Q626" s="26"/>
      <c r="R626" s="26"/>
      <c r="S626" s="26" t="s">
        <v>291</v>
      </c>
      <c r="T626" s="26" t="s">
        <v>431</v>
      </c>
      <c r="U626" s="26"/>
      <c r="V626" s="26" t="s">
        <v>30</v>
      </c>
      <c r="X626" s="26">
        <v>15</v>
      </c>
      <c r="Y626" s="32">
        <f t="shared" si="53"/>
        <v>5</v>
      </c>
      <c r="AA626" s="2" t="str">
        <f t="shared" si="50"/>
        <v>Motors-pumpAnyAny</v>
      </c>
      <c r="AB626" s="10">
        <f>MATCH(AA626,'Orig 2014 EUL table'!$W$6:$W$544,0)</f>
        <v>299</v>
      </c>
      <c r="AC626" t="b">
        <f t="shared" si="51"/>
        <v>1</v>
      </c>
    </row>
    <row r="627" spans="1:29" x14ac:dyDescent="0.3">
      <c r="A627" s="24">
        <f t="shared" si="52"/>
        <v>621</v>
      </c>
      <c r="B627" s="26" t="s">
        <v>426</v>
      </c>
      <c r="C627" s="26" t="s">
        <v>427</v>
      </c>
      <c r="D627">
        <f>IF($AC627,INDEX('Orig 2014 EUL table'!$D$6:$D$544,$AB627),X627)</f>
        <v>15</v>
      </c>
      <c r="E627">
        <f>IF($AC627,INDEX('Orig 2014 EUL table'!$E$6:$E$544,$AB627),Y627)</f>
        <v>5</v>
      </c>
      <c r="F627" s="26" t="s">
        <v>88</v>
      </c>
      <c r="G627" s="26" t="s">
        <v>23</v>
      </c>
      <c r="H627" s="26" t="s">
        <v>23</v>
      </c>
      <c r="I627" s="26" t="s">
        <v>24</v>
      </c>
      <c r="J627" s="26"/>
      <c r="K627" s="26"/>
      <c r="L627" s="26"/>
      <c r="M627" s="26"/>
      <c r="N627" s="26" t="s">
        <v>715</v>
      </c>
      <c r="O627" s="26" t="s">
        <v>26</v>
      </c>
      <c r="P627" s="30">
        <v>41674</v>
      </c>
      <c r="Q627" s="26"/>
      <c r="R627" s="26"/>
      <c r="S627" s="26" t="s">
        <v>428</v>
      </c>
      <c r="T627" s="26"/>
      <c r="U627" s="26"/>
      <c r="V627" s="26" t="s">
        <v>30</v>
      </c>
      <c r="X627" s="26">
        <v>15</v>
      </c>
      <c r="Y627" s="32">
        <f t="shared" si="53"/>
        <v>5</v>
      </c>
      <c r="AA627" s="2" t="str">
        <f t="shared" si="50"/>
        <v>Motors-HiEffAnyAny</v>
      </c>
      <c r="AB627" s="10">
        <f>MATCH(AA627,'Orig 2014 EUL table'!$W$6:$W$544,0)</f>
        <v>298</v>
      </c>
      <c r="AC627" t="b">
        <f t="shared" si="51"/>
        <v>1</v>
      </c>
    </row>
    <row r="628" spans="1:29" x14ac:dyDescent="0.3">
      <c r="A628" s="24">
        <f t="shared" si="52"/>
        <v>622</v>
      </c>
      <c r="B628" s="26" t="s">
        <v>582</v>
      </c>
      <c r="C628" s="26" t="s">
        <v>583</v>
      </c>
      <c r="D628">
        <f>IF($AC628,INDEX('Orig 2014 EUL table'!$D$6:$D$544,$AB628),X628)</f>
        <v>3</v>
      </c>
      <c r="E628">
        <f>IF($AC628,INDEX('Orig 2014 EUL table'!$E$6:$E$544,$AB628),Y628)</f>
        <v>1</v>
      </c>
      <c r="F628" s="26" t="s">
        <v>567</v>
      </c>
      <c r="G628" s="26" t="s">
        <v>23</v>
      </c>
      <c r="H628" s="26" t="s">
        <v>23</v>
      </c>
      <c r="I628" s="26" t="s">
        <v>24</v>
      </c>
      <c r="J628" s="26"/>
      <c r="K628" s="26"/>
      <c r="L628" s="26"/>
      <c r="M628" s="26"/>
      <c r="N628" s="26" t="s">
        <v>571</v>
      </c>
      <c r="O628" s="26" t="s">
        <v>560</v>
      </c>
      <c r="P628" s="30">
        <v>41674</v>
      </c>
      <c r="Q628" s="26"/>
      <c r="R628" s="26"/>
      <c r="S628" s="26"/>
      <c r="T628" s="26"/>
      <c r="U628" s="26" t="s">
        <v>584</v>
      </c>
      <c r="V628" s="26" t="s">
        <v>562</v>
      </c>
      <c r="X628" s="26">
        <v>3</v>
      </c>
      <c r="Y628" s="32">
        <f t="shared" si="53"/>
        <v>1</v>
      </c>
      <c r="AA628" s="2" t="str">
        <f t="shared" si="50"/>
        <v>EnergyPolicyManual-MinAnyAny</v>
      </c>
      <c r="AB628" s="10">
        <f>MATCH(AA628,'Orig 2014 EUL table'!$W$6:$W$544,0)</f>
        <v>510</v>
      </c>
      <c r="AC628" t="b">
        <f t="shared" si="51"/>
        <v>1</v>
      </c>
    </row>
  </sheetData>
  <autoFilter ref="B6:V628"/>
  <sortState ref="B7:V628">
    <sortCondition ref="Q7:Q628"/>
    <sortCondition ref="R7:R628"/>
    <sortCondition ref="S7:S628"/>
    <sortCondition ref="T7:T628"/>
    <sortCondition ref="B7:B628"/>
    <sortCondition ref="D7:D628"/>
  </sortState>
  <mergeCells count="1">
    <mergeCell ref="X5:Y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4"/>
  <sheetViews>
    <sheetView workbookViewId="0">
      <selection activeCell="A3" sqref="A3"/>
    </sheetView>
  </sheetViews>
  <sheetFormatPr defaultRowHeight="14.4" x14ac:dyDescent="0.3"/>
  <cols>
    <col min="2" max="2" width="23" bestFit="1" customWidth="1"/>
    <col min="3" max="3" width="9.33203125" customWidth="1"/>
  </cols>
  <sheetData>
    <row r="1" spans="1:23" x14ac:dyDescent="0.3">
      <c r="A1" t="s">
        <v>760</v>
      </c>
    </row>
    <row r="2" spans="1:23" x14ac:dyDescent="0.3">
      <c r="A2" t="s">
        <v>779</v>
      </c>
    </row>
    <row r="3" spans="1:23" x14ac:dyDescent="0.3">
      <c r="A3" t="s">
        <v>761</v>
      </c>
    </row>
    <row r="5" spans="1:23" x14ac:dyDescent="0.3">
      <c r="A5" t="s">
        <v>752</v>
      </c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O5" t="s">
        <v>13</v>
      </c>
      <c r="P5" t="s">
        <v>14</v>
      </c>
      <c r="Q5" t="s">
        <v>15</v>
      </c>
      <c r="R5" t="s">
        <v>16</v>
      </c>
      <c r="S5" t="s">
        <v>17</v>
      </c>
      <c r="T5" t="s">
        <v>18</v>
      </c>
      <c r="U5" t="s">
        <v>19</v>
      </c>
      <c r="W5" t="s">
        <v>769</v>
      </c>
    </row>
    <row r="6" spans="1:23" x14ac:dyDescent="0.3">
      <c r="A6">
        <v>1</v>
      </c>
      <c r="B6" t="s">
        <v>20</v>
      </c>
      <c r="C6" t="s">
        <v>21</v>
      </c>
      <c r="D6">
        <v>20</v>
      </c>
      <c r="E6">
        <v>6.7</v>
      </c>
      <c r="F6" t="s">
        <v>22</v>
      </c>
      <c r="G6" t="s">
        <v>23</v>
      </c>
      <c r="H6" t="s">
        <v>23</v>
      </c>
      <c r="I6" t="s">
        <v>24</v>
      </c>
      <c r="N6" t="s">
        <v>25</v>
      </c>
      <c r="O6" t="s">
        <v>26</v>
      </c>
      <c r="P6" t="s">
        <v>27</v>
      </c>
      <c r="Q6" t="s">
        <v>28</v>
      </c>
      <c r="R6" t="s">
        <v>29</v>
      </c>
      <c r="U6" t="s">
        <v>30</v>
      </c>
      <c r="W6" t="str">
        <f t="shared" ref="W6:W69" si="0">B6&amp;G6&amp;H6</f>
        <v>Agr-DripIrrAnyAny</v>
      </c>
    </row>
    <row r="7" spans="1:23" x14ac:dyDescent="0.3">
      <c r="A7">
        <v>2</v>
      </c>
      <c r="B7" t="s">
        <v>31</v>
      </c>
      <c r="C7" t="s">
        <v>32</v>
      </c>
      <c r="D7">
        <v>5</v>
      </c>
      <c r="E7">
        <v>1.7</v>
      </c>
      <c r="F7" t="s">
        <v>22</v>
      </c>
      <c r="G7" t="s">
        <v>23</v>
      </c>
      <c r="H7" t="s">
        <v>23</v>
      </c>
      <c r="I7" t="s">
        <v>24</v>
      </c>
      <c r="N7" t="s">
        <v>25</v>
      </c>
      <c r="O7" t="s">
        <v>26</v>
      </c>
      <c r="P7" t="s">
        <v>33</v>
      </c>
      <c r="Q7" t="s">
        <v>34</v>
      </c>
      <c r="R7" t="s">
        <v>35</v>
      </c>
      <c r="U7" t="s">
        <v>30</v>
      </c>
      <c r="W7" t="str">
        <f t="shared" si="0"/>
        <v>Agr-GHCAnyAny</v>
      </c>
    </row>
    <row r="8" spans="1:23" x14ac:dyDescent="0.3">
      <c r="A8">
        <v>3</v>
      </c>
      <c r="B8" t="s">
        <v>36</v>
      </c>
      <c r="C8" t="s">
        <v>37</v>
      </c>
      <c r="D8">
        <v>5</v>
      </c>
      <c r="E8">
        <v>1.7</v>
      </c>
      <c r="F8" t="s">
        <v>22</v>
      </c>
      <c r="G8" t="s">
        <v>23</v>
      </c>
      <c r="H8" t="s">
        <v>23</v>
      </c>
      <c r="I8" t="s">
        <v>24</v>
      </c>
      <c r="N8" t="s">
        <v>25</v>
      </c>
      <c r="O8" t="s">
        <v>26</v>
      </c>
      <c r="P8" t="s">
        <v>38</v>
      </c>
      <c r="Q8" t="s">
        <v>39</v>
      </c>
      <c r="R8" t="s">
        <v>40</v>
      </c>
      <c r="S8" t="s">
        <v>41</v>
      </c>
      <c r="U8" t="s">
        <v>30</v>
      </c>
      <c r="W8" t="str">
        <f t="shared" si="0"/>
        <v>Agr-IrfilmAnyAny</v>
      </c>
    </row>
    <row r="9" spans="1:23" x14ac:dyDescent="0.3">
      <c r="A9">
        <v>4</v>
      </c>
      <c r="B9" t="s">
        <v>42</v>
      </c>
      <c r="C9" t="s">
        <v>43</v>
      </c>
      <c r="D9">
        <v>5</v>
      </c>
      <c r="E9">
        <v>1.7</v>
      </c>
      <c r="F9" t="s">
        <v>22</v>
      </c>
      <c r="G9" t="s">
        <v>23</v>
      </c>
      <c r="H9" t="s">
        <v>23</v>
      </c>
      <c r="I9" t="s">
        <v>24</v>
      </c>
      <c r="N9" t="s">
        <v>25</v>
      </c>
      <c r="O9" t="s">
        <v>26</v>
      </c>
      <c r="P9" t="s">
        <v>27</v>
      </c>
      <c r="Q9" t="s">
        <v>28</v>
      </c>
      <c r="R9" t="s">
        <v>29</v>
      </c>
      <c r="U9" t="s">
        <v>30</v>
      </c>
      <c r="W9" t="str">
        <f t="shared" si="0"/>
        <v>Agr-LPSNpermAnyAny</v>
      </c>
    </row>
    <row r="10" spans="1:23" x14ac:dyDescent="0.3">
      <c r="A10">
        <v>5</v>
      </c>
      <c r="B10" t="s">
        <v>44</v>
      </c>
      <c r="C10" t="s">
        <v>45</v>
      </c>
      <c r="D10">
        <v>3</v>
      </c>
      <c r="E10">
        <v>1</v>
      </c>
      <c r="F10" t="s">
        <v>22</v>
      </c>
      <c r="G10" t="s">
        <v>23</v>
      </c>
      <c r="H10" t="s">
        <v>23</v>
      </c>
      <c r="I10" t="s">
        <v>24</v>
      </c>
      <c r="N10" t="s">
        <v>25</v>
      </c>
      <c r="O10" t="s">
        <v>26</v>
      </c>
      <c r="P10" t="s">
        <v>27</v>
      </c>
      <c r="Q10" t="s">
        <v>28</v>
      </c>
      <c r="R10" t="s">
        <v>29</v>
      </c>
      <c r="U10" t="s">
        <v>30</v>
      </c>
      <c r="W10" t="str">
        <f t="shared" si="0"/>
        <v>Agr-LPSNportAnyAny</v>
      </c>
    </row>
    <row r="11" spans="1:23" x14ac:dyDescent="0.3">
      <c r="A11">
        <v>6</v>
      </c>
      <c r="B11" t="s">
        <v>46</v>
      </c>
      <c r="C11" t="s">
        <v>47</v>
      </c>
      <c r="D11">
        <v>15</v>
      </c>
      <c r="E11">
        <v>5</v>
      </c>
      <c r="F11" t="s">
        <v>22</v>
      </c>
      <c r="G11" t="s">
        <v>23</v>
      </c>
      <c r="H11" t="s">
        <v>23</v>
      </c>
      <c r="I11" t="s">
        <v>24</v>
      </c>
      <c r="N11" t="s">
        <v>25</v>
      </c>
      <c r="O11" t="s">
        <v>26</v>
      </c>
      <c r="P11" t="s">
        <v>48</v>
      </c>
      <c r="Q11" t="s">
        <v>49</v>
      </c>
      <c r="U11" t="s">
        <v>30</v>
      </c>
      <c r="W11" t="str">
        <f t="shared" si="0"/>
        <v>Agr-MilkPreCoolAnyAny</v>
      </c>
    </row>
    <row r="12" spans="1:23" x14ac:dyDescent="0.3">
      <c r="A12">
        <v>7</v>
      </c>
      <c r="B12" t="s">
        <v>50</v>
      </c>
      <c r="C12" t="s">
        <v>51</v>
      </c>
      <c r="D12">
        <v>15</v>
      </c>
      <c r="E12">
        <v>5</v>
      </c>
      <c r="F12" t="s">
        <v>22</v>
      </c>
      <c r="G12" t="s">
        <v>23</v>
      </c>
      <c r="H12" t="s">
        <v>23</v>
      </c>
      <c r="I12" t="s">
        <v>24</v>
      </c>
      <c r="N12" t="s">
        <v>25</v>
      </c>
      <c r="O12" t="s">
        <v>26</v>
      </c>
      <c r="P12" t="s">
        <v>52</v>
      </c>
      <c r="Q12" t="s">
        <v>53</v>
      </c>
      <c r="R12" t="s">
        <v>54</v>
      </c>
      <c r="S12" t="s">
        <v>55</v>
      </c>
      <c r="U12" t="s">
        <v>30</v>
      </c>
      <c r="W12" t="str">
        <f t="shared" si="0"/>
        <v>Agr-VSDmilkTrnsfrAnyAny</v>
      </c>
    </row>
    <row r="13" spans="1:23" x14ac:dyDescent="0.3">
      <c r="A13">
        <v>8</v>
      </c>
      <c r="B13" t="s">
        <v>56</v>
      </c>
      <c r="C13" t="s">
        <v>57</v>
      </c>
      <c r="D13">
        <v>15</v>
      </c>
      <c r="E13">
        <v>5</v>
      </c>
      <c r="F13" t="s">
        <v>22</v>
      </c>
      <c r="G13" t="s">
        <v>23</v>
      </c>
      <c r="H13" t="s">
        <v>23</v>
      </c>
      <c r="I13" t="s">
        <v>24</v>
      </c>
      <c r="N13" t="s">
        <v>25</v>
      </c>
      <c r="O13" t="s">
        <v>26</v>
      </c>
      <c r="P13" t="s">
        <v>52</v>
      </c>
      <c r="Q13" t="s">
        <v>53</v>
      </c>
      <c r="R13" t="s">
        <v>54</v>
      </c>
      <c r="S13" t="s">
        <v>55</v>
      </c>
      <c r="U13" t="s">
        <v>30</v>
      </c>
      <c r="W13" t="str">
        <f t="shared" si="0"/>
        <v>Agr-VSDmilkVcmAnyAny</v>
      </c>
    </row>
    <row r="14" spans="1:23" x14ac:dyDescent="0.3">
      <c r="A14">
        <v>9</v>
      </c>
      <c r="B14" t="s">
        <v>58</v>
      </c>
      <c r="C14" t="s">
        <v>59</v>
      </c>
      <c r="D14">
        <v>10</v>
      </c>
      <c r="E14">
        <v>3.3</v>
      </c>
      <c r="F14" t="s">
        <v>22</v>
      </c>
      <c r="G14" t="s">
        <v>23</v>
      </c>
      <c r="H14" t="s">
        <v>23</v>
      </c>
      <c r="I14" t="s">
        <v>24</v>
      </c>
      <c r="N14" t="s">
        <v>25</v>
      </c>
      <c r="O14" t="s">
        <v>26</v>
      </c>
      <c r="P14" t="s">
        <v>27</v>
      </c>
      <c r="Q14" t="s">
        <v>28</v>
      </c>
      <c r="R14" t="s">
        <v>54</v>
      </c>
      <c r="S14" t="s">
        <v>55</v>
      </c>
      <c r="U14" t="s">
        <v>30</v>
      </c>
      <c r="W14" t="str">
        <f t="shared" si="0"/>
        <v>Agr-VSDWellPmpAnyAny</v>
      </c>
    </row>
    <row r="15" spans="1:23" x14ac:dyDescent="0.3">
      <c r="A15">
        <v>10</v>
      </c>
      <c r="B15" t="s">
        <v>60</v>
      </c>
      <c r="C15" t="s">
        <v>61</v>
      </c>
      <c r="D15">
        <v>15</v>
      </c>
      <c r="E15">
        <v>5</v>
      </c>
      <c r="F15" t="s">
        <v>22</v>
      </c>
      <c r="G15" t="s">
        <v>23</v>
      </c>
      <c r="H15" t="s">
        <v>23</v>
      </c>
      <c r="I15" t="s">
        <v>24</v>
      </c>
      <c r="N15" t="s">
        <v>25</v>
      </c>
      <c r="O15" t="s">
        <v>26</v>
      </c>
      <c r="P15" t="s">
        <v>48</v>
      </c>
      <c r="Q15" t="s">
        <v>49</v>
      </c>
      <c r="R15" t="s">
        <v>62</v>
      </c>
      <c r="S15" t="s">
        <v>63</v>
      </c>
      <c r="U15" t="s">
        <v>30</v>
      </c>
      <c r="W15" t="str">
        <f t="shared" si="0"/>
        <v>Agr-WineTnkInsAnyAny</v>
      </c>
    </row>
    <row r="16" spans="1:23" x14ac:dyDescent="0.3">
      <c r="A16">
        <v>11</v>
      </c>
      <c r="B16" t="s">
        <v>64</v>
      </c>
      <c r="C16" t="s">
        <v>65</v>
      </c>
      <c r="D16">
        <v>11</v>
      </c>
      <c r="E16">
        <v>3.7</v>
      </c>
      <c r="F16" t="s">
        <v>66</v>
      </c>
      <c r="G16" t="s">
        <v>23</v>
      </c>
      <c r="H16" t="s">
        <v>23</v>
      </c>
      <c r="I16" t="s">
        <v>24</v>
      </c>
      <c r="N16" t="s">
        <v>25</v>
      </c>
      <c r="O16" t="s">
        <v>26</v>
      </c>
      <c r="P16" t="s">
        <v>67</v>
      </c>
      <c r="Q16" t="s">
        <v>68</v>
      </c>
      <c r="R16" t="s">
        <v>69</v>
      </c>
      <c r="S16" t="s">
        <v>70</v>
      </c>
      <c r="U16" t="s">
        <v>30</v>
      </c>
      <c r="W16" t="str">
        <f t="shared" si="0"/>
        <v>Appl-EffCWAnyAny</v>
      </c>
    </row>
    <row r="17" spans="1:23" x14ac:dyDescent="0.3">
      <c r="A17">
        <v>12</v>
      </c>
      <c r="B17" t="s">
        <v>71</v>
      </c>
      <c r="C17" t="s">
        <v>72</v>
      </c>
      <c r="D17">
        <v>11</v>
      </c>
      <c r="E17">
        <v>3.7</v>
      </c>
      <c r="F17" t="s">
        <v>66</v>
      </c>
      <c r="G17" t="s">
        <v>23</v>
      </c>
      <c r="H17" t="s">
        <v>23</v>
      </c>
      <c r="I17" t="s">
        <v>24</v>
      </c>
      <c r="N17" t="s">
        <v>25</v>
      </c>
      <c r="O17" t="s">
        <v>26</v>
      </c>
      <c r="P17" t="s">
        <v>67</v>
      </c>
      <c r="Q17" t="s">
        <v>73</v>
      </c>
      <c r="R17" t="s">
        <v>69</v>
      </c>
      <c r="S17" t="s">
        <v>74</v>
      </c>
      <c r="U17" t="s">
        <v>30</v>
      </c>
      <c r="W17" t="str">
        <f t="shared" si="0"/>
        <v>Appl-EffDWAnyAny</v>
      </c>
    </row>
    <row r="18" spans="1:23" x14ac:dyDescent="0.3">
      <c r="A18">
        <v>13</v>
      </c>
      <c r="B18" t="s">
        <v>75</v>
      </c>
      <c r="C18" t="s">
        <v>76</v>
      </c>
      <c r="D18">
        <v>11</v>
      </c>
      <c r="E18">
        <v>3.7</v>
      </c>
      <c r="F18" t="s">
        <v>66</v>
      </c>
      <c r="G18" t="s">
        <v>23</v>
      </c>
      <c r="H18" t="s">
        <v>23</v>
      </c>
      <c r="I18" t="s">
        <v>24</v>
      </c>
      <c r="N18" t="s">
        <v>25</v>
      </c>
      <c r="O18" t="s">
        <v>26</v>
      </c>
      <c r="P18" t="s">
        <v>67</v>
      </c>
      <c r="Q18" t="s">
        <v>73</v>
      </c>
      <c r="R18" t="s">
        <v>77</v>
      </c>
      <c r="S18" t="s">
        <v>78</v>
      </c>
      <c r="U18" t="s">
        <v>30</v>
      </c>
      <c r="W18" t="str">
        <f t="shared" si="0"/>
        <v>Appl-ESFrzrAnyAny</v>
      </c>
    </row>
    <row r="19" spans="1:23" x14ac:dyDescent="0.3">
      <c r="A19">
        <v>14</v>
      </c>
      <c r="B19" t="s">
        <v>79</v>
      </c>
      <c r="C19" t="s">
        <v>80</v>
      </c>
      <c r="D19">
        <v>14</v>
      </c>
      <c r="E19">
        <v>4.7</v>
      </c>
      <c r="F19" t="s">
        <v>66</v>
      </c>
      <c r="G19" t="s">
        <v>23</v>
      </c>
      <c r="H19" t="s">
        <v>23</v>
      </c>
      <c r="I19" t="s">
        <v>24</v>
      </c>
      <c r="N19" t="s">
        <v>25</v>
      </c>
      <c r="O19" t="s">
        <v>26</v>
      </c>
      <c r="P19" t="s">
        <v>67</v>
      </c>
      <c r="Q19" t="s">
        <v>73</v>
      </c>
      <c r="R19" t="s">
        <v>77</v>
      </c>
      <c r="S19" t="s">
        <v>81</v>
      </c>
      <c r="U19" t="s">
        <v>30</v>
      </c>
      <c r="W19" t="str">
        <f t="shared" si="0"/>
        <v>Appl-ESRefgAnyAny</v>
      </c>
    </row>
    <row r="20" spans="1:23" x14ac:dyDescent="0.3">
      <c r="A20">
        <v>15</v>
      </c>
      <c r="B20" t="s">
        <v>82</v>
      </c>
      <c r="C20" t="s">
        <v>83</v>
      </c>
      <c r="E20">
        <v>4</v>
      </c>
      <c r="F20" t="s">
        <v>66</v>
      </c>
      <c r="G20" t="s">
        <v>23</v>
      </c>
      <c r="H20" t="s">
        <v>23</v>
      </c>
      <c r="I20" t="s">
        <v>24</v>
      </c>
      <c r="N20" t="s">
        <v>25</v>
      </c>
      <c r="O20" t="s">
        <v>26</v>
      </c>
      <c r="P20" t="s">
        <v>67</v>
      </c>
      <c r="Q20" t="s">
        <v>73</v>
      </c>
      <c r="R20" t="s">
        <v>77</v>
      </c>
      <c r="S20" t="s">
        <v>78</v>
      </c>
      <c r="U20" t="s">
        <v>30</v>
      </c>
      <c r="W20" t="str">
        <f t="shared" si="0"/>
        <v>Appl-RecFrzrAnyAny</v>
      </c>
    </row>
    <row r="21" spans="1:23" x14ac:dyDescent="0.3">
      <c r="A21">
        <v>16</v>
      </c>
      <c r="B21" t="s">
        <v>84</v>
      </c>
      <c r="C21" t="s">
        <v>85</v>
      </c>
      <c r="E21">
        <v>5</v>
      </c>
      <c r="F21" t="s">
        <v>66</v>
      </c>
      <c r="G21" t="s">
        <v>23</v>
      </c>
      <c r="H21" t="s">
        <v>23</v>
      </c>
      <c r="I21" t="s">
        <v>24</v>
      </c>
      <c r="N21" t="s">
        <v>25</v>
      </c>
      <c r="O21" t="s">
        <v>26</v>
      </c>
      <c r="P21" t="s">
        <v>67</v>
      </c>
      <c r="Q21" t="s">
        <v>73</v>
      </c>
      <c r="R21" t="s">
        <v>77</v>
      </c>
      <c r="S21" t="s">
        <v>81</v>
      </c>
      <c r="U21" t="s">
        <v>30</v>
      </c>
      <c r="W21" t="str">
        <f t="shared" si="0"/>
        <v>Appl-RecRefAnyAny</v>
      </c>
    </row>
    <row r="22" spans="1:23" x14ac:dyDescent="0.3">
      <c r="A22">
        <v>17</v>
      </c>
      <c r="B22" t="s">
        <v>86</v>
      </c>
      <c r="C22" t="s">
        <v>87</v>
      </c>
      <c r="D22">
        <v>15</v>
      </c>
      <c r="E22">
        <v>5</v>
      </c>
      <c r="F22" t="s">
        <v>88</v>
      </c>
      <c r="G22" t="s">
        <v>23</v>
      </c>
      <c r="H22" t="s">
        <v>23</v>
      </c>
      <c r="I22" t="s">
        <v>24</v>
      </c>
      <c r="N22" t="s">
        <v>25</v>
      </c>
      <c r="O22" t="s">
        <v>26</v>
      </c>
      <c r="P22" t="s">
        <v>38</v>
      </c>
      <c r="Q22" t="s">
        <v>89</v>
      </c>
      <c r="R22" t="s">
        <v>90</v>
      </c>
      <c r="S22" t="s">
        <v>91</v>
      </c>
      <c r="U22" t="s">
        <v>30</v>
      </c>
      <c r="W22" t="str">
        <f t="shared" si="0"/>
        <v>BldgEnv-CoolRoofAnyAny</v>
      </c>
    </row>
    <row r="23" spans="1:23" x14ac:dyDescent="0.3">
      <c r="A23">
        <v>18</v>
      </c>
      <c r="B23" t="s">
        <v>92</v>
      </c>
      <c r="C23" t="s">
        <v>93</v>
      </c>
      <c r="D23">
        <v>20</v>
      </c>
      <c r="E23">
        <v>6.7</v>
      </c>
      <c r="F23" t="s">
        <v>88</v>
      </c>
      <c r="G23" t="s">
        <v>23</v>
      </c>
      <c r="H23" t="s">
        <v>23</v>
      </c>
      <c r="I23" t="s">
        <v>24</v>
      </c>
      <c r="N23" t="s">
        <v>25</v>
      </c>
      <c r="O23" t="s">
        <v>26</v>
      </c>
      <c r="P23" t="s">
        <v>38</v>
      </c>
      <c r="Q23" t="s">
        <v>89</v>
      </c>
      <c r="R23" t="s">
        <v>90</v>
      </c>
      <c r="S23" t="s">
        <v>94</v>
      </c>
      <c r="U23" t="s">
        <v>30</v>
      </c>
      <c r="W23" t="str">
        <f t="shared" si="0"/>
        <v>BldgEnv-FlrInsAnyAny</v>
      </c>
    </row>
    <row r="24" spans="1:23" x14ac:dyDescent="0.3">
      <c r="A24">
        <v>19</v>
      </c>
      <c r="B24" t="s">
        <v>95</v>
      </c>
      <c r="C24" t="s">
        <v>96</v>
      </c>
      <c r="D24">
        <v>20</v>
      </c>
      <c r="E24">
        <v>6.7</v>
      </c>
      <c r="F24" t="s">
        <v>88</v>
      </c>
      <c r="G24" t="s">
        <v>23</v>
      </c>
      <c r="H24" t="s">
        <v>23</v>
      </c>
      <c r="I24" t="s">
        <v>24</v>
      </c>
      <c r="N24" t="s">
        <v>25</v>
      </c>
      <c r="O24" t="s">
        <v>26</v>
      </c>
      <c r="P24" t="s">
        <v>38</v>
      </c>
      <c r="Q24" t="s">
        <v>89</v>
      </c>
      <c r="R24" t="s">
        <v>90</v>
      </c>
      <c r="U24" t="s">
        <v>30</v>
      </c>
      <c r="W24" t="str">
        <f t="shared" si="0"/>
        <v>BldgEnv-RoofInsAnyAny</v>
      </c>
    </row>
    <row r="25" spans="1:23" x14ac:dyDescent="0.3">
      <c r="A25">
        <v>20</v>
      </c>
      <c r="B25" t="s">
        <v>97</v>
      </c>
      <c r="C25" t="s">
        <v>98</v>
      </c>
      <c r="D25">
        <v>20</v>
      </c>
      <c r="E25">
        <v>6.7</v>
      </c>
      <c r="F25" t="s">
        <v>66</v>
      </c>
      <c r="G25" t="s">
        <v>23</v>
      </c>
      <c r="H25" t="s">
        <v>23</v>
      </c>
      <c r="I25" t="s">
        <v>24</v>
      </c>
      <c r="N25" t="s">
        <v>25</v>
      </c>
      <c r="O25" t="s">
        <v>26</v>
      </c>
      <c r="P25" t="s">
        <v>38</v>
      </c>
      <c r="Q25" t="s">
        <v>89</v>
      </c>
      <c r="R25" t="s">
        <v>90</v>
      </c>
      <c r="S25" t="s">
        <v>99</v>
      </c>
      <c r="U25" t="s">
        <v>30</v>
      </c>
      <c r="W25" t="str">
        <f t="shared" si="0"/>
        <v>BS-BlowInInsAnyAny</v>
      </c>
    </row>
    <row r="26" spans="1:23" x14ac:dyDescent="0.3">
      <c r="A26">
        <v>21</v>
      </c>
      <c r="B26" t="s">
        <v>100</v>
      </c>
      <c r="C26" t="s">
        <v>96</v>
      </c>
      <c r="D26">
        <v>20</v>
      </c>
      <c r="E26">
        <v>6.7</v>
      </c>
      <c r="F26" t="s">
        <v>66</v>
      </c>
      <c r="G26" t="s">
        <v>23</v>
      </c>
      <c r="H26" t="s">
        <v>23</v>
      </c>
      <c r="I26" t="s">
        <v>24</v>
      </c>
      <c r="N26" t="s">
        <v>25</v>
      </c>
      <c r="O26" t="s">
        <v>26</v>
      </c>
      <c r="P26" t="s">
        <v>38</v>
      </c>
      <c r="Q26" t="s">
        <v>89</v>
      </c>
      <c r="R26" t="s">
        <v>90</v>
      </c>
      <c r="U26" t="s">
        <v>30</v>
      </c>
      <c r="W26" t="str">
        <f t="shared" si="0"/>
        <v>BS-CeilInsAnyAny</v>
      </c>
    </row>
    <row r="27" spans="1:23" x14ac:dyDescent="0.3">
      <c r="A27">
        <v>22</v>
      </c>
      <c r="B27" t="s">
        <v>101</v>
      </c>
      <c r="C27" t="s">
        <v>102</v>
      </c>
      <c r="D27">
        <v>20</v>
      </c>
      <c r="E27">
        <v>6.7</v>
      </c>
      <c r="F27" t="s">
        <v>66</v>
      </c>
      <c r="G27" t="s">
        <v>23</v>
      </c>
      <c r="H27" t="s">
        <v>23</v>
      </c>
      <c r="I27" t="s">
        <v>24</v>
      </c>
      <c r="N27" t="s">
        <v>25</v>
      </c>
      <c r="O27" t="s">
        <v>26</v>
      </c>
      <c r="P27" t="s">
        <v>38</v>
      </c>
      <c r="Q27" t="s">
        <v>89</v>
      </c>
      <c r="R27" t="s">
        <v>90</v>
      </c>
      <c r="U27" t="s">
        <v>30</v>
      </c>
      <c r="W27" t="str">
        <f t="shared" si="0"/>
        <v>BS-CoolAtticAnyAny</v>
      </c>
    </row>
    <row r="28" spans="1:23" x14ac:dyDescent="0.3">
      <c r="A28">
        <v>23</v>
      </c>
      <c r="B28" t="s">
        <v>103</v>
      </c>
      <c r="C28" t="s">
        <v>93</v>
      </c>
      <c r="D28">
        <v>20</v>
      </c>
      <c r="E28">
        <v>6.7</v>
      </c>
      <c r="F28" t="s">
        <v>66</v>
      </c>
      <c r="G28" t="s">
        <v>23</v>
      </c>
      <c r="H28" t="s">
        <v>23</v>
      </c>
      <c r="I28" t="s">
        <v>24</v>
      </c>
      <c r="N28" t="s">
        <v>25</v>
      </c>
      <c r="O28" t="s">
        <v>26</v>
      </c>
      <c r="P28" t="s">
        <v>38</v>
      </c>
      <c r="Q28" t="s">
        <v>89</v>
      </c>
      <c r="R28" t="s">
        <v>90</v>
      </c>
      <c r="S28" t="s">
        <v>94</v>
      </c>
      <c r="U28" t="s">
        <v>30</v>
      </c>
      <c r="W28" t="str">
        <f t="shared" si="0"/>
        <v>BS-FlrInsAnyAny</v>
      </c>
    </row>
    <row r="29" spans="1:23" x14ac:dyDescent="0.3">
      <c r="A29">
        <v>24</v>
      </c>
      <c r="B29" t="s">
        <v>104</v>
      </c>
      <c r="C29" t="s">
        <v>87</v>
      </c>
      <c r="D29">
        <v>15</v>
      </c>
      <c r="E29">
        <v>5</v>
      </c>
      <c r="F29" t="s">
        <v>66</v>
      </c>
      <c r="G29" t="s">
        <v>23</v>
      </c>
      <c r="H29" t="s">
        <v>23</v>
      </c>
      <c r="I29" t="s">
        <v>24</v>
      </c>
      <c r="N29" t="s">
        <v>25</v>
      </c>
      <c r="O29" t="s">
        <v>26</v>
      </c>
      <c r="P29" t="s">
        <v>38</v>
      </c>
      <c r="Q29" t="s">
        <v>89</v>
      </c>
      <c r="R29" t="s">
        <v>90</v>
      </c>
      <c r="S29" t="s">
        <v>91</v>
      </c>
      <c r="U29" t="s">
        <v>30</v>
      </c>
      <c r="W29" t="str">
        <f t="shared" si="0"/>
        <v>BS-LtRoofAnyAny</v>
      </c>
    </row>
    <row r="30" spans="1:23" x14ac:dyDescent="0.3">
      <c r="A30">
        <v>25</v>
      </c>
      <c r="B30" t="s">
        <v>105</v>
      </c>
      <c r="C30" t="s">
        <v>106</v>
      </c>
      <c r="D30">
        <v>6</v>
      </c>
      <c r="E30">
        <v>2</v>
      </c>
      <c r="F30" t="s">
        <v>66</v>
      </c>
      <c r="G30" t="s">
        <v>23</v>
      </c>
      <c r="H30" t="s">
        <v>23</v>
      </c>
      <c r="I30" t="s">
        <v>24</v>
      </c>
      <c r="N30" t="s">
        <v>25</v>
      </c>
      <c r="O30" t="s">
        <v>26</v>
      </c>
      <c r="P30" t="s">
        <v>38</v>
      </c>
      <c r="Q30" t="s">
        <v>89</v>
      </c>
      <c r="R30" t="s">
        <v>90</v>
      </c>
      <c r="U30" t="s">
        <v>30</v>
      </c>
      <c r="W30" t="str">
        <f t="shared" si="0"/>
        <v>BS-LtWallsAnyAny</v>
      </c>
    </row>
    <row r="31" spans="1:23" x14ac:dyDescent="0.3">
      <c r="A31">
        <v>26</v>
      </c>
      <c r="B31" t="s">
        <v>107</v>
      </c>
      <c r="C31" t="s">
        <v>108</v>
      </c>
      <c r="D31">
        <v>20</v>
      </c>
      <c r="E31">
        <v>6.7</v>
      </c>
      <c r="F31" t="s">
        <v>66</v>
      </c>
      <c r="G31" t="s">
        <v>23</v>
      </c>
      <c r="H31" t="s">
        <v>23</v>
      </c>
      <c r="I31" t="s">
        <v>24</v>
      </c>
      <c r="N31" t="s">
        <v>25</v>
      </c>
      <c r="O31" t="s">
        <v>26</v>
      </c>
      <c r="P31" t="s">
        <v>38</v>
      </c>
      <c r="Q31" t="s">
        <v>89</v>
      </c>
      <c r="R31" t="s">
        <v>90</v>
      </c>
      <c r="U31" t="s">
        <v>30</v>
      </c>
      <c r="W31" t="str">
        <f t="shared" si="0"/>
        <v>BS-WallInsAnyAny</v>
      </c>
    </row>
    <row r="32" spans="1:23" x14ac:dyDescent="0.3">
      <c r="A32">
        <v>27</v>
      </c>
      <c r="B32" t="s">
        <v>109</v>
      </c>
      <c r="C32" t="s">
        <v>110</v>
      </c>
      <c r="D32">
        <v>20</v>
      </c>
      <c r="E32">
        <v>6.7</v>
      </c>
      <c r="F32" t="s">
        <v>66</v>
      </c>
      <c r="G32" t="s">
        <v>23</v>
      </c>
      <c r="H32" t="s">
        <v>23</v>
      </c>
      <c r="I32" t="s">
        <v>24</v>
      </c>
      <c r="N32" t="s">
        <v>25</v>
      </c>
      <c r="O32" t="s">
        <v>26</v>
      </c>
      <c r="P32" t="s">
        <v>38</v>
      </c>
      <c r="Q32" t="s">
        <v>39</v>
      </c>
      <c r="R32" t="s">
        <v>40</v>
      </c>
      <c r="U32" t="s">
        <v>30</v>
      </c>
      <c r="W32" t="str">
        <f t="shared" si="0"/>
        <v>BS-WinAnyAny</v>
      </c>
    </row>
    <row r="33" spans="1:23" x14ac:dyDescent="0.3">
      <c r="A33">
        <v>28</v>
      </c>
      <c r="B33" t="s">
        <v>111</v>
      </c>
      <c r="C33" t="s">
        <v>112</v>
      </c>
      <c r="D33">
        <v>10</v>
      </c>
      <c r="E33">
        <v>3.3</v>
      </c>
      <c r="F33" t="s">
        <v>66</v>
      </c>
      <c r="G33" t="s">
        <v>23</v>
      </c>
      <c r="H33" t="s">
        <v>23</v>
      </c>
      <c r="I33" t="s">
        <v>24</v>
      </c>
      <c r="N33" t="s">
        <v>25</v>
      </c>
      <c r="O33" t="s">
        <v>26</v>
      </c>
      <c r="P33" t="s">
        <v>38</v>
      </c>
      <c r="Q33" t="s">
        <v>39</v>
      </c>
      <c r="R33" t="s">
        <v>40</v>
      </c>
      <c r="S33" t="s">
        <v>41</v>
      </c>
      <c r="U33" t="s">
        <v>30</v>
      </c>
      <c r="W33" t="str">
        <f t="shared" si="0"/>
        <v>BS-WinFilmAnyAny</v>
      </c>
    </row>
    <row r="34" spans="1:23" x14ac:dyDescent="0.3">
      <c r="A34">
        <v>29</v>
      </c>
      <c r="B34" t="s">
        <v>113</v>
      </c>
      <c r="C34" t="s">
        <v>114</v>
      </c>
      <c r="D34">
        <v>11</v>
      </c>
      <c r="E34">
        <v>3.7</v>
      </c>
      <c r="F34" t="s">
        <v>66</v>
      </c>
      <c r="G34" t="s">
        <v>23</v>
      </c>
      <c r="H34" t="s">
        <v>23</v>
      </c>
      <c r="I34" t="s">
        <v>24</v>
      </c>
      <c r="N34" t="s">
        <v>25</v>
      </c>
      <c r="O34" t="s">
        <v>26</v>
      </c>
      <c r="P34" t="s">
        <v>115</v>
      </c>
      <c r="Q34" t="s">
        <v>116</v>
      </c>
      <c r="U34" t="s">
        <v>30</v>
      </c>
      <c r="W34" t="str">
        <f t="shared" si="0"/>
        <v>BS-WthrAnyAny</v>
      </c>
    </row>
    <row r="35" spans="1:23" x14ac:dyDescent="0.3">
      <c r="A35">
        <v>30</v>
      </c>
      <c r="B35" t="s">
        <v>117</v>
      </c>
      <c r="C35" t="s">
        <v>118</v>
      </c>
      <c r="D35">
        <v>11</v>
      </c>
      <c r="E35">
        <v>3.7</v>
      </c>
      <c r="F35" t="s">
        <v>66</v>
      </c>
      <c r="G35" t="s">
        <v>23</v>
      </c>
      <c r="H35" t="s">
        <v>23</v>
      </c>
      <c r="I35" t="s">
        <v>24</v>
      </c>
      <c r="N35" t="s">
        <v>25</v>
      </c>
      <c r="O35" t="s">
        <v>26</v>
      </c>
      <c r="P35" t="s">
        <v>115</v>
      </c>
      <c r="Q35" t="s">
        <v>116</v>
      </c>
      <c r="U35" t="s">
        <v>30</v>
      </c>
      <c r="W35" t="str">
        <f t="shared" si="0"/>
        <v>BS-WthrEvapAnyAny</v>
      </c>
    </row>
    <row r="36" spans="1:23" x14ac:dyDescent="0.3">
      <c r="A36">
        <v>31</v>
      </c>
      <c r="B36" t="s">
        <v>119</v>
      </c>
      <c r="C36" t="s">
        <v>120</v>
      </c>
      <c r="D36">
        <v>11</v>
      </c>
      <c r="E36">
        <v>3.7</v>
      </c>
      <c r="F36" t="s">
        <v>88</v>
      </c>
      <c r="G36" t="s">
        <v>23</v>
      </c>
      <c r="H36" t="s">
        <v>23</v>
      </c>
      <c r="I36" t="s">
        <v>24</v>
      </c>
      <c r="N36" t="s">
        <v>25</v>
      </c>
      <c r="O36" t="s">
        <v>26</v>
      </c>
      <c r="P36" t="s">
        <v>67</v>
      </c>
      <c r="Q36" t="s">
        <v>68</v>
      </c>
      <c r="R36" t="s">
        <v>69</v>
      </c>
      <c r="S36" t="s">
        <v>70</v>
      </c>
      <c r="U36" t="s">
        <v>30</v>
      </c>
      <c r="W36" t="str">
        <f t="shared" si="0"/>
        <v>ComLau-EffCWAnyAny</v>
      </c>
    </row>
    <row r="37" spans="1:23" x14ac:dyDescent="0.3">
      <c r="A37">
        <v>32</v>
      </c>
      <c r="B37" t="s">
        <v>121</v>
      </c>
      <c r="C37" t="s">
        <v>122</v>
      </c>
      <c r="D37">
        <v>12</v>
      </c>
      <c r="E37">
        <v>4</v>
      </c>
      <c r="F37" t="s">
        <v>88</v>
      </c>
      <c r="G37" t="s">
        <v>23</v>
      </c>
      <c r="H37" t="s">
        <v>23</v>
      </c>
      <c r="I37" t="s">
        <v>24</v>
      </c>
      <c r="N37" t="s">
        <v>25</v>
      </c>
      <c r="O37" t="s">
        <v>26</v>
      </c>
      <c r="P37" t="s">
        <v>123</v>
      </c>
      <c r="Q37" t="s">
        <v>124</v>
      </c>
      <c r="R37" t="s">
        <v>125</v>
      </c>
      <c r="S37" t="s">
        <v>126</v>
      </c>
      <c r="U37" t="s">
        <v>30</v>
      </c>
      <c r="W37" t="str">
        <f t="shared" si="0"/>
        <v>Cook-ElecCombOvenAnyAny</v>
      </c>
    </row>
    <row r="38" spans="1:23" x14ac:dyDescent="0.3">
      <c r="A38">
        <v>33</v>
      </c>
      <c r="B38" t="s">
        <v>127</v>
      </c>
      <c r="C38" t="s">
        <v>128</v>
      </c>
      <c r="D38">
        <v>12</v>
      </c>
      <c r="E38">
        <v>4</v>
      </c>
      <c r="F38" t="s">
        <v>88</v>
      </c>
      <c r="G38" t="s">
        <v>23</v>
      </c>
      <c r="H38" t="s">
        <v>23</v>
      </c>
      <c r="I38" t="s">
        <v>24</v>
      </c>
      <c r="N38" t="s">
        <v>25</v>
      </c>
      <c r="O38" t="s">
        <v>26</v>
      </c>
      <c r="P38" t="s">
        <v>123</v>
      </c>
      <c r="Q38" t="s">
        <v>124</v>
      </c>
      <c r="R38" t="s">
        <v>125</v>
      </c>
      <c r="S38" t="s">
        <v>129</v>
      </c>
      <c r="U38" t="s">
        <v>30</v>
      </c>
      <c r="W38" t="str">
        <f t="shared" si="0"/>
        <v>Cook-ElecConvOvenAnyAny</v>
      </c>
    </row>
    <row r="39" spans="1:23" x14ac:dyDescent="0.3">
      <c r="A39">
        <v>34</v>
      </c>
      <c r="B39" t="s">
        <v>130</v>
      </c>
      <c r="C39" t="s">
        <v>131</v>
      </c>
      <c r="D39">
        <v>12</v>
      </c>
      <c r="E39">
        <v>4</v>
      </c>
      <c r="F39" t="s">
        <v>88</v>
      </c>
      <c r="G39" t="s">
        <v>23</v>
      </c>
      <c r="H39" t="s">
        <v>23</v>
      </c>
      <c r="I39" t="s">
        <v>24</v>
      </c>
      <c r="N39" t="s">
        <v>25</v>
      </c>
      <c r="O39" t="s">
        <v>26</v>
      </c>
      <c r="P39" t="s">
        <v>123</v>
      </c>
      <c r="Q39" t="s">
        <v>124</v>
      </c>
      <c r="R39" t="s">
        <v>125</v>
      </c>
      <c r="S39" t="s">
        <v>132</v>
      </c>
      <c r="U39" t="s">
        <v>30</v>
      </c>
      <c r="W39" t="str">
        <f t="shared" si="0"/>
        <v>Cook-ElecFryerAnyAny</v>
      </c>
    </row>
    <row r="40" spans="1:23" x14ac:dyDescent="0.3">
      <c r="A40">
        <v>35</v>
      </c>
      <c r="B40" t="s">
        <v>133</v>
      </c>
      <c r="C40" t="s">
        <v>134</v>
      </c>
      <c r="D40">
        <v>12</v>
      </c>
      <c r="E40">
        <v>4</v>
      </c>
      <c r="F40" t="s">
        <v>88</v>
      </c>
      <c r="G40" t="s">
        <v>23</v>
      </c>
      <c r="H40" t="s">
        <v>23</v>
      </c>
      <c r="I40" t="s">
        <v>24</v>
      </c>
      <c r="N40" t="s">
        <v>25</v>
      </c>
      <c r="O40" t="s">
        <v>26</v>
      </c>
      <c r="P40" t="s">
        <v>123</v>
      </c>
      <c r="Q40" t="s">
        <v>124</v>
      </c>
      <c r="R40" t="s">
        <v>125</v>
      </c>
      <c r="S40" t="s">
        <v>134</v>
      </c>
      <c r="U40" t="s">
        <v>30</v>
      </c>
      <c r="W40" t="str">
        <f t="shared" si="0"/>
        <v>Cook-ElecGriddleAnyAny</v>
      </c>
    </row>
    <row r="41" spans="1:23" x14ac:dyDescent="0.3">
      <c r="A41">
        <v>36</v>
      </c>
      <c r="B41" t="s">
        <v>135</v>
      </c>
      <c r="C41" t="s">
        <v>136</v>
      </c>
      <c r="D41">
        <v>12</v>
      </c>
      <c r="E41">
        <v>4</v>
      </c>
      <c r="F41" t="s">
        <v>88</v>
      </c>
      <c r="G41" t="s">
        <v>23</v>
      </c>
      <c r="H41" t="s">
        <v>23</v>
      </c>
      <c r="I41" t="s">
        <v>24</v>
      </c>
      <c r="N41" t="s">
        <v>25</v>
      </c>
      <c r="O41" t="s">
        <v>26</v>
      </c>
      <c r="P41" t="s">
        <v>123</v>
      </c>
      <c r="Q41" t="s">
        <v>124</v>
      </c>
      <c r="R41" t="s">
        <v>125</v>
      </c>
      <c r="S41" t="s">
        <v>137</v>
      </c>
      <c r="U41" t="s">
        <v>30</v>
      </c>
      <c r="W41" t="str">
        <f t="shared" si="0"/>
        <v>Cook-ElecStmCookerAnyAny</v>
      </c>
    </row>
    <row r="42" spans="1:23" x14ac:dyDescent="0.3">
      <c r="A42">
        <v>37</v>
      </c>
      <c r="B42" t="s">
        <v>138</v>
      </c>
      <c r="C42" t="s">
        <v>122</v>
      </c>
      <c r="D42">
        <v>12</v>
      </c>
      <c r="E42">
        <v>4</v>
      </c>
      <c r="F42" t="s">
        <v>88</v>
      </c>
      <c r="G42" t="s">
        <v>23</v>
      </c>
      <c r="H42" t="s">
        <v>23</v>
      </c>
      <c r="I42" t="s">
        <v>24</v>
      </c>
      <c r="N42" t="s">
        <v>25</v>
      </c>
      <c r="O42" t="s">
        <v>26</v>
      </c>
      <c r="P42" t="s">
        <v>123</v>
      </c>
      <c r="Q42" t="s">
        <v>124</v>
      </c>
      <c r="R42" t="s">
        <v>125</v>
      </c>
      <c r="S42" t="s">
        <v>126</v>
      </c>
      <c r="U42" t="s">
        <v>30</v>
      </c>
      <c r="W42" t="str">
        <f t="shared" si="0"/>
        <v>Cook-GasCombOVenAnyAny</v>
      </c>
    </row>
    <row r="43" spans="1:23" x14ac:dyDescent="0.3">
      <c r="A43">
        <v>38</v>
      </c>
      <c r="B43" t="s">
        <v>139</v>
      </c>
      <c r="C43" t="s">
        <v>128</v>
      </c>
      <c r="D43">
        <v>12</v>
      </c>
      <c r="E43">
        <v>4</v>
      </c>
      <c r="F43" t="s">
        <v>88</v>
      </c>
      <c r="G43" t="s">
        <v>23</v>
      </c>
      <c r="H43" t="s">
        <v>23</v>
      </c>
      <c r="I43" t="s">
        <v>24</v>
      </c>
      <c r="N43" t="s">
        <v>25</v>
      </c>
      <c r="O43" t="s">
        <v>26</v>
      </c>
      <c r="P43" t="s">
        <v>123</v>
      </c>
      <c r="Q43" t="s">
        <v>124</v>
      </c>
      <c r="R43" t="s">
        <v>125</v>
      </c>
      <c r="S43" t="s">
        <v>129</v>
      </c>
      <c r="U43" t="s">
        <v>30</v>
      </c>
      <c r="W43" t="str">
        <f t="shared" si="0"/>
        <v>Cook-GasConvOvenAnyAny</v>
      </c>
    </row>
    <row r="44" spans="1:23" x14ac:dyDescent="0.3">
      <c r="A44">
        <v>39</v>
      </c>
      <c r="B44" t="s">
        <v>140</v>
      </c>
      <c r="C44" t="s">
        <v>141</v>
      </c>
      <c r="D44">
        <v>12</v>
      </c>
      <c r="E44">
        <v>4</v>
      </c>
      <c r="F44" t="s">
        <v>88</v>
      </c>
      <c r="G44" t="s">
        <v>23</v>
      </c>
      <c r="H44" t="s">
        <v>23</v>
      </c>
      <c r="I44" t="s">
        <v>24</v>
      </c>
      <c r="N44" t="s">
        <v>25</v>
      </c>
      <c r="O44" t="s">
        <v>26</v>
      </c>
      <c r="P44" t="s">
        <v>123</v>
      </c>
      <c r="Q44" t="s">
        <v>124</v>
      </c>
      <c r="R44" t="s">
        <v>125</v>
      </c>
      <c r="S44" t="s">
        <v>132</v>
      </c>
      <c r="U44" t="s">
        <v>30</v>
      </c>
      <c r="W44" t="str">
        <f t="shared" si="0"/>
        <v>Cook-GasFryerAnyAny</v>
      </c>
    </row>
    <row r="45" spans="1:23" x14ac:dyDescent="0.3">
      <c r="A45">
        <v>40</v>
      </c>
      <c r="B45" t="s">
        <v>142</v>
      </c>
      <c r="C45" t="s">
        <v>134</v>
      </c>
      <c r="D45">
        <v>12</v>
      </c>
      <c r="E45">
        <v>4</v>
      </c>
      <c r="F45" t="s">
        <v>88</v>
      </c>
      <c r="G45" t="s">
        <v>23</v>
      </c>
      <c r="H45" t="s">
        <v>23</v>
      </c>
      <c r="I45" t="s">
        <v>24</v>
      </c>
      <c r="N45" t="s">
        <v>25</v>
      </c>
      <c r="O45" t="s">
        <v>26</v>
      </c>
      <c r="P45" t="s">
        <v>123</v>
      </c>
      <c r="Q45" t="s">
        <v>124</v>
      </c>
      <c r="R45" t="s">
        <v>125</v>
      </c>
      <c r="S45" t="s">
        <v>134</v>
      </c>
      <c r="U45" t="s">
        <v>30</v>
      </c>
      <c r="W45" t="str">
        <f t="shared" si="0"/>
        <v>Cook-GasGriddleAnyAny</v>
      </c>
    </row>
    <row r="46" spans="1:23" x14ac:dyDescent="0.3">
      <c r="A46">
        <v>41</v>
      </c>
      <c r="B46" t="s">
        <v>143</v>
      </c>
      <c r="C46" t="s">
        <v>144</v>
      </c>
      <c r="D46">
        <v>12</v>
      </c>
      <c r="E46">
        <v>4</v>
      </c>
      <c r="F46" t="s">
        <v>88</v>
      </c>
      <c r="G46" t="s">
        <v>23</v>
      </c>
      <c r="H46" t="s">
        <v>23</v>
      </c>
      <c r="I46" t="s">
        <v>24</v>
      </c>
      <c r="N46" t="s">
        <v>25</v>
      </c>
      <c r="O46" t="s">
        <v>26</v>
      </c>
      <c r="P46" t="s">
        <v>123</v>
      </c>
      <c r="Q46" t="s">
        <v>124</v>
      </c>
      <c r="R46" t="s">
        <v>125</v>
      </c>
      <c r="S46" t="s">
        <v>129</v>
      </c>
      <c r="U46" t="s">
        <v>30</v>
      </c>
      <c r="W46" t="str">
        <f t="shared" si="0"/>
        <v>Cook-GasRackOvenAnyAny</v>
      </c>
    </row>
    <row r="47" spans="1:23" x14ac:dyDescent="0.3">
      <c r="A47">
        <v>42</v>
      </c>
      <c r="B47" t="s">
        <v>145</v>
      </c>
      <c r="C47" t="s">
        <v>146</v>
      </c>
      <c r="D47">
        <v>12</v>
      </c>
      <c r="E47">
        <v>4</v>
      </c>
      <c r="F47" t="s">
        <v>88</v>
      </c>
      <c r="G47" t="s">
        <v>23</v>
      </c>
      <c r="H47" t="s">
        <v>23</v>
      </c>
      <c r="I47" t="s">
        <v>24</v>
      </c>
      <c r="N47" t="s">
        <v>25</v>
      </c>
      <c r="O47" t="s">
        <v>26</v>
      </c>
      <c r="P47" t="s">
        <v>123</v>
      </c>
      <c r="Q47" t="s">
        <v>124</v>
      </c>
      <c r="R47" t="s">
        <v>125</v>
      </c>
      <c r="S47" t="s">
        <v>137</v>
      </c>
      <c r="U47" t="s">
        <v>30</v>
      </c>
      <c r="W47" t="str">
        <f t="shared" si="0"/>
        <v>Cook-GasStmCookerAnyAny</v>
      </c>
    </row>
    <row r="48" spans="1:23" x14ac:dyDescent="0.3">
      <c r="A48">
        <v>43</v>
      </c>
      <c r="B48" t="s">
        <v>147</v>
      </c>
      <c r="C48" t="s">
        <v>148</v>
      </c>
      <c r="D48">
        <v>12</v>
      </c>
      <c r="E48">
        <v>4</v>
      </c>
      <c r="F48" t="s">
        <v>88</v>
      </c>
      <c r="G48" t="s">
        <v>23</v>
      </c>
      <c r="H48" t="s">
        <v>23</v>
      </c>
      <c r="I48" t="s">
        <v>24</v>
      </c>
      <c r="N48" t="s">
        <v>25</v>
      </c>
      <c r="O48" t="s">
        <v>26</v>
      </c>
      <c r="P48" t="s">
        <v>149</v>
      </c>
      <c r="Q48" t="s">
        <v>150</v>
      </c>
      <c r="R48" t="s">
        <v>77</v>
      </c>
      <c r="S48" t="s">
        <v>151</v>
      </c>
      <c r="U48" t="s">
        <v>30</v>
      </c>
      <c r="W48" t="str">
        <f t="shared" si="0"/>
        <v>Cook-GDRefAnyAny</v>
      </c>
    </row>
    <row r="49" spans="1:23" x14ac:dyDescent="0.3">
      <c r="A49">
        <v>44</v>
      </c>
      <c r="B49" t="s">
        <v>152</v>
      </c>
      <c r="C49" t="s">
        <v>153</v>
      </c>
      <c r="D49">
        <v>12</v>
      </c>
      <c r="E49">
        <v>4</v>
      </c>
      <c r="F49" t="s">
        <v>88</v>
      </c>
      <c r="G49" t="s">
        <v>23</v>
      </c>
      <c r="H49" t="s">
        <v>23</v>
      </c>
      <c r="I49" t="s">
        <v>24</v>
      </c>
      <c r="N49" t="s">
        <v>25</v>
      </c>
      <c r="O49" t="s">
        <v>26</v>
      </c>
      <c r="P49" t="s">
        <v>123</v>
      </c>
      <c r="Q49" t="s">
        <v>124</v>
      </c>
      <c r="R49" t="s">
        <v>154</v>
      </c>
      <c r="S49" t="s">
        <v>155</v>
      </c>
      <c r="U49" t="s">
        <v>30</v>
      </c>
      <c r="W49" t="str">
        <f t="shared" si="0"/>
        <v>Cook-HoldCabAnyAny</v>
      </c>
    </row>
    <row r="50" spans="1:23" x14ac:dyDescent="0.3">
      <c r="A50">
        <v>45</v>
      </c>
      <c r="B50" t="s">
        <v>156</v>
      </c>
      <c r="C50" t="s">
        <v>157</v>
      </c>
      <c r="D50">
        <v>10</v>
      </c>
      <c r="E50">
        <v>3.3</v>
      </c>
      <c r="F50" t="s">
        <v>88</v>
      </c>
      <c r="G50" t="s">
        <v>23</v>
      </c>
      <c r="H50" t="s">
        <v>23</v>
      </c>
      <c r="I50" t="s">
        <v>24</v>
      </c>
      <c r="N50" t="s">
        <v>25</v>
      </c>
      <c r="O50" t="s">
        <v>26</v>
      </c>
      <c r="P50" t="s">
        <v>149</v>
      </c>
      <c r="Q50" t="s">
        <v>158</v>
      </c>
      <c r="R50" t="s">
        <v>159</v>
      </c>
      <c r="S50" t="s">
        <v>160</v>
      </c>
      <c r="U50" t="s">
        <v>30</v>
      </c>
      <c r="W50" t="str">
        <f t="shared" si="0"/>
        <v>Cook-IceMachAnyAny</v>
      </c>
    </row>
    <row r="51" spans="1:23" x14ac:dyDescent="0.3">
      <c r="A51">
        <v>46</v>
      </c>
      <c r="B51" t="s">
        <v>161</v>
      </c>
      <c r="C51" t="s">
        <v>148</v>
      </c>
      <c r="D51">
        <v>12</v>
      </c>
      <c r="E51">
        <v>4</v>
      </c>
      <c r="F51" t="s">
        <v>88</v>
      </c>
      <c r="G51" t="s">
        <v>23</v>
      </c>
      <c r="H51" t="s">
        <v>23</v>
      </c>
      <c r="I51" t="s">
        <v>24</v>
      </c>
      <c r="N51" t="s">
        <v>25</v>
      </c>
      <c r="O51" t="s">
        <v>26</v>
      </c>
      <c r="P51" t="s">
        <v>149</v>
      </c>
      <c r="Q51" t="s">
        <v>158</v>
      </c>
      <c r="R51" t="s">
        <v>77</v>
      </c>
      <c r="S51" t="s">
        <v>151</v>
      </c>
      <c r="U51" t="s">
        <v>30</v>
      </c>
      <c r="W51" t="str">
        <f t="shared" si="0"/>
        <v>Cook-SDFreezAnyAny</v>
      </c>
    </row>
    <row r="52" spans="1:23" x14ac:dyDescent="0.3">
      <c r="A52">
        <v>47</v>
      </c>
      <c r="B52" t="s">
        <v>162</v>
      </c>
      <c r="C52" t="s">
        <v>148</v>
      </c>
      <c r="D52">
        <v>12</v>
      </c>
      <c r="E52">
        <v>4</v>
      </c>
      <c r="F52" t="s">
        <v>88</v>
      </c>
      <c r="G52" t="s">
        <v>23</v>
      </c>
      <c r="H52" t="s">
        <v>23</v>
      </c>
      <c r="I52" t="s">
        <v>24</v>
      </c>
      <c r="N52" t="s">
        <v>25</v>
      </c>
      <c r="O52" t="s">
        <v>26</v>
      </c>
      <c r="P52" t="s">
        <v>149</v>
      </c>
      <c r="Q52" t="s">
        <v>158</v>
      </c>
      <c r="R52" t="s">
        <v>77</v>
      </c>
      <c r="S52" t="s">
        <v>151</v>
      </c>
      <c r="U52" t="s">
        <v>30</v>
      </c>
      <c r="W52" t="str">
        <f t="shared" si="0"/>
        <v>Cook-SDRefAnyAny</v>
      </c>
    </row>
    <row r="53" spans="1:23" x14ac:dyDescent="0.3">
      <c r="A53">
        <v>48</v>
      </c>
      <c r="B53" t="s">
        <v>163</v>
      </c>
      <c r="C53" t="s">
        <v>164</v>
      </c>
      <c r="D53">
        <v>12</v>
      </c>
      <c r="E53">
        <v>4</v>
      </c>
      <c r="F53" t="s">
        <v>88</v>
      </c>
      <c r="G53" t="s">
        <v>23</v>
      </c>
      <c r="H53" t="s">
        <v>23</v>
      </c>
      <c r="I53" t="s">
        <v>24</v>
      </c>
      <c r="N53" t="s">
        <v>25</v>
      </c>
      <c r="O53" t="s">
        <v>26</v>
      </c>
      <c r="P53" t="s">
        <v>123</v>
      </c>
      <c r="Q53" t="s">
        <v>124</v>
      </c>
      <c r="R53" t="s">
        <v>125</v>
      </c>
      <c r="S53" t="s">
        <v>132</v>
      </c>
      <c r="U53" t="s">
        <v>30</v>
      </c>
      <c r="W53" t="str">
        <f t="shared" si="0"/>
        <v>Cook-VatFryerAnyAny</v>
      </c>
    </row>
    <row r="54" spans="1:23" x14ac:dyDescent="0.3">
      <c r="A54">
        <v>49</v>
      </c>
      <c r="B54" t="s">
        <v>165</v>
      </c>
      <c r="C54" t="s">
        <v>166</v>
      </c>
      <c r="D54">
        <v>8</v>
      </c>
      <c r="E54">
        <v>2.7</v>
      </c>
      <c r="F54" t="s">
        <v>88</v>
      </c>
      <c r="G54" t="s">
        <v>23</v>
      </c>
      <c r="H54" t="s">
        <v>23</v>
      </c>
      <c r="I54" t="s">
        <v>24</v>
      </c>
      <c r="N54" t="s">
        <v>25</v>
      </c>
      <c r="O54" t="s">
        <v>26</v>
      </c>
      <c r="P54" t="s">
        <v>167</v>
      </c>
      <c r="Q54" t="s">
        <v>168</v>
      </c>
      <c r="R54" t="s">
        <v>169</v>
      </c>
      <c r="S54" t="s">
        <v>170</v>
      </c>
      <c r="U54" t="s">
        <v>30</v>
      </c>
      <c r="W54" t="str">
        <f t="shared" si="0"/>
        <v>GlazDaylt-DayltgAnyAny</v>
      </c>
    </row>
    <row r="55" spans="1:23" x14ac:dyDescent="0.3">
      <c r="A55">
        <v>50</v>
      </c>
      <c r="B55" t="s">
        <v>171</v>
      </c>
      <c r="C55" t="s">
        <v>172</v>
      </c>
      <c r="D55">
        <v>20</v>
      </c>
      <c r="E55">
        <v>6.7</v>
      </c>
      <c r="F55" t="s">
        <v>88</v>
      </c>
      <c r="G55" t="s">
        <v>23</v>
      </c>
      <c r="H55" t="s">
        <v>23</v>
      </c>
      <c r="I55" t="s">
        <v>24</v>
      </c>
      <c r="N55" t="s">
        <v>25</v>
      </c>
      <c r="O55" t="s">
        <v>26</v>
      </c>
      <c r="P55" t="s">
        <v>38</v>
      </c>
      <c r="Q55" t="s">
        <v>39</v>
      </c>
      <c r="R55" t="s">
        <v>40</v>
      </c>
      <c r="U55" t="s">
        <v>30</v>
      </c>
      <c r="W55" t="str">
        <f t="shared" si="0"/>
        <v>GlazDaylt-HPWinDayltAnyAny</v>
      </c>
    </row>
    <row r="56" spans="1:23" x14ac:dyDescent="0.3">
      <c r="A56">
        <v>51</v>
      </c>
      <c r="B56" t="s">
        <v>173</v>
      </c>
      <c r="C56" t="s">
        <v>174</v>
      </c>
      <c r="D56">
        <v>20</v>
      </c>
      <c r="E56">
        <v>6.7</v>
      </c>
      <c r="F56" t="s">
        <v>88</v>
      </c>
      <c r="G56" t="s">
        <v>23</v>
      </c>
      <c r="H56" t="s">
        <v>23</v>
      </c>
      <c r="I56" t="s">
        <v>24</v>
      </c>
      <c r="N56" t="s">
        <v>25</v>
      </c>
      <c r="O56" t="s">
        <v>26</v>
      </c>
      <c r="P56" t="s">
        <v>38</v>
      </c>
      <c r="Q56" t="s">
        <v>39</v>
      </c>
      <c r="R56" t="s">
        <v>40</v>
      </c>
      <c r="U56" t="s">
        <v>30</v>
      </c>
      <c r="W56" t="str">
        <f t="shared" si="0"/>
        <v>GlazDaylt-LoSHGCAnyAny</v>
      </c>
    </row>
    <row r="57" spans="1:23" x14ac:dyDescent="0.3">
      <c r="A57">
        <v>52</v>
      </c>
      <c r="B57" t="s">
        <v>175</v>
      </c>
      <c r="C57" t="s">
        <v>112</v>
      </c>
      <c r="D57">
        <v>10</v>
      </c>
      <c r="E57">
        <v>3.3</v>
      </c>
      <c r="F57" t="s">
        <v>88</v>
      </c>
      <c r="G57" t="s">
        <v>23</v>
      </c>
      <c r="H57" t="s">
        <v>23</v>
      </c>
      <c r="I57" t="s">
        <v>24</v>
      </c>
      <c r="N57" t="s">
        <v>25</v>
      </c>
      <c r="O57" t="s">
        <v>26</v>
      </c>
      <c r="P57" t="s">
        <v>38</v>
      </c>
      <c r="Q57" t="s">
        <v>39</v>
      </c>
      <c r="R57" t="s">
        <v>40</v>
      </c>
      <c r="S57" t="s">
        <v>41</v>
      </c>
      <c r="U57" t="s">
        <v>30</v>
      </c>
      <c r="W57" t="str">
        <f t="shared" si="0"/>
        <v>GlazDaylt-WinFilmAnyAny</v>
      </c>
    </row>
    <row r="58" spans="1:23" x14ac:dyDescent="0.3">
      <c r="A58">
        <v>53</v>
      </c>
      <c r="B58" t="s">
        <v>176</v>
      </c>
      <c r="C58" t="s">
        <v>177</v>
      </c>
      <c r="D58">
        <v>12</v>
      </c>
      <c r="E58">
        <v>4</v>
      </c>
      <c r="F58" t="s">
        <v>88</v>
      </c>
      <c r="G58" t="s">
        <v>23</v>
      </c>
      <c r="H58" t="s">
        <v>23</v>
      </c>
      <c r="I58" t="s">
        <v>24</v>
      </c>
      <c r="N58" t="s">
        <v>25</v>
      </c>
      <c r="O58" t="s">
        <v>26</v>
      </c>
      <c r="P58" t="s">
        <v>149</v>
      </c>
      <c r="Q58" t="s">
        <v>178</v>
      </c>
      <c r="R58" t="s">
        <v>77</v>
      </c>
      <c r="U58" t="s">
        <v>30</v>
      </c>
      <c r="W58" t="str">
        <f t="shared" si="0"/>
        <v>GrocDisp-ASHAnyAny</v>
      </c>
    </row>
    <row r="59" spans="1:23" x14ac:dyDescent="0.3">
      <c r="A59">
        <v>54</v>
      </c>
      <c r="B59" t="s">
        <v>179</v>
      </c>
      <c r="C59" t="s">
        <v>180</v>
      </c>
      <c r="D59">
        <v>5</v>
      </c>
      <c r="E59">
        <v>1.7</v>
      </c>
      <c r="F59" t="s">
        <v>88</v>
      </c>
      <c r="G59" t="s">
        <v>23</v>
      </c>
      <c r="H59" t="s">
        <v>23</v>
      </c>
      <c r="I59" t="s">
        <v>24</v>
      </c>
      <c r="N59" t="s">
        <v>25</v>
      </c>
      <c r="O59" t="s">
        <v>26</v>
      </c>
      <c r="P59" t="s">
        <v>149</v>
      </c>
      <c r="Q59" t="s">
        <v>178</v>
      </c>
      <c r="R59" t="s">
        <v>77</v>
      </c>
      <c r="U59" t="s">
        <v>30</v>
      </c>
      <c r="W59" t="str">
        <f t="shared" si="0"/>
        <v>GrocDisp-DispCvrsAnyAny</v>
      </c>
    </row>
    <row r="60" spans="1:23" x14ac:dyDescent="0.3">
      <c r="A60">
        <v>55</v>
      </c>
      <c r="B60" t="s">
        <v>181</v>
      </c>
      <c r="C60" t="s">
        <v>182</v>
      </c>
      <c r="D60">
        <v>8</v>
      </c>
      <c r="E60">
        <v>2.7</v>
      </c>
      <c r="F60" t="s">
        <v>88</v>
      </c>
      <c r="G60" t="s">
        <v>23</v>
      </c>
      <c r="H60" t="s">
        <v>23</v>
      </c>
      <c r="I60" t="s">
        <v>24</v>
      </c>
      <c r="N60" t="s">
        <v>25</v>
      </c>
      <c r="O60" t="s">
        <v>26</v>
      </c>
      <c r="P60" t="s">
        <v>167</v>
      </c>
      <c r="Q60" t="s">
        <v>183</v>
      </c>
      <c r="R60" t="s">
        <v>77</v>
      </c>
      <c r="S60" t="s">
        <v>184</v>
      </c>
      <c r="U60" t="s">
        <v>30</v>
      </c>
      <c r="W60" t="str">
        <f t="shared" si="0"/>
        <v>GrocDisp-DispLtgCtrlAnyAny</v>
      </c>
    </row>
    <row r="61" spans="1:23" x14ac:dyDescent="0.3">
      <c r="A61">
        <v>56</v>
      </c>
      <c r="B61" t="s">
        <v>185</v>
      </c>
      <c r="C61" t="s">
        <v>186</v>
      </c>
      <c r="D61">
        <v>15</v>
      </c>
      <c r="E61">
        <v>5</v>
      </c>
      <c r="F61" t="s">
        <v>88</v>
      </c>
      <c r="G61" t="s">
        <v>23</v>
      </c>
      <c r="H61" t="s">
        <v>23</v>
      </c>
      <c r="I61" t="s">
        <v>24</v>
      </c>
      <c r="N61" t="s">
        <v>25</v>
      </c>
      <c r="O61" t="s">
        <v>26</v>
      </c>
      <c r="P61" t="s">
        <v>149</v>
      </c>
      <c r="Q61" t="s">
        <v>158</v>
      </c>
      <c r="R61" t="s">
        <v>77</v>
      </c>
      <c r="S61" t="s">
        <v>187</v>
      </c>
      <c r="U61" t="s">
        <v>30</v>
      </c>
      <c r="W61" t="str">
        <f t="shared" si="0"/>
        <v>GrocDisp-FEvapFanMtrAnyAny</v>
      </c>
    </row>
    <row r="62" spans="1:23" x14ac:dyDescent="0.3">
      <c r="A62">
        <v>57</v>
      </c>
      <c r="B62" t="s">
        <v>188</v>
      </c>
      <c r="C62" t="s">
        <v>189</v>
      </c>
      <c r="D62">
        <v>12</v>
      </c>
      <c r="E62">
        <v>4</v>
      </c>
      <c r="F62" t="s">
        <v>88</v>
      </c>
      <c r="G62" t="s">
        <v>23</v>
      </c>
      <c r="H62" t="s">
        <v>23</v>
      </c>
      <c r="I62" t="s">
        <v>24</v>
      </c>
      <c r="N62" t="s">
        <v>25</v>
      </c>
      <c r="O62" t="s">
        <v>26</v>
      </c>
      <c r="P62" t="s">
        <v>149</v>
      </c>
      <c r="Q62" t="s">
        <v>178</v>
      </c>
      <c r="R62" t="s">
        <v>77</v>
      </c>
      <c r="U62" t="s">
        <v>30</v>
      </c>
      <c r="W62" t="str">
        <f t="shared" si="0"/>
        <v>GrocDisp-FixtDoorsAnyAny</v>
      </c>
    </row>
    <row r="63" spans="1:23" x14ac:dyDescent="0.3">
      <c r="A63">
        <v>58</v>
      </c>
      <c r="B63" t="s">
        <v>190</v>
      </c>
      <c r="C63" t="s">
        <v>191</v>
      </c>
      <c r="D63">
        <v>4</v>
      </c>
      <c r="E63">
        <v>1.3</v>
      </c>
      <c r="F63" t="s">
        <v>88</v>
      </c>
      <c r="G63" t="s">
        <v>23</v>
      </c>
      <c r="H63" t="s">
        <v>23</v>
      </c>
      <c r="I63" t="s">
        <v>24</v>
      </c>
      <c r="N63" t="s">
        <v>25</v>
      </c>
      <c r="O63" t="s">
        <v>26</v>
      </c>
      <c r="P63" t="s">
        <v>149</v>
      </c>
      <c r="Q63" t="s">
        <v>178</v>
      </c>
      <c r="R63" t="s">
        <v>77</v>
      </c>
      <c r="S63" t="s">
        <v>192</v>
      </c>
      <c r="U63" t="s">
        <v>30</v>
      </c>
      <c r="W63" t="str">
        <f t="shared" si="0"/>
        <v>GrocDisp-FixtDrGaskAnyAny</v>
      </c>
    </row>
    <row r="64" spans="1:23" x14ac:dyDescent="0.3">
      <c r="A64">
        <v>59</v>
      </c>
      <c r="B64" t="s">
        <v>193</v>
      </c>
      <c r="C64" t="s">
        <v>194</v>
      </c>
      <c r="D64">
        <v>16</v>
      </c>
      <c r="E64">
        <v>5.3</v>
      </c>
      <c r="F64" t="s">
        <v>88</v>
      </c>
      <c r="G64" t="s">
        <v>23</v>
      </c>
      <c r="H64" t="s">
        <v>23</v>
      </c>
      <c r="I64" t="s">
        <v>24</v>
      </c>
      <c r="N64" t="s">
        <v>25</v>
      </c>
      <c r="O64" t="s">
        <v>26</v>
      </c>
      <c r="P64" t="s">
        <v>167</v>
      </c>
      <c r="Q64" t="s">
        <v>183</v>
      </c>
      <c r="R64" t="s">
        <v>77</v>
      </c>
      <c r="S64" t="s">
        <v>184</v>
      </c>
      <c r="U64" t="s">
        <v>30</v>
      </c>
      <c r="W64" t="str">
        <f t="shared" si="0"/>
        <v>GrocDisp-FixtLtg-LEDAnyAny</v>
      </c>
    </row>
    <row r="65" spans="1:23" x14ac:dyDescent="0.3">
      <c r="A65">
        <v>60</v>
      </c>
      <c r="B65" t="s">
        <v>195</v>
      </c>
      <c r="C65" t="s">
        <v>196</v>
      </c>
      <c r="D65">
        <v>12</v>
      </c>
      <c r="E65">
        <v>4</v>
      </c>
      <c r="F65" t="s">
        <v>88</v>
      </c>
      <c r="G65" t="s">
        <v>23</v>
      </c>
      <c r="H65" t="s">
        <v>23</v>
      </c>
      <c r="I65" t="s">
        <v>24</v>
      </c>
      <c r="N65" t="s">
        <v>25</v>
      </c>
      <c r="O65" t="s">
        <v>26</v>
      </c>
      <c r="P65" t="s">
        <v>149</v>
      </c>
      <c r="Q65" t="s">
        <v>178</v>
      </c>
      <c r="R65" t="s">
        <v>77</v>
      </c>
      <c r="U65" t="s">
        <v>30</v>
      </c>
      <c r="W65" t="str">
        <f t="shared" si="0"/>
        <v>GrocDisp-ZeroHtDrsAnyAny</v>
      </c>
    </row>
    <row r="66" spans="1:23" ht="86.4" x14ac:dyDescent="0.3">
      <c r="A66">
        <v>61</v>
      </c>
      <c r="B66" t="s">
        <v>197</v>
      </c>
      <c r="C66" s="1" t="s">
        <v>198</v>
      </c>
      <c r="D66">
        <v>15</v>
      </c>
      <c r="E66">
        <v>5</v>
      </c>
      <c r="F66" t="s">
        <v>88</v>
      </c>
      <c r="G66" t="s">
        <v>23</v>
      </c>
      <c r="H66" t="s">
        <v>23</v>
      </c>
      <c r="I66" t="s">
        <v>24</v>
      </c>
      <c r="N66" t="s">
        <v>25</v>
      </c>
      <c r="O66" t="s">
        <v>26</v>
      </c>
      <c r="P66" t="s">
        <v>149</v>
      </c>
      <c r="Q66" t="s">
        <v>158</v>
      </c>
      <c r="R66" t="s">
        <v>77</v>
      </c>
      <c r="S66" t="s">
        <v>199</v>
      </c>
      <c r="U66" t="s">
        <v>30</v>
      </c>
      <c r="W66" t="str">
        <f t="shared" si="0"/>
        <v>GrocSys-CndsrAnyAny</v>
      </c>
    </row>
    <row r="67" spans="1:23" ht="86.4" x14ac:dyDescent="0.3">
      <c r="A67">
        <v>62</v>
      </c>
      <c r="B67" t="s">
        <v>200</v>
      </c>
      <c r="C67" s="1" t="s">
        <v>201</v>
      </c>
      <c r="D67">
        <v>15</v>
      </c>
      <c r="E67">
        <v>5</v>
      </c>
      <c r="F67" t="s">
        <v>88</v>
      </c>
      <c r="G67" t="s">
        <v>23</v>
      </c>
      <c r="H67" t="s">
        <v>23</v>
      </c>
      <c r="I67" t="s">
        <v>24</v>
      </c>
      <c r="N67" t="s">
        <v>25</v>
      </c>
      <c r="O67" t="s">
        <v>26</v>
      </c>
      <c r="P67" t="s">
        <v>149</v>
      </c>
      <c r="Q67" t="s">
        <v>158</v>
      </c>
      <c r="R67" t="s">
        <v>77</v>
      </c>
      <c r="S67" t="s">
        <v>199</v>
      </c>
      <c r="U67" t="s">
        <v>30</v>
      </c>
      <c r="W67" t="str">
        <f t="shared" si="0"/>
        <v>GrocSys-FltHdPresAnyAny</v>
      </c>
    </row>
    <row r="68" spans="1:23" ht="86.4" x14ac:dyDescent="0.3">
      <c r="A68">
        <v>63</v>
      </c>
      <c r="B68" t="s">
        <v>202</v>
      </c>
      <c r="C68" s="1" t="s">
        <v>203</v>
      </c>
      <c r="D68">
        <v>15</v>
      </c>
      <c r="E68">
        <v>5</v>
      </c>
      <c r="F68" t="s">
        <v>88</v>
      </c>
      <c r="G68" t="s">
        <v>23</v>
      </c>
      <c r="H68" t="s">
        <v>23</v>
      </c>
      <c r="I68" t="s">
        <v>24</v>
      </c>
      <c r="N68" t="s">
        <v>25</v>
      </c>
      <c r="O68" t="s">
        <v>26</v>
      </c>
      <c r="P68" t="s">
        <v>149</v>
      </c>
      <c r="Q68" t="s">
        <v>158</v>
      </c>
      <c r="R68" t="s">
        <v>77</v>
      </c>
      <c r="S68" t="s">
        <v>199</v>
      </c>
      <c r="U68" t="s">
        <v>30</v>
      </c>
      <c r="W68" t="str">
        <f t="shared" si="0"/>
        <v>GrocSys-FltSucPresAnyAny</v>
      </c>
    </row>
    <row r="69" spans="1:23" x14ac:dyDescent="0.3">
      <c r="A69">
        <v>64</v>
      </c>
      <c r="B69" t="s">
        <v>204</v>
      </c>
      <c r="C69" t="s">
        <v>205</v>
      </c>
      <c r="D69">
        <v>10</v>
      </c>
      <c r="E69">
        <v>3.3</v>
      </c>
      <c r="F69" t="s">
        <v>88</v>
      </c>
      <c r="G69" t="s">
        <v>23</v>
      </c>
      <c r="H69" t="s">
        <v>23</v>
      </c>
      <c r="I69" t="s">
        <v>24</v>
      </c>
      <c r="N69" t="s">
        <v>25</v>
      </c>
      <c r="O69" t="s">
        <v>26</v>
      </c>
      <c r="P69" t="s">
        <v>149</v>
      </c>
      <c r="Q69" t="s">
        <v>158</v>
      </c>
      <c r="R69" t="s">
        <v>77</v>
      </c>
      <c r="S69" t="s">
        <v>199</v>
      </c>
      <c r="U69" t="s">
        <v>30</v>
      </c>
      <c r="W69" t="str">
        <f t="shared" si="0"/>
        <v>GrocSys-HtRecovAnyAny</v>
      </c>
    </row>
    <row r="70" spans="1:23" ht="86.4" x14ac:dyDescent="0.3">
      <c r="A70">
        <v>65</v>
      </c>
      <c r="B70" t="s">
        <v>206</v>
      </c>
      <c r="C70" s="1" t="s">
        <v>207</v>
      </c>
      <c r="D70">
        <v>15</v>
      </c>
      <c r="E70">
        <v>5</v>
      </c>
      <c r="F70" t="s">
        <v>88</v>
      </c>
      <c r="G70" t="s">
        <v>23</v>
      </c>
      <c r="H70" t="s">
        <v>23</v>
      </c>
      <c r="I70" t="s">
        <v>24</v>
      </c>
      <c r="N70" t="s">
        <v>25</v>
      </c>
      <c r="O70" t="s">
        <v>26</v>
      </c>
      <c r="P70" t="s">
        <v>149</v>
      </c>
      <c r="Q70" t="s">
        <v>158</v>
      </c>
      <c r="R70" t="s">
        <v>77</v>
      </c>
      <c r="S70" t="s">
        <v>199</v>
      </c>
      <c r="U70" t="s">
        <v>30</v>
      </c>
      <c r="W70" t="str">
        <f t="shared" ref="W70:W133" si="1">B70&amp;G70&amp;H70</f>
        <v>GrocSys-MechSubclAnyAny</v>
      </c>
    </row>
    <row r="71" spans="1:23" x14ac:dyDescent="0.3">
      <c r="A71">
        <v>66</v>
      </c>
      <c r="B71" t="s">
        <v>208</v>
      </c>
      <c r="C71" t="s">
        <v>209</v>
      </c>
      <c r="D71">
        <v>10</v>
      </c>
      <c r="E71">
        <v>3.3</v>
      </c>
      <c r="F71" t="s">
        <v>88</v>
      </c>
      <c r="G71" t="s">
        <v>23</v>
      </c>
      <c r="H71" t="s">
        <v>23</v>
      </c>
      <c r="I71" t="s">
        <v>24</v>
      </c>
      <c r="N71" t="s">
        <v>25</v>
      </c>
      <c r="O71" t="s">
        <v>26</v>
      </c>
      <c r="P71" t="s">
        <v>115</v>
      </c>
      <c r="Q71" t="s">
        <v>116</v>
      </c>
      <c r="U71" t="s">
        <v>30</v>
      </c>
      <c r="W71" t="str">
        <f t="shared" si="1"/>
        <v>GrocSys-RetroAnyAny</v>
      </c>
    </row>
    <row r="72" spans="1:23" x14ac:dyDescent="0.3">
      <c r="A72">
        <v>67</v>
      </c>
      <c r="B72" t="s">
        <v>210</v>
      </c>
      <c r="C72" t="s">
        <v>211</v>
      </c>
      <c r="D72">
        <v>8</v>
      </c>
      <c r="E72">
        <v>2.7</v>
      </c>
      <c r="F72" t="s">
        <v>88</v>
      </c>
      <c r="G72" t="s">
        <v>23</v>
      </c>
      <c r="H72" t="s">
        <v>23</v>
      </c>
      <c r="I72" t="s">
        <v>24</v>
      </c>
      <c r="N72" t="s">
        <v>25</v>
      </c>
      <c r="O72" t="s">
        <v>26</v>
      </c>
      <c r="P72" t="s">
        <v>149</v>
      </c>
      <c r="Q72" t="s">
        <v>150</v>
      </c>
      <c r="R72" t="s">
        <v>77</v>
      </c>
      <c r="U72" t="s">
        <v>30</v>
      </c>
      <c r="W72" t="str">
        <f t="shared" si="1"/>
        <v>GrocWlkIn-DrClsrAnyAny</v>
      </c>
    </row>
    <row r="73" spans="1:23" x14ac:dyDescent="0.3">
      <c r="A73">
        <v>68</v>
      </c>
      <c r="B73" t="s">
        <v>212</v>
      </c>
      <c r="C73" t="s">
        <v>213</v>
      </c>
      <c r="D73">
        <v>4</v>
      </c>
      <c r="E73">
        <v>1.3</v>
      </c>
      <c r="F73" t="s">
        <v>88</v>
      </c>
      <c r="G73" t="s">
        <v>23</v>
      </c>
      <c r="H73" t="s">
        <v>23</v>
      </c>
      <c r="I73" t="s">
        <v>24</v>
      </c>
      <c r="N73" t="s">
        <v>25</v>
      </c>
      <c r="O73" t="s">
        <v>26</v>
      </c>
      <c r="P73" t="s">
        <v>149</v>
      </c>
      <c r="Q73" t="s">
        <v>150</v>
      </c>
      <c r="R73" t="s">
        <v>77</v>
      </c>
      <c r="S73" t="s">
        <v>214</v>
      </c>
      <c r="U73" t="s">
        <v>30</v>
      </c>
      <c r="W73" t="str">
        <f t="shared" si="1"/>
        <v>GrocWlkIn-StripCrtnAnyAny</v>
      </c>
    </row>
    <row r="74" spans="1:23" x14ac:dyDescent="0.3">
      <c r="A74">
        <v>69</v>
      </c>
      <c r="B74" t="s">
        <v>215</v>
      </c>
      <c r="C74" t="s">
        <v>191</v>
      </c>
      <c r="D74">
        <v>4</v>
      </c>
      <c r="E74">
        <v>1.3</v>
      </c>
      <c r="F74" t="s">
        <v>88</v>
      </c>
      <c r="G74" t="s">
        <v>23</v>
      </c>
      <c r="H74" t="s">
        <v>23</v>
      </c>
      <c r="I74" t="s">
        <v>24</v>
      </c>
      <c r="N74" t="s">
        <v>25</v>
      </c>
      <c r="O74" t="s">
        <v>26</v>
      </c>
      <c r="P74" t="s">
        <v>149</v>
      </c>
      <c r="Q74" t="s">
        <v>150</v>
      </c>
      <c r="R74" t="s">
        <v>77</v>
      </c>
      <c r="S74" t="s">
        <v>192</v>
      </c>
      <c r="U74" t="s">
        <v>30</v>
      </c>
      <c r="W74" t="str">
        <f t="shared" si="1"/>
        <v>GrocWlkIn-WDrGaskAnyAny</v>
      </c>
    </row>
    <row r="75" spans="1:23" x14ac:dyDescent="0.3">
      <c r="A75">
        <v>70</v>
      </c>
      <c r="B75" t="s">
        <v>216</v>
      </c>
      <c r="C75" t="s">
        <v>186</v>
      </c>
      <c r="D75">
        <v>15</v>
      </c>
      <c r="E75">
        <v>5</v>
      </c>
      <c r="F75" t="s">
        <v>88</v>
      </c>
      <c r="G75" t="s">
        <v>23</v>
      </c>
      <c r="H75" t="s">
        <v>23</v>
      </c>
      <c r="I75" t="s">
        <v>24</v>
      </c>
      <c r="N75" t="s">
        <v>25</v>
      </c>
      <c r="O75" t="s">
        <v>26</v>
      </c>
      <c r="P75" t="s">
        <v>149</v>
      </c>
      <c r="Q75" t="s">
        <v>150</v>
      </c>
      <c r="R75" t="s">
        <v>77</v>
      </c>
      <c r="U75" t="s">
        <v>30</v>
      </c>
      <c r="W75" t="str">
        <f t="shared" si="1"/>
        <v>GrocWlkIn-WEvapFanMtrAnyAny</v>
      </c>
    </row>
    <row r="76" spans="1:23" x14ac:dyDescent="0.3">
      <c r="A76">
        <v>71</v>
      </c>
      <c r="B76" t="s">
        <v>217</v>
      </c>
      <c r="C76" t="s">
        <v>218</v>
      </c>
      <c r="D76">
        <v>16</v>
      </c>
      <c r="E76">
        <v>5.3</v>
      </c>
      <c r="F76" t="s">
        <v>88</v>
      </c>
      <c r="G76" t="s">
        <v>23</v>
      </c>
      <c r="H76" t="s">
        <v>23</v>
      </c>
      <c r="I76" t="s">
        <v>24</v>
      </c>
      <c r="N76" t="s">
        <v>25</v>
      </c>
      <c r="O76" t="s">
        <v>26</v>
      </c>
      <c r="P76" t="s">
        <v>149</v>
      </c>
      <c r="Q76" t="s">
        <v>150</v>
      </c>
      <c r="R76" t="s">
        <v>77</v>
      </c>
      <c r="U76" t="s">
        <v>30</v>
      </c>
      <c r="W76" t="str">
        <f t="shared" si="1"/>
        <v>GrocWlkIn-WEvapFMtrCtrlAnyAny</v>
      </c>
    </row>
    <row r="77" spans="1:23" x14ac:dyDescent="0.3">
      <c r="A77">
        <v>72</v>
      </c>
      <c r="B77" t="s">
        <v>219</v>
      </c>
      <c r="C77" t="s">
        <v>220</v>
      </c>
      <c r="D77">
        <v>15</v>
      </c>
      <c r="E77">
        <v>5</v>
      </c>
      <c r="F77" t="s">
        <v>88</v>
      </c>
      <c r="G77" t="s">
        <v>23</v>
      </c>
      <c r="H77" t="s">
        <v>23</v>
      </c>
      <c r="I77" t="s">
        <v>24</v>
      </c>
      <c r="N77" t="s">
        <v>25</v>
      </c>
      <c r="O77" t="s">
        <v>26</v>
      </c>
      <c r="P77" t="s">
        <v>221</v>
      </c>
      <c r="Q77" t="s">
        <v>222</v>
      </c>
      <c r="R77" t="s">
        <v>223</v>
      </c>
      <c r="U77" t="s">
        <v>30</v>
      </c>
      <c r="W77" t="str">
        <f t="shared" si="1"/>
        <v>HVAC-2SpdAnyAny</v>
      </c>
    </row>
    <row r="78" spans="1:23" x14ac:dyDescent="0.3">
      <c r="A78">
        <v>73</v>
      </c>
      <c r="B78" t="s">
        <v>224</v>
      </c>
      <c r="C78" t="s">
        <v>225</v>
      </c>
      <c r="D78">
        <v>10</v>
      </c>
      <c r="E78">
        <v>3.3</v>
      </c>
      <c r="F78" t="s">
        <v>88</v>
      </c>
      <c r="G78" t="s">
        <v>23</v>
      </c>
      <c r="H78" t="s">
        <v>23</v>
      </c>
      <c r="I78" t="s">
        <v>24</v>
      </c>
      <c r="N78" t="s">
        <v>25</v>
      </c>
      <c r="O78" t="s">
        <v>26</v>
      </c>
      <c r="P78" t="s">
        <v>221</v>
      </c>
      <c r="Q78" t="s">
        <v>226</v>
      </c>
      <c r="R78" t="s">
        <v>223</v>
      </c>
      <c r="S78" t="s">
        <v>227</v>
      </c>
      <c r="U78" t="s">
        <v>30</v>
      </c>
      <c r="W78" t="str">
        <f t="shared" si="1"/>
        <v>HVAC-addEconoAnyAny</v>
      </c>
    </row>
    <row r="79" spans="1:23" x14ac:dyDescent="0.3">
      <c r="A79">
        <v>74</v>
      </c>
      <c r="B79" t="s">
        <v>228</v>
      </c>
      <c r="C79" t="s">
        <v>229</v>
      </c>
      <c r="D79">
        <v>15</v>
      </c>
      <c r="E79">
        <v>5</v>
      </c>
      <c r="F79" t="s">
        <v>88</v>
      </c>
      <c r="G79" t="s">
        <v>23</v>
      </c>
      <c r="H79" t="s">
        <v>23</v>
      </c>
      <c r="I79" t="s">
        <v>24</v>
      </c>
      <c r="N79" t="s">
        <v>25</v>
      </c>
      <c r="O79" t="s">
        <v>26</v>
      </c>
      <c r="P79" t="s">
        <v>221</v>
      </c>
      <c r="Q79" t="s">
        <v>226</v>
      </c>
      <c r="R79" t="s">
        <v>230</v>
      </c>
      <c r="U79" t="s">
        <v>30</v>
      </c>
      <c r="W79" t="str">
        <f t="shared" si="1"/>
        <v>HVAC-airACAnyAny</v>
      </c>
    </row>
    <row r="80" spans="1:23" x14ac:dyDescent="0.3">
      <c r="A80">
        <v>75</v>
      </c>
      <c r="B80" t="s">
        <v>231</v>
      </c>
      <c r="C80" t="s">
        <v>232</v>
      </c>
      <c r="D80">
        <v>15</v>
      </c>
      <c r="E80">
        <v>5</v>
      </c>
      <c r="F80" t="s">
        <v>88</v>
      </c>
      <c r="G80" t="s">
        <v>23</v>
      </c>
      <c r="H80" t="s">
        <v>23</v>
      </c>
      <c r="I80" t="s">
        <v>24</v>
      </c>
      <c r="N80" t="s">
        <v>25</v>
      </c>
      <c r="O80" t="s">
        <v>26</v>
      </c>
      <c r="P80" t="s">
        <v>221</v>
      </c>
      <c r="Q80" t="s">
        <v>233</v>
      </c>
      <c r="R80" t="s">
        <v>234</v>
      </c>
      <c r="U80" t="s">
        <v>30</v>
      </c>
      <c r="W80" t="str">
        <f t="shared" si="1"/>
        <v>HVAC-airHPAnyAny</v>
      </c>
    </row>
    <row r="81" spans="1:23" x14ac:dyDescent="0.3">
      <c r="A81">
        <v>76</v>
      </c>
      <c r="B81" t="s">
        <v>235</v>
      </c>
      <c r="C81" t="s">
        <v>236</v>
      </c>
      <c r="D81">
        <v>14</v>
      </c>
      <c r="E81">
        <v>4.7</v>
      </c>
      <c r="F81" t="s">
        <v>88</v>
      </c>
      <c r="G81" t="s">
        <v>23</v>
      </c>
      <c r="H81" t="s">
        <v>23</v>
      </c>
      <c r="I81" t="s">
        <v>24</v>
      </c>
      <c r="N81" t="s">
        <v>25</v>
      </c>
      <c r="O81" t="s">
        <v>26</v>
      </c>
      <c r="P81" t="s">
        <v>221</v>
      </c>
      <c r="Q81" t="s">
        <v>233</v>
      </c>
      <c r="R81" t="s">
        <v>223</v>
      </c>
      <c r="S81" t="s">
        <v>237</v>
      </c>
      <c r="U81" t="s">
        <v>30</v>
      </c>
      <c r="W81" t="str">
        <f t="shared" si="1"/>
        <v>HVAC-AtoAHtExchngAnyAny</v>
      </c>
    </row>
    <row r="82" spans="1:23" x14ac:dyDescent="0.3">
      <c r="A82">
        <v>77</v>
      </c>
      <c r="B82" t="s">
        <v>238</v>
      </c>
      <c r="C82" t="s">
        <v>239</v>
      </c>
      <c r="D82">
        <v>20</v>
      </c>
      <c r="E82">
        <v>6.7</v>
      </c>
      <c r="F82" t="s">
        <v>88</v>
      </c>
      <c r="G82" t="s">
        <v>23</v>
      </c>
      <c r="H82" t="s">
        <v>23</v>
      </c>
      <c r="I82" t="s">
        <v>24</v>
      </c>
      <c r="N82" t="s">
        <v>25</v>
      </c>
      <c r="O82" t="s">
        <v>26</v>
      </c>
      <c r="P82" t="s">
        <v>221</v>
      </c>
      <c r="Q82" t="s">
        <v>240</v>
      </c>
      <c r="R82" t="s">
        <v>35</v>
      </c>
      <c r="U82" t="s">
        <v>30</v>
      </c>
      <c r="W82" t="str">
        <f t="shared" si="1"/>
        <v>HVAC-BlrAnyAny</v>
      </c>
    </row>
    <row r="83" spans="1:23" x14ac:dyDescent="0.3">
      <c r="A83">
        <v>78</v>
      </c>
      <c r="B83" t="s">
        <v>241</v>
      </c>
      <c r="C83" t="s">
        <v>242</v>
      </c>
      <c r="D83">
        <v>20</v>
      </c>
      <c r="E83">
        <v>6.7</v>
      </c>
      <c r="F83" t="s">
        <v>88</v>
      </c>
      <c r="G83" t="s">
        <v>23</v>
      </c>
      <c r="H83" t="s">
        <v>23</v>
      </c>
      <c r="I83" t="s">
        <v>24</v>
      </c>
      <c r="N83" t="s">
        <v>25</v>
      </c>
      <c r="O83" t="s">
        <v>26</v>
      </c>
      <c r="P83" t="s">
        <v>221</v>
      </c>
      <c r="Q83" t="s">
        <v>226</v>
      </c>
      <c r="R83" t="s">
        <v>62</v>
      </c>
      <c r="U83" t="s">
        <v>30</v>
      </c>
      <c r="W83" t="str">
        <f t="shared" si="1"/>
        <v>HVAC-ChlrAnyAny</v>
      </c>
    </row>
    <row r="84" spans="1:23" x14ac:dyDescent="0.3">
      <c r="A84">
        <v>79</v>
      </c>
      <c r="B84" t="s">
        <v>243</v>
      </c>
      <c r="C84" t="s">
        <v>244</v>
      </c>
      <c r="D84">
        <v>14</v>
      </c>
      <c r="E84">
        <v>4.7</v>
      </c>
      <c r="F84" t="s">
        <v>88</v>
      </c>
      <c r="G84" t="s">
        <v>23</v>
      </c>
      <c r="H84" t="s">
        <v>23</v>
      </c>
      <c r="I84" t="s">
        <v>24</v>
      </c>
      <c r="N84" t="s">
        <v>25</v>
      </c>
      <c r="O84" t="s">
        <v>26</v>
      </c>
      <c r="P84" t="s">
        <v>245</v>
      </c>
      <c r="R84" t="s">
        <v>246</v>
      </c>
      <c r="U84" t="s">
        <v>30</v>
      </c>
      <c r="W84" t="str">
        <f t="shared" si="1"/>
        <v>HVAC-ChlrCompAnyAny</v>
      </c>
    </row>
    <row r="85" spans="1:23" x14ac:dyDescent="0.3">
      <c r="A85">
        <v>80</v>
      </c>
      <c r="B85" t="s">
        <v>247</v>
      </c>
      <c r="C85" t="s">
        <v>248</v>
      </c>
      <c r="D85">
        <v>3</v>
      </c>
      <c r="E85">
        <v>1</v>
      </c>
      <c r="F85" t="s">
        <v>88</v>
      </c>
      <c r="G85" t="s">
        <v>23</v>
      </c>
      <c r="H85" t="s">
        <v>23</v>
      </c>
      <c r="I85" t="s">
        <v>24</v>
      </c>
      <c r="N85" t="s">
        <v>25</v>
      </c>
      <c r="O85" t="s">
        <v>26</v>
      </c>
      <c r="P85" t="s">
        <v>115</v>
      </c>
      <c r="Q85" t="s">
        <v>249</v>
      </c>
      <c r="R85" t="s">
        <v>250</v>
      </c>
      <c r="U85" t="s">
        <v>30</v>
      </c>
      <c r="W85" t="str">
        <f t="shared" si="1"/>
        <v>HVAC-ClnCondCoilsAnyAny</v>
      </c>
    </row>
    <row r="86" spans="1:23" x14ac:dyDescent="0.3">
      <c r="A86">
        <v>81</v>
      </c>
      <c r="B86" t="s">
        <v>251</v>
      </c>
      <c r="C86" t="s">
        <v>252</v>
      </c>
      <c r="D86">
        <v>15</v>
      </c>
      <c r="E86">
        <v>5</v>
      </c>
      <c r="F86" t="s">
        <v>88</v>
      </c>
      <c r="G86" t="s">
        <v>23</v>
      </c>
      <c r="H86" t="s">
        <v>23</v>
      </c>
      <c r="I86" t="s">
        <v>24</v>
      </c>
      <c r="N86" t="s">
        <v>25</v>
      </c>
      <c r="O86" t="s">
        <v>26</v>
      </c>
      <c r="P86" t="s">
        <v>221</v>
      </c>
      <c r="Q86" t="s">
        <v>253</v>
      </c>
      <c r="R86" t="s">
        <v>250</v>
      </c>
      <c r="U86" t="s">
        <v>30</v>
      </c>
      <c r="W86" t="str">
        <f t="shared" si="1"/>
        <v>HVAC-ClTwrPkgSysAnyAny</v>
      </c>
    </row>
    <row r="87" spans="1:23" x14ac:dyDescent="0.3">
      <c r="A87">
        <v>82</v>
      </c>
      <c r="B87" t="s">
        <v>254</v>
      </c>
      <c r="C87" t="s">
        <v>255</v>
      </c>
      <c r="D87">
        <v>20</v>
      </c>
      <c r="E87">
        <v>6.7</v>
      </c>
      <c r="F87" t="s">
        <v>88</v>
      </c>
      <c r="G87" t="s">
        <v>23</v>
      </c>
      <c r="H87" t="s">
        <v>23</v>
      </c>
      <c r="I87" t="s">
        <v>24</v>
      </c>
      <c r="N87" t="s">
        <v>25</v>
      </c>
      <c r="O87" t="s">
        <v>26</v>
      </c>
      <c r="P87" t="s">
        <v>221</v>
      </c>
      <c r="Q87" t="s">
        <v>222</v>
      </c>
      <c r="R87" t="s">
        <v>223</v>
      </c>
      <c r="S87" t="s">
        <v>256</v>
      </c>
      <c r="U87" t="s">
        <v>30</v>
      </c>
      <c r="W87" t="str">
        <f t="shared" si="1"/>
        <v>HVAC-DuctInsulAnyAny</v>
      </c>
    </row>
    <row r="88" spans="1:23" x14ac:dyDescent="0.3">
      <c r="A88">
        <v>83</v>
      </c>
      <c r="B88" t="s">
        <v>257</v>
      </c>
      <c r="C88" t="s">
        <v>258</v>
      </c>
      <c r="D88">
        <v>18</v>
      </c>
      <c r="E88">
        <v>6</v>
      </c>
      <c r="F88" t="s">
        <v>88</v>
      </c>
      <c r="G88" t="s">
        <v>23</v>
      </c>
      <c r="H88" t="s">
        <v>23</v>
      </c>
      <c r="I88" t="s">
        <v>24</v>
      </c>
      <c r="N88" t="s">
        <v>25</v>
      </c>
      <c r="O88" t="s">
        <v>26</v>
      </c>
      <c r="P88" t="s">
        <v>221</v>
      </c>
      <c r="Q88" t="s">
        <v>222</v>
      </c>
      <c r="R88" t="s">
        <v>223</v>
      </c>
      <c r="S88" t="s">
        <v>259</v>
      </c>
      <c r="U88" t="s">
        <v>30</v>
      </c>
      <c r="W88" t="str">
        <f t="shared" si="1"/>
        <v>HVAC-DuctSealAnyAny</v>
      </c>
    </row>
    <row r="89" spans="1:23" x14ac:dyDescent="0.3">
      <c r="A89">
        <v>84</v>
      </c>
      <c r="B89" t="s">
        <v>260</v>
      </c>
      <c r="C89" t="s">
        <v>261</v>
      </c>
      <c r="D89">
        <v>15</v>
      </c>
      <c r="E89">
        <v>5</v>
      </c>
      <c r="F89" t="s">
        <v>88</v>
      </c>
      <c r="G89" t="s">
        <v>23</v>
      </c>
      <c r="H89" t="s">
        <v>23</v>
      </c>
      <c r="I89" t="s">
        <v>24</v>
      </c>
      <c r="N89" t="s">
        <v>25</v>
      </c>
      <c r="O89" t="s">
        <v>26</v>
      </c>
      <c r="P89" t="s">
        <v>221</v>
      </c>
      <c r="Q89" t="s">
        <v>262</v>
      </c>
      <c r="R89" t="s">
        <v>263</v>
      </c>
      <c r="S89" t="s">
        <v>264</v>
      </c>
      <c r="U89" t="s">
        <v>30</v>
      </c>
      <c r="W89" t="str">
        <f t="shared" si="1"/>
        <v>HVAC-EMSAnyAny</v>
      </c>
    </row>
    <row r="90" spans="1:23" x14ac:dyDescent="0.3">
      <c r="A90">
        <v>85</v>
      </c>
      <c r="B90" t="s">
        <v>265</v>
      </c>
      <c r="C90" t="s">
        <v>229</v>
      </c>
      <c r="D90">
        <v>15</v>
      </c>
      <c r="E90">
        <v>5</v>
      </c>
      <c r="F90" t="s">
        <v>88</v>
      </c>
      <c r="G90" t="s">
        <v>23</v>
      </c>
      <c r="H90" t="s">
        <v>23</v>
      </c>
      <c r="I90" t="s">
        <v>24</v>
      </c>
      <c r="N90" t="s">
        <v>25</v>
      </c>
      <c r="O90" t="s">
        <v>26</v>
      </c>
      <c r="P90" t="s">
        <v>221</v>
      </c>
      <c r="Q90" t="s">
        <v>226</v>
      </c>
      <c r="R90" t="s">
        <v>230</v>
      </c>
      <c r="U90" t="s">
        <v>30</v>
      </c>
      <c r="W90" t="str">
        <f t="shared" si="1"/>
        <v>HVAC-evapACAnyAny</v>
      </c>
    </row>
    <row r="91" spans="1:23" x14ac:dyDescent="0.3">
      <c r="A91">
        <v>86</v>
      </c>
      <c r="B91" t="s">
        <v>266</v>
      </c>
      <c r="C91" t="s">
        <v>267</v>
      </c>
      <c r="D91">
        <v>15</v>
      </c>
      <c r="E91">
        <v>5</v>
      </c>
      <c r="F91" t="s">
        <v>88</v>
      </c>
      <c r="G91" t="s">
        <v>23</v>
      </c>
      <c r="H91" t="s">
        <v>23</v>
      </c>
      <c r="I91" t="s">
        <v>24</v>
      </c>
      <c r="N91" t="s">
        <v>25</v>
      </c>
      <c r="O91" t="s">
        <v>26</v>
      </c>
      <c r="P91" t="s">
        <v>221</v>
      </c>
      <c r="Q91" t="s">
        <v>226</v>
      </c>
      <c r="R91" t="s">
        <v>268</v>
      </c>
      <c r="S91" t="s">
        <v>269</v>
      </c>
      <c r="U91" t="s">
        <v>30</v>
      </c>
      <c r="W91" t="str">
        <f t="shared" si="1"/>
        <v>HVAC-EvapCoolAnyAny</v>
      </c>
    </row>
    <row r="92" spans="1:23" x14ac:dyDescent="0.3">
      <c r="A92">
        <v>87</v>
      </c>
      <c r="B92" t="s">
        <v>270</v>
      </c>
      <c r="C92" t="s">
        <v>271</v>
      </c>
      <c r="D92">
        <v>10</v>
      </c>
      <c r="E92">
        <v>3.3</v>
      </c>
      <c r="F92" t="s">
        <v>88</v>
      </c>
      <c r="G92" t="s">
        <v>23</v>
      </c>
      <c r="H92" t="s">
        <v>23</v>
      </c>
      <c r="I92" t="s">
        <v>24</v>
      </c>
      <c r="N92" t="s">
        <v>25</v>
      </c>
      <c r="O92" t="s">
        <v>26</v>
      </c>
      <c r="P92" t="s">
        <v>221</v>
      </c>
      <c r="Q92" t="s">
        <v>222</v>
      </c>
      <c r="R92" t="s">
        <v>223</v>
      </c>
      <c r="U92" t="s">
        <v>30</v>
      </c>
      <c r="W92" t="str">
        <f t="shared" si="1"/>
        <v>HVAC-FanPwrdMixAnyAny</v>
      </c>
    </row>
    <row r="93" spans="1:23" x14ac:dyDescent="0.3">
      <c r="A93">
        <v>88</v>
      </c>
      <c r="B93" t="s">
        <v>272</v>
      </c>
      <c r="C93" t="s">
        <v>273</v>
      </c>
      <c r="D93">
        <v>20</v>
      </c>
      <c r="E93">
        <v>6.7</v>
      </c>
      <c r="F93" t="s">
        <v>88</v>
      </c>
      <c r="G93" t="s">
        <v>23</v>
      </c>
      <c r="H93" t="s">
        <v>23</v>
      </c>
      <c r="I93" t="s">
        <v>24</v>
      </c>
      <c r="N93" t="s">
        <v>25</v>
      </c>
      <c r="O93" t="s">
        <v>26</v>
      </c>
      <c r="P93" t="s">
        <v>221</v>
      </c>
      <c r="Q93" t="s">
        <v>240</v>
      </c>
      <c r="R93" t="s">
        <v>35</v>
      </c>
      <c r="S93" t="s">
        <v>274</v>
      </c>
      <c r="U93" t="s">
        <v>30</v>
      </c>
      <c r="W93" t="str">
        <f t="shared" si="1"/>
        <v>HVAC-FrncAnyAny</v>
      </c>
    </row>
    <row r="94" spans="1:23" x14ac:dyDescent="0.3">
      <c r="A94">
        <v>89</v>
      </c>
      <c r="B94" t="s">
        <v>275</v>
      </c>
      <c r="C94" t="s">
        <v>276</v>
      </c>
      <c r="D94">
        <v>10</v>
      </c>
      <c r="E94">
        <v>3.3</v>
      </c>
      <c r="F94" t="s">
        <v>88</v>
      </c>
      <c r="G94" t="s">
        <v>23</v>
      </c>
      <c r="H94" t="s">
        <v>23</v>
      </c>
      <c r="I94" t="s">
        <v>24</v>
      </c>
      <c r="N94" t="s">
        <v>25</v>
      </c>
      <c r="O94" t="s">
        <v>26</v>
      </c>
      <c r="P94" t="s">
        <v>221</v>
      </c>
      <c r="Q94" t="s">
        <v>226</v>
      </c>
      <c r="R94" t="s">
        <v>234</v>
      </c>
      <c r="U94" t="s">
        <v>30</v>
      </c>
      <c r="W94" t="str">
        <f t="shared" si="1"/>
        <v>HVAC-HydHPVarFlowAnyAny</v>
      </c>
    </row>
    <row r="95" spans="1:23" x14ac:dyDescent="0.3">
      <c r="A95">
        <v>90</v>
      </c>
      <c r="B95" t="s">
        <v>277</v>
      </c>
      <c r="C95" t="s">
        <v>278</v>
      </c>
      <c r="D95">
        <v>11</v>
      </c>
      <c r="E95">
        <v>3.7</v>
      </c>
      <c r="F95" t="s">
        <v>88</v>
      </c>
      <c r="G95" t="s">
        <v>23</v>
      </c>
      <c r="H95" t="s">
        <v>23</v>
      </c>
      <c r="I95" t="s">
        <v>24</v>
      </c>
      <c r="N95" t="s">
        <v>25</v>
      </c>
      <c r="O95" t="s">
        <v>26</v>
      </c>
      <c r="P95" t="s">
        <v>221</v>
      </c>
      <c r="Q95" t="s">
        <v>262</v>
      </c>
      <c r="R95" t="s">
        <v>263</v>
      </c>
      <c r="S95" t="s">
        <v>279</v>
      </c>
      <c r="U95" t="s">
        <v>30</v>
      </c>
      <c r="W95" t="str">
        <f t="shared" si="1"/>
        <v>HVAC-ProgTStatsAnyAny</v>
      </c>
    </row>
    <row r="96" spans="1:23" x14ac:dyDescent="0.3">
      <c r="A96">
        <v>91</v>
      </c>
      <c r="B96" t="s">
        <v>280</v>
      </c>
      <c r="C96" t="s">
        <v>229</v>
      </c>
      <c r="D96">
        <v>15</v>
      </c>
      <c r="E96">
        <v>5</v>
      </c>
      <c r="F96" t="s">
        <v>88</v>
      </c>
      <c r="G96" t="s">
        <v>23</v>
      </c>
      <c r="H96" t="s">
        <v>23</v>
      </c>
      <c r="I96" t="s">
        <v>24</v>
      </c>
      <c r="N96" t="s">
        <v>25</v>
      </c>
      <c r="O96" t="s">
        <v>26</v>
      </c>
      <c r="P96" t="s">
        <v>221</v>
      </c>
      <c r="Q96" t="s">
        <v>226</v>
      </c>
      <c r="R96" t="s">
        <v>230</v>
      </c>
      <c r="U96" t="s">
        <v>30</v>
      </c>
      <c r="W96" t="str">
        <f t="shared" si="1"/>
        <v>HVAC-PTACAnyAny</v>
      </c>
    </row>
    <row r="97" spans="1:23" x14ac:dyDescent="0.3">
      <c r="A97">
        <v>92</v>
      </c>
      <c r="B97" t="s">
        <v>281</v>
      </c>
      <c r="C97" t="s">
        <v>232</v>
      </c>
      <c r="D97">
        <v>15</v>
      </c>
      <c r="E97">
        <v>5</v>
      </c>
      <c r="F97" t="s">
        <v>88</v>
      </c>
      <c r="G97" t="s">
        <v>23</v>
      </c>
      <c r="H97" t="s">
        <v>23</v>
      </c>
      <c r="I97" t="s">
        <v>24</v>
      </c>
      <c r="N97" t="s">
        <v>25</v>
      </c>
      <c r="O97" t="s">
        <v>26</v>
      </c>
      <c r="P97" t="s">
        <v>221</v>
      </c>
      <c r="Q97" t="s">
        <v>233</v>
      </c>
      <c r="R97" t="s">
        <v>234</v>
      </c>
      <c r="U97" t="s">
        <v>30</v>
      </c>
      <c r="W97" t="str">
        <f t="shared" si="1"/>
        <v>HVAC-PTHPAnyAny</v>
      </c>
    </row>
    <row r="98" spans="1:23" x14ac:dyDescent="0.3">
      <c r="A98">
        <v>93</v>
      </c>
      <c r="B98" t="s">
        <v>282</v>
      </c>
      <c r="C98" t="s">
        <v>283</v>
      </c>
      <c r="D98">
        <v>10</v>
      </c>
      <c r="E98">
        <v>3.3</v>
      </c>
      <c r="F98" t="s">
        <v>88</v>
      </c>
      <c r="G98" t="s">
        <v>23</v>
      </c>
      <c r="H98" t="s">
        <v>23</v>
      </c>
      <c r="I98" t="s">
        <v>24</v>
      </c>
      <c r="N98" t="s">
        <v>25</v>
      </c>
      <c r="O98" t="s">
        <v>26</v>
      </c>
      <c r="P98" t="s">
        <v>221</v>
      </c>
      <c r="Q98" t="s">
        <v>222</v>
      </c>
      <c r="R98" t="s">
        <v>223</v>
      </c>
      <c r="U98" t="s">
        <v>30</v>
      </c>
      <c r="W98" t="str">
        <f t="shared" si="1"/>
        <v>HVAC-RedcOverVentAnyAny</v>
      </c>
    </row>
    <row r="99" spans="1:23" x14ac:dyDescent="0.3">
      <c r="A99">
        <v>94</v>
      </c>
      <c r="B99" t="s">
        <v>284</v>
      </c>
      <c r="C99" t="s">
        <v>285</v>
      </c>
      <c r="D99">
        <v>10</v>
      </c>
      <c r="E99">
        <v>3.3</v>
      </c>
      <c r="F99" t="s">
        <v>88</v>
      </c>
      <c r="G99" t="s">
        <v>23</v>
      </c>
      <c r="H99" t="s">
        <v>23</v>
      </c>
      <c r="I99" t="s">
        <v>24</v>
      </c>
      <c r="N99" t="s">
        <v>25</v>
      </c>
      <c r="O99" t="s">
        <v>26</v>
      </c>
      <c r="P99" t="s">
        <v>221</v>
      </c>
      <c r="Q99" t="s">
        <v>233</v>
      </c>
      <c r="R99" t="s">
        <v>230</v>
      </c>
      <c r="S99" t="s">
        <v>286</v>
      </c>
      <c r="U99" t="s">
        <v>30</v>
      </c>
      <c r="W99" t="str">
        <f t="shared" si="1"/>
        <v>HVAC-RefChgAnyAny</v>
      </c>
    </row>
    <row r="100" spans="1:23" x14ac:dyDescent="0.3">
      <c r="A100">
        <v>95</v>
      </c>
      <c r="B100" t="s">
        <v>287</v>
      </c>
      <c r="C100" t="s">
        <v>288</v>
      </c>
      <c r="D100">
        <v>5</v>
      </c>
      <c r="E100">
        <v>1.7</v>
      </c>
      <c r="F100" t="s">
        <v>88</v>
      </c>
      <c r="G100" t="s">
        <v>23</v>
      </c>
      <c r="H100" t="s">
        <v>23</v>
      </c>
      <c r="I100" t="s">
        <v>24</v>
      </c>
      <c r="N100" t="s">
        <v>25</v>
      </c>
      <c r="O100" t="s">
        <v>26</v>
      </c>
      <c r="P100" t="s">
        <v>221</v>
      </c>
      <c r="Q100" t="s">
        <v>226</v>
      </c>
      <c r="R100" t="s">
        <v>223</v>
      </c>
      <c r="S100" t="s">
        <v>227</v>
      </c>
      <c r="U100" t="s">
        <v>30</v>
      </c>
      <c r="W100" t="str">
        <f t="shared" si="1"/>
        <v>HVAC-RepEconoAnyAny</v>
      </c>
    </row>
    <row r="101" spans="1:23" x14ac:dyDescent="0.3">
      <c r="A101">
        <v>96</v>
      </c>
      <c r="B101" t="s">
        <v>289</v>
      </c>
      <c r="C101" t="s">
        <v>290</v>
      </c>
      <c r="D101">
        <v>10</v>
      </c>
      <c r="E101">
        <v>3.3</v>
      </c>
      <c r="F101" t="s">
        <v>88</v>
      </c>
      <c r="G101" t="s">
        <v>23</v>
      </c>
      <c r="H101" t="s">
        <v>23</v>
      </c>
      <c r="I101" t="s">
        <v>24</v>
      </c>
      <c r="N101" t="s">
        <v>25</v>
      </c>
      <c r="O101" t="s">
        <v>26</v>
      </c>
      <c r="P101" t="s">
        <v>221</v>
      </c>
      <c r="Q101" t="s">
        <v>262</v>
      </c>
      <c r="R101" t="s">
        <v>291</v>
      </c>
      <c r="S101" t="s">
        <v>292</v>
      </c>
      <c r="U101" t="s">
        <v>30</v>
      </c>
      <c r="W101" t="str">
        <f t="shared" si="1"/>
        <v>HVAC-ResetAnyAny</v>
      </c>
    </row>
    <row r="102" spans="1:23" x14ac:dyDescent="0.3">
      <c r="A102">
        <v>97</v>
      </c>
      <c r="B102" t="s">
        <v>293</v>
      </c>
      <c r="C102" t="s">
        <v>294</v>
      </c>
      <c r="D102">
        <v>14</v>
      </c>
      <c r="E102">
        <v>4.7</v>
      </c>
      <c r="F102" t="s">
        <v>88</v>
      </c>
      <c r="G102" t="s">
        <v>23</v>
      </c>
      <c r="H102" t="s">
        <v>23</v>
      </c>
      <c r="I102" t="s">
        <v>24</v>
      </c>
      <c r="N102" t="s">
        <v>25</v>
      </c>
      <c r="O102" t="s">
        <v>26</v>
      </c>
      <c r="P102" t="s">
        <v>221</v>
      </c>
      <c r="Q102" t="s">
        <v>233</v>
      </c>
      <c r="R102" t="s">
        <v>223</v>
      </c>
      <c r="S102" t="s">
        <v>237</v>
      </c>
      <c r="U102" t="s">
        <v>30</v>
      </c>
      <c r="W102" t="str">
        <f t="shared" si="1"/>
        <v>HVAC-RotHtRecovAnyAny</v>
      </c>
    </row>
    <row r="103" spans="1:23" x14ac:dyDescent="0.3">
      <c r="A103">
        <v>98</v>
      </c>
      <c r="B103" t="s">
        <v>295</v>
      </c>
      <c r="C103" t="s">
        <v>296</v>
      </c>
      <c r="D103">
        <v>6</v>
      </c>
      <c r="E103">
        <v>2</v>
      </c>
      <c r="F103" t="s">
        <v>88</v>
      </c>
      <c r="G103" t="s">
        <v>23</v>
      </c>
      <c r="H103" t="s">
        <v>23</v>
      </c>
      <c r="I103" t="s">
        <v>24</v>
      </c>
      <c r="N103" t="s">
        <v>25</v>
      </c>
      <c r="O103" t="s">
        <v>26</v>
      </c>
      <c r="P103" t="s">
        <v>221</v>
      </c>
      <c r="Q103" t="s">
        <v>240</v>
      </c>
      <c r="R103" t="s">
        <v>297</v>
      </c>
      <c r="S103" t="s">
        <v>298</v>
      </c>
      <c r="U103" t="s">
        <v>30</v>
      </c>
      <c r="W103" t="str">
        <f t="shared" si="1"/>
        <v>HVAC-StmTrpAnyAny</v>
      </c>
    </row>
    <row r="104" spans="1:23" x14ac:dyDescent="0.3">
      <c r="A104">
        <v>99</v>
      </c>
      <c r="B104" t="s">
        <v>299</v>
      </c>
      <c r="C104" t="s">
        <v>300</v>
      </c>
      <c r="D104">
        <v>11</v>
      </c>
      <c r="E104">
        <v>3.7</v>
      </c>
      <c r="F104" t="s">
        <v>88</v>
      </c>
      <c r="G104" t="s">
        <v>23</v>
      </c>
      <c r="H104" t="s">
        <v>23</v>
      </c>
      <c r="I104" t="s">
        <v>24</v>
      </c>
      <c r="N104" t="s">
        <v>25</v>
      </c>
      <c r="O104" t="s">
        <v>26</v>
      </c>
      <c r="P104" t="s">
        <v>221</v>
      </c>
      <c r="Q104" t="s">
        <v>262</v>
      </c>
      <c r="R104" t="s">
        <v>263</v>
      </c>
      <c r="S104" t="s">
        <v>301</v>
      </c>
      <c r="U104" t="s">
        <v>30</v>
      </c>
      <c r="W104" t="str">
        <f t="shared" si="1"/>
        <v>HVAC-TimeclocksAnyAny</v>
      </c>
    </row>
    <row r="105" spans="1:23" x14ac:dyDescent="0.3">
      <c r="A105">
        <v>100</v>
      </c>
      <c r="B105" t="s">
        <v>302</v>
      </c>
      <c r="C105" t="s">
        <v>276</v>
      </c>
      <c r="D105">
        <v>10</v>
      </c>
      <c r="E105">
        <v>3.3</v>
      </c>
      <c r="F105" t="s">
        <v>88</v>
      </c>
      <c r="G105" t="s">
        <v>23</v>
      </c>
      <c r="H105" t="s">
        <v>23</v>
      </c>
      <c r="I105" t="s">
        <v>24</v>
      </c>
      <c r="N105" t="s">
        <v>25</v>
      </c>
      <c r="O105" t="s">
        <v>26</v>
      </c>
      <c r="P105" t="s">
        <v>221</v>
      </c>
      <c r="Q105" t="s">
        <v>233</v>
      </c>
      <c r="R105" t="s">
        <v>291</v>
      </c>
      <c r="S105" t="s">
        <v>303</v>
      </c>
      <c r="U105" t="s">
        <v>30</v>
      </c>
      <c r="W105" t="str">
        <f t="shared" si="1"/>
        <v>HVAC-VarFlowAnyAny</v>
      </c>
    </row>
    <row r="106" spans="1:23" x14ac:dyDescent="0.3">
      <c r="A106">
        <v>101</v>
      </c>
      <c r="B106" t="s">
        <v>304</v>
      </c>
      <c r="C106" t="s">
        <v>305</v>
      </c>
      <c r="D106">
        <v>15</v>
      </c>
      <c r="E106">
        <v>5</v>
      </c>
      <c r="F106" t="s">
        <v>88</v>
      </c>
      <c r="G106" t="s">
        <v>23</v>
      </c>
      <c r="H106" t="s">
        <v>23</v>
      </c>
      <c r="I106" t="s">
        <v>24</v>
      </c>
      <c r="N106" t="s">
        <v>25</v>
      </c>
      <c r="O106" t="s">
        <v>26</v>
      </c>
      <c r="P106" t="s">
        <v>221</v>
      </c>
      <c r="Q106" t="s">
        <v>222</v>
      </c>
      <c r="R106" t="s">
        <v>54</v>
      </c>
      <c r="S106" t="s">
        <v>55</v>
      </c>
      <c r="U106" t="s">
        <v>30</v>
      </c>
      <c r="W106" t="str">
        <f t="shared" si="1"/>
        <v>HVAC-VAVBoxAnyAny</v>
      </c>
    </row>
    <row r="107" spans="1:23" x14ac:dyDescent="0.3">
      <c r="A107">
        <v>102</v>
      </c>
      <c r="B107" t="s">
        <v>306</v>
      </c>
      <c r="C107" t="s">
        <v>305</v>
      </c>
      <c r="D107">
        <v>15</v>
      </c>
      <c r="E107">
        <v>5</v>
      </c>
      <c r="F107" t="s">
        <v>88</v>
      </c>
      <c r="G107" t="s">
        <v>23</v>
      </c>
      <c r="H107" t="s">
        <v>23</v>
      </c>
      <c r="I107" t="s">
        <v>24</v>
      </c>
      <c r="N107" t="s">
        <v>25</v>
      </c>
      <c r="O107" t="s">
        <v>26</v>
      </c>
      <c r="P107" t="s">
        <v>221</v>
      </c>
      <c r="Q107" t="s">
        <v>222</v>
      </c>
      <c r="R107" t="s">
        <v>54</v>
      </c>
      <c r="S107" t="s">
        <v>55</v>
      </c>
      <c r="U107" t="s">
        <v>30</v>
      </c>
      <c r="W107" t="str">
        <f t="shared" si="1"/>
        <v>HVAC-VSD-fanAnyAny</v>
      </c>
    </row>
    <row r="108" spans="1:23" x14ac:dyDescent="0.3">
      <c r="A108">
        <v>103</v>
      </c>
      <c r="B108" t="s">
        <v>307</v>
      </c>
      <c r="C108" t="s">
        <v>308</v>
      </c>
      <c r="D108">
        <v>15</v>
      </c>
      <c r="E108">
        <v>5</v>
      </c>
      <c r="F108" t="s">
        <v>88</v>
      </c>
      <c r="G108" t="s">
        <v>23</v>
      </c>
      <c r="H108" t="s">
        <v>23</v>
      </c>
      <c r="I108" t="s">
        <v>24</v>
      </c>
      <c r="N108" t="s">
        <v>25</v>
      </c>
      <c r="O108" t="s">
        <v>26</v>
      </c>
      <c r="P108" t="s">
        <v>221</v>
      </c>
      <c r="Q108" t="s">
        <v>233</v>
      </c>
      <c r="R108" t="s">
        <v>54</v>
      </c>
      <c r="S108" t="s">
        <v>55</v>
      </c>
      <c r="U108" t="s">
        <v>30</v>
      </c>
      <c r="W108" t="str">
        <f t="shared" si="1"/>
        <v>HVAC-VSD-pumpAnyAny</v>
      </c>
    </row>
    <row r="109" spans="1:23" x14ac:dyDescent="0.3">
      <c r="A109">
        <v>104</v>
      </c>
      <c r="B109" t="s">
        <v>309</v>
      </c>
      <c r="C109" t="s">
        <v>310</v>
      </c>
      <c r="D109">
        <v>15</v>
      </c>
      <c r="E109">
        <v>5</v>
      </c>
      <c r="F109" t="s">
        <v>88</v>
      </c>
      <c r="G109" t="s">
        <v>23</v>
      </c>
      <c r="H109" t="s">
        <v>23</v>
      </c>
      <c r="I109" t="s">
        <v>24</v>
      </c>
      <c r="N109" t="s">
        <v>25</v>
      </c>
      <c r="O109" t="s">
        <v>26</v>
      </c>
      <c r="P109" t="s">
        <v>221</v>
      </c>
      <c r="Q109" t="s">
        <v>222</v>
      </c>
      <c r="R109" t="s">
        <v>54</v>
      </c>
      <c r="S109" t="s">
        <v>55</v>
      </c>
      <c r="U109" t="s">
        <v>30</v>
      </c>
      <c r="W109" t="str">
        <f t="shared" si="1"/>
        <v>HVAC-VSDSupFanAnyAny</v>
      </c>
    </row>
    <row r="110" spans="1:23" x14ac:dyDescent="0.3">
      <c r="A110">
        <v>105</v>
      </c>
      <c r="B110" t="s">
        <v>311</v>
      </c>
      <c r="C110" t="s">
        <v>312</v>
      </c>
      <c r="D110">
        <v>15</v>
      </c>
      <c r="E110">
        <v>5</v>
      </c>
      <c r="F110" t="s">
        <v>88</v>
      </c>
      <c r="G110" t="s">
        <v>23</v>
      </c>
      <c r="H110" t="s">
        <v>23</v>
      </c>
      <c r="I110" t="s">
        <v>24</v>
      </c>
      <c r="N110" t="s">
        <v>25</v>
      </c>
      <c r="O110" t="s">
        <v>26</v>
      </c>
      <c r="P110" t="s">
        <v>221</v>
      </c>
      <c r="Q110" t="s">
        <v>233</v>
      </c>
      <c r="R110" t="s">
        <v>234</v>
      </c>
      <c r="U110" t="s">
        <v>30</v>
      </c>
      <c r="W110" t="str">
        <f t="shared" si="1"/>
        <v>HVAC-WSHPAnyAny</v>
      </c>
    </row>
    <row r="111" spans="1:23" x14ac:dyDescent="0.3">
      <c r="A111">
        <v>106</v>
      </c>
      <c r="B111" t="s">
        <v>313</v>
      </c>
      <c r="C111" t="s">
        <v>229</v>
      </c>
      <c r="D111">
        <v>15</v>
      </c>
      <c r="E111">
        <v>5</v>
      </c>
      <c r="F111" t="s">
        <v>88</v>
      </c>
      <c r="G111" t="s">
        <v>23</v>
      </c>
      <c r="H111" t="s">
        <v>23</v>
      </c>
      <c r="I111" t="s">
        <v>24</v>
      </c>
      <c r="N111" t="s">
        <v>25</v>
      </c>
      <c r="O111" t="s">
        <v>26</v>
      </c>
      <c r="P111" t="s">
        <v>221</v>
      </c>
      <c r="Q111" t="s">
        <v>226</v>
      </c>
      <c r="R111" t="s">
        <v>230</v>
      </c>
      <c r="U111" t="s">
        <v>30</v>
      </c>
      <c r="W111" t="str">
        <f t="shared" si="1"/>
        <v>HVAC-wtrACAnyAny</v>
      </c>
    </row>
    <row r="112" spans="1:23" x14ac:dyDescent="0.3">
      <c r="A112">
        <v>107</v>
      </c>
      <c r="B112" t="s">
        <v>314</v>
      </c>
      <c r="C112" t="s">
        <v>315</v>
      </c>
      <c r="D112">
        <v>15</v>
      </c>
      <c r="E112">
        <v>5</v>
      </c>
      <c r="F112" t="s">
        <v>88</v>
      </c>
      <c r="G112" t="s">
        <v>23</v>
      </c>
      <c r="H112" t="s">
        <v>23</v>
      </c>
      <c r="I112" t="s">
        <v>24</v>
      </c>
      <c r="N112" t="s">
        <v>25</v>
      </c>
      <c r="O112" t="s">
        <v>26</v>
      </c>
      <c r="P112" t="s">
        <v>221</v>
      </c>
      <c r="Q112" t="s">
        <v>226</v>
      </c>
      <c r="R112" t="s">
        <v>250</v>
      </c>
      <c r="S112" t="s">
        <v>316</v>
      </c>
      <c r="U112" t="s">
        <v>30</v>
      </c>
      <c r="W112" t="str">
        <f t="shared" si="1"/>
        <v>HVAC-WtrEconAnyAny</v>
      </c>
    </row>
    <row r="113" spans="1:23" x14ac:dyDescent="0.3">
      <c r="A113">
        <v>108</v>
      </c>
      <c r="B113" t="s">
        <v>317</v>
      </c>
      <c r="C113" t="s">
        <v>318</v>
      </c>
      <c r="D113">
        <v>18</v>
      </c>
      <c r="E113">
        <v>6</v>
      </c>
      <c r="F113" t="s">
        <v>66</v>
      </c>
      <c r="G113" t="s">
        <v>23</v>
      </c>
      <c r="H113" t="s">
        <v>23</v>
      </c>
      <c r="I113" t="s">
        <v>24</v>
      </c>
      <c r="N113" t="s">
        <v>25</v>
      </c>
      <c r="O113" t="s">
        <v>26</v>
      </c>
      <c r="P113" t="s">
        <v>221</v>
      </c>
      <c r="Q113" t="s">
        <v>222</v>
      </c>
      <c r="R113" t="s">
        <v>223</v>
      </c>
      <c r="S113" t="s">
        <v>319</v>
      </c>
      <c r="U113" t="s">
        <v>30</v>
      </c>
      <c r="W113" t="str">
        <f t="shared" si="1"/>
        <v>HV-DuctSealAnyAny</v>
      </c>
    </row>
    <row r="114" spans="1:23" x14ac:dyDescent="0.3">
      <c r="A114">
        <v>109</v>
      </c>
      <c r="B114" t="s">
        <v>320</v>
      </c>
      <c r="C114" t="s">
        <v>273</v>
      </c>
      <c r="D114">
        <v>20</v>
      </c>
      <c r="E114">
        <v>6.7</v>
      </c>
      <c r="F114" t="s">
        <v>66</v>
      </c>
      <c r="G114" t="s">
        <v>23</v>
      </c>
      <c r="H114" t="s">
        <v>23</v>
      </c>
      <c r="I114" t="s">
        <v>24</v>
      </c>
      <c r="N114" t="s">
        <v>25</v>
      </c>
      <c r="O114" t="s">
        <v>26</v>
      </c>
      <c r="P114" t="s">
        <v>221</v>
      </c>
      <c r="Q114" t="s">
        <v>240</v>
      </c>
      <c r="R114" t="s">
        <v>35</v>
      </c>
      <c r="S114" t="s">
        <v>274</v>
      </c>
      <c r="U114" t="s">
        <v>30</v>
      </c>
      <c r="W114" t="str">
        <f t="shared" si="1"/>
        <v>HV-EffFurnAnyAny</v>
      </c>
    </row>
    <row r="115" spans="1:23" x14ac:dyDescent="0.3">
      <c r="A115">
        <v>110</v>
      </c>
      <c r="B115" t="s">
        <v>321</v>
      </c>
      <c r="C115" t="s">
        <v>322</v>
      </c>
      <c r="D115">
        <v>15</v>
      </c>
      <c r="E115">
        <v>5</v>
      </c>
      <c r="F115" t="s">
        <v>66</v>
      </c>
      <c r="G115" t="s">
        <v>23</v>
      </c>
      <c r="H115" t="s">
        <v>23</v>
      </c>
      <c r="I115" t="s">
        <v>24</v>
      </c>
      <c r="N115" t="s">
        <v>25</v>
      </c>
      <c r="O115" t="s">
        <v>26</v>
      </c>
      <c r="P115" t="s">
        <v>221</v>
      </c>
      <c r="Q115" t="s">
        <v>226</v>
      </c>
      <c r="R115" t="s">
        <v>268</v>
      </c>
      <c r="S115" t="s">
        <v>323</v>
      </c>
      <c r="U115" t="s">
        <v>30</v>
      </c>
      <c r="W115" t="str">
        <f t="shared" si="1"/>
        <v>HV-EvapAnyAny</v>
      </c>
    </row>
    <row r="116" spans="1:23" x14ac:dyDescent="0.3">
      <c r="A116">
        <v>111</v>
      </c>
      <c r="B116" t="s">
        <v>324</v>
      </c>
      <c r="C116" t="s">
        <v>325</v>
      </c>
      <c r="D116">
        <v>10</v>
      </c>
      <c r="E116">
        <v>3.3</v>
      </c>
      <c r="F116" t="s">
        <v>66</v>
      </c>
      <c r="G116" t="s">
        <v>23</v>
      </c>
      <c r="H116" t="s">
        <v>23</v>
      </c>
      <c r="I116" t="s">
        <v>24</v>
      </c>
      <c r="N116" t="s">
        <v>25</v>
      </c>
      <c r="O116" t="s">
        <v>26</v>
      </c>
      <c r="P116" t="s">
        <v>221</v>
      </c>
      <c r="Q116" t="s">
        <v>233</v>
      </c>
      <c r="R116" t="s">
        <v>230</v>
      </c>
      <c r="S116" t="s">
        <v>286</v>
      </c>
      <c r="U116" t="s">
        <v>30</v>
      </c>
      <c r="W116" t="str">
        <f t="shared" si="1"/>
        <v>HV-MFRefChrgAnyAny</v>
      </c>
    </row>
    <row r="117" spans="1:23" x14ac:dyDescent="0.3">
      <c r="A117">
        <v>112</v>
      </c>
      <c r="B117" t="s">
        <v>326</v>
      </c>
      <c r="C117" t="s">
        <v>327</v>
      </c>
      <c r="D117">
        <v>10</v>
      </c>
      <c r="E117">
        <v>3.3</v>
      </c>
      <c r="F117" t="s">
        <v>66</v>
      </c>
      <c r="G117" t="s">
        <v>23</v>
      </c>
      <c r="H117" t="s">
        <v>23</v>
      </c>
      <c r="I117" t="s">
        <v>24</v>
      </c>
      <c r="N117" t="s">
        <v>25</v>
      </c>
      <c r="O117" t="s">
        <v>26</v>
      </c>
      <c r="P117" t="s">
        <v>221</v>
      </c>
      <c r="Q117" t="s">
        <v>233</v>
      </c>
      <c r="R117" t="s">
        <v>230</v>
      </c>
      <c r="S117" t="s">
        <v>286</v>
      </c>
      <c r="U117" t="s">
        <v>30</v>
      </c>
      <c r="W117" t="str">
        <f t="shared" si="1"/>
        <v>HV-MHRefChrgAnyAny</v>
      </c>
    </row>
    <row r="118" spans="1:23" x14ac:dyDescent="0.3">
      <c r="A118">
        <v>113</v>
      </c>
      <c r="B118" t="s">
        <v>328</v>
      </c>
      <c r="C118" t="s">
        <v>329</v>
      </c>
      <c r="D118">
        <v>11</v>
      </c>
      <c r="E118">
        <v>3.7</v>
      </c>
      <c r="F118" t="s">
        <v>66</v>
      </c>
      <c r="G118" t="s">
        <v>23</v>
      </c>
      <c r="H118" t="s">
        <v>23</v>
      </c>
      <c r="I118" t="s">
        <v>24</v>
      </c>
      <c r="N118" t="s">
        <v>25</v>
      </c>
      <c r="O118" t="s">
        <v>26</v>
      </c>
      <c r="P118" t="s">
        <v>221</v>
      </c>
      <c r="Q118" t="s">
        <v>262</v>
      </c>
      <c r="R118" t="s">
        <v>263</v>
      </c>
      <c r="S118" t="s">
        <v>279</v>
      </c>
      <c r="U118" t="s">
        <v>30</v>
      </c>
      <c r="W118" t="str">
        <f t="shared" si="1"/>
        <v>HV-ProgTstatAnyAny</v>
      </c>
    </row>
    <row r="119" spans="1:23" x14ac:dyDescent="0.3">
      <c r="A119">
        <v>114</v>
      </c>
      <c r="B119" t="s">
        <v>330</v>
      </c>
      <c r="C119" t="s">
        <v>331</v>
      </c>
      <c r="D119">
        <v>9</v>
      </c>
      <c r="E119">
        <v>3</v>
      </c>
      <c r="F119" t="s">
        <v>66</v>
      </c>
      <c r="G119" t="s">
        <v>23</v>
      </c>
      <c r="H119" t="s">
        <v>23</v>
      </c>
      <c r="I119" t="s">
        <v>24</v>
      </c>
      <c r="N119" t="s">
        <v>25</v>
      </c>
      <c r="O119" t="s">
        <v>26</v>
      </c>
      <c r="P119" t="s">
        <v>221</v>
      </c>
      <c r="Q119" t="s">
        <v>226</v>
      </c>
      <c r="R119" t="s">
        <v>230</v>
      </c>
      <c r="U119" t="s">
        <v>30</v>
      </c>
      <c r="W119" t="str">
        <f t="shared" si="1"/>
        <v>HV-RAC-ESAnyAny</v>
      </c>
    </row>
    <row r="120" spans="1:23" x14ac:dyDescent="0.3">
      <c r="A120">
        <v>115</v>
      </c>
      <c r="B120" t="s">
        <v>332</v>
      </c>
      <c r="C120" t="s">
        <v>333</v>
      </c>
      <c r="E120">
        <v>3</v>
      </c>
      <c r="F120" t="s">
        <v>66</v>
      </c>
      <c r="G120" t="s">
        <v>23</v>
      </c>
      <c r="H120" t="s">
        <v>23</v>
      </c>
      <c r="I120" t="s">
        <v>24</v>
      </c>
      <c r="N120" t="s">
        <v>25</v>
      </c>
      <c r="O120" t="s">
        <v>26</v>
      </c>
      <c r="P120" t="s">
        <v>221</v>
      </c>
      <c r="Q120" t="s">
        <v>226</v>
      </c>
      <c r="R120" t="s">
        <v>230</v>
      </c>
      <c r="U120" t="s">
        <v>30</v>
      </c>
      <c r="W120" t="str">
        <f t="shared" si="1"/>
        <v>HV-RAC-RULAnyAny</v>
      </c>
    </row>
    <row r="121" spans="1:23" x14ac:dyDescent="0.3">
      <c r="A121">
        <v>116</v>
      </c>
      <c r="B121" t="s">
        <v>334</v>
      </c>
      <c r="C121" t="s">
        <v>335</v>
      </c>
      <c r="D121">
        <v>10</v>
      </c>
      <c r="E121">
        <v>3.3</v>
      </c>
      <c r="F121" t="s">
        <v>66</v>
      </c>
      <c r="G121" t="s">
        <v>23</v>
      </c>
      <c r="H121" t="s">
        <v>23</v>
      </c>
      <c r="I121" t="s">
        <v>24</v>
      </c>
      <c r="N121" t="s">
        <v>25</v>
      </c>
      <c r="O121" t="s">
        <v>26</v>
      </c>
      <c r="P121" t="s">
        <v>221</v>
      </c>
      <c r="Q121" t="s">
        <v>233</v>
      </c>
      <c r="R121" t="s">
        <v>230</v>
      </c>
      <c r="S121" t="s">
        <v>286</v>
      </c>
      <c r="U121" t="s">
        <v>30</v>
      </c>
      <c r="W121" t="str">
        <f t="shared" si="1"/>
        <v>HV-RefChrgAnyAny</v>
      </c>
    </row>
    <row r="122" spans="1:23" x14ac:dyDescent="0.3">
      <c r="A122">
        <v>117</v>
      </c>
      <c r="B122" t="s">
        <v>336</v>
      </c>
      <c r="C122" t="s">
        <v>337</v>
      </c>
      <c r="D122">
        <v>15</v>
      </c>
      <c r="E122">
        <v>5</v>
      </c>
      <c r="F122" t="s">
        <v>66</v>
      </c>
      <c r="G122" t="s">
        <v>23</v>
      </c>
      <c r="H122" t="s">
        <v>23</v>
      </c>
      <c r="I122" t="s">
        <v>24</v>
      </c>
      <c r="N122" t="s">
        <v>25</v>
      </c>
      <c r="O122" t="s">
        <v>26</v>
      </c>
      <c r="P122" t="s">
        <v>221</v>
      </c>
      <c r="Q122" t="s">
        <v>226</v>
      </c>
      <c r="R122" t="s">
        <v>230</v>
      </c>
      <c r="U122" t="s">
        <v>30</v>
      </c>
      <c r="W122" t="str">
        <f t="shared" si="1"/>
        <v>HV-ResACAnyAny</v>
      </c>
    </row>
    <row r="123" spans="1:23" x14ac:dyDescent="0.3">
      <c r="A123">
        <v>118</v>
      </c>
      <c r="B123" t="s">
        <v>338</v>
      </c>
      <c r="C123" t="s">
        <v>248</v>
      </c>
      <c r="D123">
        <v>3</v>
      </c>
      <c r="E123">
        <v>1</v>
      </c>
      <c r="F123" t="s">
        <v>66</v>
      </c>
      <c r="G123" t="s">
        <v>23</v>
      </c>
      <c r="H123" t="s">
        <v>23</v>
      </c>
      <c r="I123" t="s">
        <v>24</v>
      </c>
      <c r="N123" t="s">
        <v>25</v>
      </c>
      <c r="O123" t="s">
        <v>26</v>
      </c>
      <c r="P123" t="s">
        <v>115</v>
      </c>
      <c r="Q123" t="s">
        <v>249</v>
      </c>
      <c r="R123" t="s">
        <v>250</v>
      </c>
      <c r="U123" t="s">
        <v>30</v>
      </c>
      <c r="W123" t="str">
        <f t="shared" si="1"/>
        <v>HV-ResAC-CleanCoilAnyAny</v>
      </c>
    </row>
    <row r="124" spans="1:23" x14ac:dyDescent="0.3">
      <c r="A124">
        <v>119</v>
      </c>
      <c r="B124" t="s">
        <v>339</v>
      </c>
      <c r="C124" t="s">
        <v>340</v>
      </c>
      <c r="D124">
        <v>15</v>
      </c>
      <c r="E124">
        <v>5</v>
      </c>
      <c r="F124" t="s">
        <v>66</v>
      </c>
      <c r="G124" t="s">
        <v>23</v>
      </c>
      <c r="H124" t="s">
        <v>23</v>
      </c>
      <c r="I124" t="s">
        <v>24</v>
      </c>
      <c r="N124" t="s">
        <v>25</v>
      </c>
      <c r="O124" t="s">
        <v>26</v>
      </c>
      <c r="P124" t="s">
        <v>221</v>
      </c>
      <c r="Q124" t="s">
        <v>226</v>
      </c>
      <c r="R124" t="s">
        <v>268</v>
      </c>
      <c r="S124" t="s">
        <v>323</v>
      </c>
      <c r="U124" t="s">
        <v>30</v>
      </c>
      <c r="W124" t="str">
        <f t="shared" si="1"/>
        <v>HV-ResEvapACAnyAny</v>
      </c>
    </row>
    <row r="125" spans="1:23" x14ac:dyDescent="0.3">
      <c r="A125">
        <v>120</v>
      </c>
      <c r="B125" t="s">
        <v>341</v>
      </c>
      <c r="C125" t="s">
        <v>342</v>
      </c>
      <c r="D125">
        <v>15</v>
      </c>
      <c r="E125">
        <v>5</v>
      </c>
      <c r="F125" t="s">
        <v>66</v>
      </c>
      <c r="G125" t="s">
        <v>23</v>
      </c>
      <c r="H125" t="s">
        <v>23</v>
      </c>
      <c r="I125" t="s">
        <v>24</v>
      </c>
      <c r="N125" t="s">
        <v>25</v>
      </c>
      <c r="O125" t="s">
        <v>26</v>
      </c>
      <c r="P125" t="s">
        <v>221</v>
      </c>
      <c r="Q125" t="s">
        <v>233</v>
      </c>
      <c r="R125" t="s">
        <v>234</v>
      </c>
      <c r="U125" t="s">
        <v>30</v>
      </c>
      <c r="W125" t="str">
        <f t="shared" si="1"/>
        <v>HV-ResHPAnyAny</v>
      </c>
    </row>
    <row r="126" spans="1:23" x14ac:dyDescent="0.3">
      <c r="A126">
        <v>121</v>
      </c>
      <c r="B126" t="s">
        <v>343</v>
      </c>
      <c r="C126" t="s">
        <v>344</v>
      </c>
      <c r="D126">
        <v>10</v>
      </c>
      <c r="E126">
        <v>3.3</v>
      </c>
      <c r="F126" t="s">
        <v>66</v>
      </c>
      <c r="G126" t="s">
        <v>23</v>
      </c>
      <c r="H126" t="s">
        <v>23</v>
      </c>
      <c r="I126" t="s">
        <v>24</v>
      </c>
      <c r="N126" t="s">
        <v>25</v>
      </c>
      <c r="O126" t="s">
        <v>26</v>
      </c>
      <c r="P126" t="s">
        <v>221</v>
      </c>
      <c r="Q126" t="s">
        <v>233</v>
      </c>
      <c r="R126" t="s">
        <v>230</v>
      </c>
      <c r="S126" t="s">
        <v>286</v>
      </c>
      <c r="U126" t="s">
        <v>30</v>
      </c>
      <c r="W126" t="str">
        <f t="shared" si="1"/>
        <v>HV-SFRefChrgAnyAny</v>
      </c>
    </row>
    <row r="127" spans="1:23" x14ac:dyDescent="0.3">
      <c r="A127">
        <v>122</v>
      </c>
      <c r="B127" t="s">
        <v>345</v>
      </c>
      <c r="C127" t="s">
        <v>346</v>
      </c>
      <c r="D127">
        <v>20</v>
      </c>
      <c r="E127">
        <v>6.7</v>
      </c>
      <c r="F127" t="s">
        <v>66</v>
      </c>
      <c r="G127" t="s">
        <v>23</v>
      </c>
      <c r="H127" t="s">
        <v>23</v>
      </c>
      <c r="I127" t="s">
        <v>24</v>
      </c>
      <c r="N127" t="s">
        <v>25</v>
      </c>
      <c r="O127" t="s">
        <v>26</v>
      </c>
      <c r="P127" t="s">
        <v>221</v>
      </c>
      <c r="Q127" t="s">
        <v>222</v>
      </c>
      <c r="R127" t="s">
        <v>223</v>
      </c>
      <c r="U127" t="s">
        <v>30</v>
      </c>
      <c r="W127" t="str">
        <f t="shared" si="1"/>
        <v>HV-WHfanAnyAny</v>
      </c>
    </row>
    <row r="128" spans="1:23" x14ac:dyDescent="0.3">
      <c r="A128">
        <v>123</v>
      </c>
      <c r="B128" t="s">
        <v>347</v>
      </c>
      <c r="C128" t="s">
        <v>348</v>
      </c>
      <c r="D128">
        <v>4.3499999999999996</v>
      </c>
      <c r="E128">
        <v>1.5</v>
      </c>
      <c r="F128" t="s">
        <v>88</v>
      </c>
      <c r="G128" t="s">
        <v>349</v>
      </c>
      <c r="H128" t="s">
        <v>23</v>
      </c>
      <c r="I128" t="s">
        <v>350</v>
      </c>
      <c r="J128">
        <v>10000</v>
      </c>
      <c r="K128">
        <v>1</v>
      </c>
      <c r="L128">
        <v>2300</v>
      </c>
      <c r="M128">
        <v>15</v>
      </c>
      <c r="N128" t="s">
        <v>25</v>
      </c>
      <c r="O128" t="s">
        <v>26</v>
      </c>
      <c r="P128" t="s">
        <v>167</v>
      </c>
      <c r="Q128" t="s">
        <v>351</v>
      </c>
      <c r="R128" t="s">
        <v>352</v>
      </c>
      <c r="S128" t="s">
        <v>353</v>
      </c>
      <c r="U128" t="s">
        <v>30</v>
      </c>
      <c r="W128" t="str">
        <f t="shared" si="1"/>
        <v>ILtg-CFL-ComAsmAny</v>
      </c>
    </row>
    <row r="129" spans="1:23" x14ac:dyDescent="0.3">
      <c r="A129">
        <v>124</v>
      </c>
      <c r="B129" t="s">
        <v>347</v>
      </c>
      <c r="C129" t="s">
        <v>348</v>
      </c>
      <c r="D129">
        <v>4.13</v>
      </c>
      <c r="E129">
        <v>1.4</v>
      </c>
      <c r="F129" t="s">
        <v>88</v>
      </c>
      <c r="G129" t="s">
        <v>354</v>
      </c>
      <c r="H129" t="s">
        <v>23</v>
      </c>
      <c r="I129" t="s">
        <v>350</v>
      </c>
      <c r="J129">
        <v>10000</v>
      </c>
      <c r="K129">
        <v>1</v>
      </c>
      <c r="L129">
        <v>2420</v>
      </c>
      <c r="M129">
        <v>15</v>
      </c>
      <c r="N129" t="s">
        <v>25</v>
      </c>
      <c r="O129" t="s">
        <v>26</v>
      </c>
      <c r="P129" t="s">
        <v>167</v>
      </c>
      <c r="Q129" t="s">
        <v>351</v>
      </c>
      <c r="R129" t="s">
        <v>352</v>
      </c>
      <c r="S129" t="s">
        <v>353</v>
      </c>
      <c r="U129" t="s">
        <v>30</v>
      </c>
      <c r="W129" t="str">
        <f t="shared" si="1"/>
        <v>ILtg-CFL-ComECCAny</v>
      </c>
    </row>
    <row r="130" spans="1:23" x14ac:dyDescent="0.3">
      <c r="A130">
        <v>125</v>
      </c>
      <c r="B130" t="s">
        <v>347</v>
      </c>
      <c r="C130" t="s">
        <v>348</v>
      </c>
      <c r="D130">
        <v>4.46</v>
      </c>
      <c r="E130">
        <v>1.5</v>
      </c>
      <c r="F130" t="s">
        <v>88</v>
      </c>
      <c r="G130" t="s">
        <v>355</v>
      </c>
      <c r="H130" t="s">
        <v>23</v>
      </c>
      <c r="I130" t="s">
        <v>350</v>
      </c>
      <c r="J130">
        <v>10000</v>
      </c>
      <c r="K130">
        <v>1</v>
      </c>
      <c r="L130">
        <v>2240</v>
      </c>
      <c r="M130">
        <v>15</v>
      </c>
      <c r="N130" t="s">
        <v>25</v>
      </c>
      <c r="O130" t="s">
        <v>26</v>
      </c>
      <c r="P130" t="s">
        <v>167</v>
      </c>
      <c r="Q130" t="s">
        <v>351</v>
      </c>
      <c r="R130" t="s">
        <v>352</v>
      </c>
      <c r="S130" t="s">
        <v>353</v>
      </c>
      <c r="U130" t="s">
        <v>30</v>
      </c>
      <c r="W130" t="str">
        <f t="shared" si="1"/>
        <v>ILtg-CFL-ComEPrAny</v>
      </c>
    </row>
    <row r="131" spans="1:23" x14ac:dyDescent="0.3">
      <c r="A131">
        <v>126</v>
      </c>
      <c r="B131" t="s">
        <v>347</v>
      </c>
      <c r="C131" t="s">
        <v>348</v>
      </c>
      <c r="D131">
        <v>3.85</v>
      </c>
      <c r="E131">
        <v>1.3</v>
      </c>
      <c r="F131" t="s">
        <v>88</v>
      </c>
      <c r="G131" t="s">
        <v>356</v>
      </c>
      <c r="H131" t="s">
        <v>23</v>
      </c>
      <c r="I131" t="s">
        <v>350</v>
      </c>
      <c r="J131">
        <v>10000</v>
      </c>
      <c r="K131">
        <v>1</v>
      </c>
      <c r="L131">
        <v>2600</v>
      </c>
      <c r="M131">
        <v>15</v>
      </c>
      <c r="N131" t="s">
        <v>25</v>
      </c>
      <c r="O131" t="s">
        <v>26</v>
      </c>
      <c r="P131" t="s">
        <v>167</v>
      </c>
      <c r="Q131" t="s">
        <v>351</v>
      </c>
      <c r="R131" t="s">
        <v>352</v>
      </c>
      <c r="S131" t="s">
        <v>353</v>
      </c>
      <c r="U131" t="s">
        <v>30</v>
      </c>
      <c r="W131" t="str">
        <f t="shared" si="1"/>
        <v>ILtg-CFL-ComERCAny</v>
      </c>
    </row>
    <row r="132" spans="1:23" x14ac:dyDescent="0.3">
      <c r="A132">
        <v>127</v>
      </c>
      <c r="B132" t="s">
        <v>347</v>
      </c>
      <c r="C132" t="s">
        <v>348</v>
      </c>
      <c r="D132">
        <v>4.29</v>
      </c>
      <c r="E132">
        <v>1.4</v>
      </c>
      <c r="F132" t="s">
        <v>88</v>
      </c>
      <c r="G132" t="s">
        <v>357</v>
      </c>
      <c r="H132" t="s">
        <v>23</v>
      </c>
      <c r="I132" t="s">
        <v>350</v>
      </c>
      <c r="J132">
        <v>10000</v>
      </c>
      <c r="K132">
        <v>1</v>
      </c>
      <c r="L132">
        <v>2330</v>
      </c>
      <c r="M132">
        <v>15</v>
      </c>
      <c r="N132" t="s">
        <v>25</v>
      </c>
      <c r="O132" t="s">
        <v>26</v>
      </c>
      <c r="P132" t="s">
        <v>167</v>
      </c>
      <c r="Q132" t="s">
        <v>351</v>
      </c>
      <c r="R132" t="s">
        <v>352</v>
      </c>
      <c r="S132" t="s">
        <v>353</v>
      </c>
      <c r="U132" t="s">
        <v>30</v>
      </c>
      <c r="W132" t="str">
        <f t="shared" si="1"/>
        <v>ILtg-CFL-ComESeAny</v>
      </c>
    </row>
    <row r="133" spans="1:23" x14ac:dyDescent="0.3">
      <c r="A133">
        <v>128</v>
      </c>
      <c r="B133" t="s">
        <v>347</v>
      </c>
      <c r="C133" t="s">
        <v>348</v>
      </c>
      <c r="D133">
        <v>4.22</v>
      </c>
      <c r="E133">
        <v>1.4</v>
      </c>
      <c r="F133" t="s">
        <v>88</v>
      </c>
      <c r="G133" t="s">
        <v>358</v>
      </c>
      <c r="H133" t="s">
        <v>23</v>
      </c>
      <c r="I133" t="s">
        <v>350</v>
      </c>
      <c r="J133">
        <v>10000</v>
      </c>
      <c r="K133">
        <v>1</v>
      </c>
      <c r="L133">
        <v>2370</v>
      </c>
      <c r="M133">
        <v>15</v>
      </c>
      <c r="N133" t="s">
        <v>25</v>
      </c>
      <c r="O133" t="s">
        <v>26</v>
      </c>
      <c r="P133" t="s">
        <v>167</v>
      </c>
      <c r="Q133" t="s">
        <v>351</v>
      </c>
      <c r="R133" t="s">
        <v>352</v>
      </c>
      <c r="S133" t="s">
        <v>353</v>
      </c>
      <c r="U133" t="s">
        <v>30</v>
      </c>
      <c r="W133" t="str">
        <f t="shared" si="1"/>
        <v>ILtg-CFL-ComEUnAny</v>
      </c>
    </row>
    <row r="134" spans="1:23" x14ac:dyDescent="0.3">
      <c r="A134">
        <v>129</v>
      </c>
      <c r="B134" t="s">
        <v>347</v>
      </c>
      <c r="C134" t="s">
        <v>348</v>
      </c>
      <c r="D134">
        <v>2.57</v>
      </c>
      <c r="E134">
        <v>0.9</v>
      </c>
      <c r="F134" t="s">
        <v>88</v>
      </c>
      <c r="G134" t="s">
        <v>359</v>
      </c>
      <c r="H134" t="s">
        <v>23</v>
      </c>
      <c r="I134" t="s">
        <v>350</v>
      </c>
      <c r="J134">
        <v>10000</v>
      </c>
      <c r="K134">
        <v>1</v>
      </c>
      <c r="L134">
        <v>3890</v>
      </c>
      <c r="M134">
        <v>15</v>
      </c>
      <c r="N134" t="s">
        <v>25</v>
      </c>
      <c r="O134" t="s">
        <v>26</v>
      </c>
      <c r="P134" t="s">
        <v>167</v>
      </c>
      <c r="Q134" t="s">
        <v>351</v>
      </c>
      <c r="R134" t="s">
        <v>352</v>
      </c>
      <c r="S134" t="s">
        <v>353</v>
      </c>
      <c r="U134" t="s">
        <v>30</v>
      </c>
      <c r="W134" t="str">
        <f t="shared" ref="W134:W197" si="2">B134&amp;G134&amp;H134</f>
        <v>ILtg-CFL-ComGroAny</v>
      </c>
    </row>
    <row r="135" spans="1:23" x14ac:dyDescent="0.3">
      <c r="A135">
        <v>130</v>
      </c>
      <c r="B135" t="s">
        <v>347</v>
      </c>
      <c r="C135" t="s">
        <v>348</v>
      </c>
      <c r="D135">
        <v>2.38</v>
      </c>
      <c r="E135">
        <v>0.8</v>
      </c>
      <c r="F135" t="s">
        <v>88</v>
      </c>
      <c r="G135" t="s">
        <v>360</v>
      </c>
      <c r="H135" t="s">
        <v>23</v>
      </c>
      <c r="I135" t="s">
        <v>350</v>
      </c>
      <c r="J135">
        <v>10000</v>
      </c>
      <c r="K135">
        <v>1</v>
      </c>
      <c r="L135">
        <v>4200</v>
      </c>
      <c r="M135">
        <v>15</v>
      </c>
      <c r="N135" t="s">
        <v>25</v>
      </c>
      <c r="O135" t="s">
        <v>26</v>
      </c>
      <c r="P135" t="s">
        <v>167</v>
      </c>
      <c r="Q135" t="s">
        <v>351</v>
      </c>
      <c r="R135" t="s">
        <v>352</v>
      </c>
      <c r="S135" t="s">
        <v>353</v>
      </c>
      <c r="U135" t="s">
        <v>30</v>
      </c>
      <c r="W135" t="str">
        <f t="shared" si="2"/>
        <v>ILtg-CFL-ComHspAny</v>
      </c>
    </row>
    <row r="136" spans="1:23" x14ac:dyDescent="0.3">
      <c r="A136">
        <v>131</v>
      </c>
      <c r="B136" t="s">
        <v>347</v>
      </c>
      <c r="C136" t="s">
        <v>348</v>
      </c>
      <c r="D136">
        <v>5.99</v>
      </c>
      <c r="E136">
        <v>2</v>
      </c>
      <c r="F136" t="s">
        <v>88</v>
      </c>
      <c r="G136" t="s">
        <v>361</v>
      </c>
      <c r="H136" t="s">
        <v>23</v>
      </c>
      <c r="I136" t="s">
        <v>350</v>
      </c>
      <c r="J136">
        <v>10000</v>
      </c>
      <c r="K136">
        <v>1</v>
      </c>
      <c r="L136">
        <v>1670</v>
      </c>
      <c r="M136">
        <v>15</v>
      </c>
      <c r="N136" t="s">
        <v>25</v>
      </c>
      <c r="O136" t="s">
        <v>26</v>
      </c>
      <c r="P136" t="s">
        <v>167</v>
      </c>
      <c r="Q136" t="s">
        <v>351</v>
      </c>
      <c r="R136" t="s">
        <v>352</v>
      </c>
      <c r="S136" t="s">
        <v>353</v>
      </c>
      <c r="U136" t="s">
        <v>30</v>
      </c>
      <c r="W136" t="str">
        <f t="shared" si="2"/>
        <v>ILtg-CFL-ComHtlAny</v>
      </c>
    </row>
    <row r="137" spans="1:23" x14ac:dyDescent="0.3">
      <c r="A137">
        <v>132</v>
      </c>
      <c r="B137" t="s">
        <v>347</v>
      </c>
      <c r="C137" t="s">
        <v>348</v>
      </c>
      <c r="D137">
        <v>3.24</v>
      </c>
      <c r="E137">
        <v>1.1000000000000001</v>
      </c>
      <c r="F137" t="s">
        <v>88</v>
      </c>
      <c r="G137" t="s">
        <v>362</v>
      </c>
      <c r="H137" t="s">
        <v>23</v>
      </c>
      <c r="I137" t="s">
        <v>350</v>
      </c>
      <c r="J137">
        <v>10000</v>
      </c>
      <c r="K137">
        <v>1</v>
      </c>
      <c r="L137">
        <v>3090</v>
      </c>
      <c r="M137">
        <v>15</v>
      </c>
      <c r="N137" t="s">
        <v>25</v>
      </c>
      <c r="O137" t="s">
        <v>26</v>
      </c>
      <c r="P137" t="s">
        <v>167</v>
      </c>
      <c r="Q137" t="s">
        <v>351</v>
      </c>
      <c r="R137" t="s">
        <v>352</v>
      </c>
      <c r="S137" t="s">
        <v>353</v>
      </c>
      <c r="U137" t="s">
        <v>30</v>
      </c>
      <c r="W137" t="str">
        <f t="shared" si="2"/>
        <v>ILtg-CFL-ComMBTAny</v>
      </c>
    </row>
    <row r="138" spans="1:23" x14ac:dyDescent="0.3">
      <c r="A138">
        <v>133</v>
      </c>
      <c r="B138" t="s">
        <v>347</v>
      </c>
      <c r="C138" t="s">
        <v>348</v>
      </c>
      <c r="D138">
        <v>3.88</v>
      </c>
      <c r="E138">
        <v>1.3</v>
      </c>
      <c r="F138" t="s">
        <v>88</v>
      </c>
      <c r="G138" t="s">
        <v>363</v>
      </c>
      <c r="H138" t="s">
        <v>23</v>
      </c>
      <c r="I138" t="s">
        <v>350</v>
      </c>
      <c r="J138">
        <v>10000</v>
      </c>
      <c r="K138">
        <v>1</v>
      </c>
      <c r="L138">
        <v>2580</v>
      </c>
      <c r="M138">
        <v>15</v>
      </c>
      <c r="N138" t="s">
        <v>25</v>
      </c>
      <c r="O138" t="s">
        <v>26</v>
      </c>
      <c r="P138" t="s">
        <v>167</v>
      </c>
      <c r="Q138" t="s">
        <v>351</v>
      </c>
      <c r="R138" t="s">
        <v>352</v>
      </c>
      <c r="S138" t="s">
        <v>353</v>
      </c>
      <c r="U138" t="s">
        <v>30</v>
      </c>
      <c r="W138" t="str">
        <f t="shared" si="2"/>
        <v>ILtg-CFL-ComMLIAny</v>
      </c>
    </row>
    <row r="139" spans="1:23" x14ac:dyDescent="0.3">
      <c r="A139">
        <v>134</v>
      </c>
      <c r="B139" t="s">
        <v>347</v>
      </c>
      <c r="C139" t="s">
        <v>348</v>
      </c>
      <c r="D139">
        <v>7.3</v>
      </c>
      <c r="E139">
        <v>2.4</v>
      </c>
      <c r="F139" t="s">
        <v>88</v>
      </c>
      <c r="G139" t="s">
        <v>364</v>
      </c>
      <c r="H139" t="s">
        <v>23</v>
      </c>
      <c r="I139" t="s">
        <v>350</v>
      </c>
      <c r="J139">
        <v>10000</v>
      </c>
      <c r="K139">
        <v>1</v>
      </c>
      <c r="L139">
        <v>1370</v>
      </c>
      <c r="M139">
        <v>15</v>
      </c>
      <c r="N139" t="s">
        <v>25</v>
      </c>
      <c r="O139" t="s">
        <v>26</v>
      </c>
      <c r="P139" t="s">
        <v>167</v>
      </c>
      <c r="Q139" t="s">
        <v>351</v>
      </c>
      <c r="R139" t="s">
        <v>352</v>
      </c>
      <c r="S139" t="s">
        <v>353</v>
      </c>
      <c r="U139" t="s">
        <v>30</v>
      </c>
      <c r="W139" t="str">
        <f t="shared" si="2"/>
        <v>ILtg-CFL-ComMtlAny</v>
      </c>
    </row>
    <row r="140" spans="1:23" x14ac:dyDescent="0.3">
      <c r="A140">
        <v>135</v>
      </c>
      <c r="B140" t="s">
        <v>347</v>
      </c>
      <c r="C140" t="s">
        <v>348</v>
      </c>
      <c r="D140">
        <v>2.8</v>
      </c>
      <c r="E140">
        <v>0.9</v>
      </c>
      <c r="F140" t="s">
        <v>88</v>
      </c>
      <c r="G140" t="s">
        <v>365</v>
      </c>
      <c r="H140" t="s">
        <v>23</v>
      </c>
      <c r="I140" t="s">
        <v>350</v>
      </c>
      <c r="J140">
        <v>10000</v>
      </c>
      <c r="K140">
        <v>1</v>
      </c>
      <c r="L140">
        <v>3570</v>
      </c>
      <c r="M140">
        <v>15</v>
      </c>
      <c r="N140" t="s">
        <v>25</v>
      </c>
      <c r="O140" t="s">
        <v>26</v>
      </c>
      <c r="P140" t="s">
        <v>167</v>
      </c>
      <c r="Q140" t="s">
        <v>351</v>
      </c>
      <c r="R140" t="s">
        <v>352</v>
      </c>
      <c r="S140" t="s">
        <v>353</v>
      </c>
      <c r="U140" t="s">
        <v>30</v>
      </c>
      <c r="W140" t="str">
        <f t="shared" si="2"/>
        <v>ILtg-CFL-ComNrsAny</v>
      </c>
    </row>
    <row r="141" spans="1:23" x14ac:dyDescent="0.3">
      <c r="A141">
        <v>136</v>
      </c>
      <c r="B141" t="s">
        <v>347</v>
      </c>
      <c r="C141" t="s">
        <v>348</v>
      </c>
      <c r="D141">
        <v>3.33</v>
      </c>
      <c r="E141">
        <v>1.1000000000000001</v>
      </c>
      <c r="F141" t="s">
        <v>88</v>
      </c>
      <c r="G141" t="s">
        <v>366</v>
      </c>
      <c r="H141" t="s">
        <v>23</v>
      </c>
      <c r="I141" t="s">
        <v>350</v>
      </c>
      <c r="J141">
        <v>10000</v>
      </c>
      <c r="K141">
        <v>1</v>
      </c>
      <c r="L141">
        <v>3000</v>
      </c>
      <c r="M141">
        <v>15</v>
      </c>
      <c r="N141" t="s">
        <v>25</v>
      </c>
      <c r="O141" t="s">
        <v>26</v>
      </c>
      <c r="P141" t="s">
        <v>167</v>
      </c>
      <c r="Q141" t="s">
        <v>351</v>
      </c>
      <c r="R141" t="s">
        <v>352</v>
      </c>
      <c r="S141" t="s">
        <v>353</v>
      </c>
      <c r="U141" t="s">
        <v>30</v>
      </c>
      <c r="W141" t="str">
        <f t="shared" si="2"/>
        <v>ILtg-CFL-ComOfLAny</v>
      </c>
    </row>
    <row r="142" spans="1:23" x14ac:dyDescent="0.3">
      <c r="A142">
        <v>137</v>
      </c>
      <c r="B142" t="s">
        <v>347</v>
      </c>
      <c r="C142" t="s">
        <v>348</v>
      </c>
      <c r="D142">
        <v>3.36</v>
      </c>
      <c r="E142">
        <v>1.1000000000000001</v>
      </c>
      <c r="F142" t="s">
        <v>88</v>
      </c>
      <c r="G142" t="s">
        <v>367</v>
      </c>
      <c r="H142" t="s">
        <v>23</v>
      </c>
      <c r="I142" t="s">
        <v>350</v>
      </c>
      <c r="J142">
        <v>10000</v>
      </c>
      <c r="K142">
        <v>1</v>
      </c>
      <c r="L142">
        <v>2980</v>
      </c>
      <c r="M142">
        <v>15</v>
      </c>
      <c r="N142" t="s">
        <v>25</v>
      </c>
      <c r="O142" t="s">
        <v>26</v>
      </c>
      <c r="P142" t="s">
        <v>167</v>
      </c>
      <c r="Q142" t="s">
        <v>351</v>
      </c>
      <c r="R142" t="s">
        <v>352</v>
      </c>
      <c r="S142" t="s">
        <v>353</v>
      </c>
      <c r="U142" t="s">
        <v>30</v>
      </c>
      <c r="W142" t="str">
        <f t="shared" si="2"/>
        <v>ILtg-CFL-ComOfSAny</v>
      </c>
    </row>
    <row r="143" spans="1:23" x14ac:dyDescent="0.3">
      <c r="A143">
        <v>138</v>
      </c>
      <c r="B143" t="s">
        <v>347</v>
      </c>
      <c r="C143" t="s">
        <v>348</v>
      </c>
      <c r="D143">
        <v>2.08</v>
      </c>
      <c r="E143">
        <v>0.7</v>
      </c>
      <c r="F143" t="s">
        <v>88</v>
      </c>
      <c r="G143" t="s">
        <v>368</v>
      </c>
      <c r="H143" t="s">
        <v>23</v>
      </c>
      <c r="I143" t="s">
        <v>350</v>
      </c>
      <c r="J143">
        <v>10000</v>
      </c>
      <c r="K143">
        <v>1</v>
      </c>
      <c r="L143">
        <v>4810</v>
      </c>
      <c r="M143">
        <v>15</v>
      </c>
      <c r="N143" t="s">
        <v>25</v>
      </c>
      <c r="O143" t="s">
        <v>26</v>
      </c>
      <c r="P143" t="s">
        <v>167</v>
      </c>
      <c r="Q143" t="s">
        <v>351</v>
      </c>
      <c r="R143" t="s">
        <v>352</v>
      </c>
      <c r="S143" t="s">
        <v>353</v>
      </c>
      <c r="U143" t="s">
        <v>30</v>
      </c>
      <c r="W143" t="str">
        <f t="shared" si="2"/>
        <v>ILtg-CFL-ComRFFAny</v>
      </c>
    </row>
    <row r="144" spans="1:23" x14ac:dyDescent="0.3">
      <c r="A144">
        <v>139</v>
      </c>
      <c r="B144" t="s">
        <v>347</v>
      </c>
      <c r="C144" t="s">
        <v>348</v>
      </c>
      <c r="D144">
        <v>2.0699999999999998</v>
      </c>
      <c r="E144">
        <v>0.7</v>
      </c>
      <c r="F144" t="s">
        <v>88</v>
      </c>
      <c r="G144" t="s">
        <v>369</v>
      </c>
      <c r="H144" t="s">
        <v>23</v>
      </c>
      <c r="I144" t="s">
        <v>350</v>
      </c>
      <c r="J144">
        <v>10000</v>
      </c>
      <c r="K144">
        <v>1</v>
      </c>
      <c r="L144">
        <v>4830</v>
      </c>
      <c r="M144">
        <v>15</v>
      </c>
      <c r="N144" t="s">
        <v>25</v>
      </c>
      <c r="O144" t="s">
        <v>26</v>
      </c>
      <c r="P144" t="s">
        <v>167</v>
      </c>
      <c r="Q144" t="s">
        <v>351</v>
      </c>
      <c r="R144" t="s">
        <v>352</v>
      </c>
      <c r="S144" t="s">
        <v>353</v>
      </c>
      <c r="U144" t="s">
        <v>30</v>
      </c>
      <c r="W144" t="str">
        <f t="shared" si="2"/>
        <v>ILtg-CFL-ComRSDAny</v>
      </c>
    </row>
    <row r="145" spans="1:23" x14ac:dyDescent="0.3">
      <c r="A145">
        <v>140</v>
      </c>
      <c r="B145" t="s">
        <v>347</v>
      </c>
      <c r="C145" t="s">
        <v>348</v>
      </c>
      <c r="D145">
        <v>2.7</v>
      </c>
      <c r="E145">
        <v>0.9</v>
      </c>
      <c r="F145" t="s">
        <v>88</v>
      </c>
      <c r="G145" t="s">
        <v>370</v>
      </c>
      <c r="H145" t="s">
        <v>23</v>
      </c>
      <c r="I145" t="s">
        <v>350</v>
      </c>
      <c r="J145">
        <v>10000</v>
      </c>
      <c r="K145">
        <v>1</v>
      </c>
      <c r="L145">
        <v>3710</v>
      </c>
      <c r="M145">
        <v>15</v>
      </c>
      <c r="N145" t="s">
        <v>25</v>
      </c>
      <c r="O145" t="s">
        <v>26</v>
      </c>
      <c r="P145" t="s">
        <v>167</v>
      </c>
      <c r="Q145" t="s">
        <v>351</v>
      </c>
      <c r="R145" t="s">
        <v>352</v>
      </c>
      <c r="S145" t="s">
        <v>353</v>
      </c>
      <c r="U145" t="s">
        <v>30</v>
      </c>
      <c r="W145" t="str">
        <f t="shared" si="2"/>
        <v>ILtg-CFL-ComRt3Any</v>
      </c>
    </row>
    <row r="146" spans="1:23" x14ac:dyDescent="0.3">
      <c r="A146">
        <v>141</v>
      </c>
      <c r="B146" t="s">
        <v>347</v>
      </c>
      <c r="C146" t="s">
        <v>348</v>
      </c>
      <c r="D146">
        <v>2.2999999999999998</v>
      </c>
      <c r="E146">
        <v>0.8</v>
      </c>
      <c r="F146" t="s">
        <v>88</v>
      </c>
      <c r="G146" t="s">
        <v>371</v>
      </c>
      <c r="H146" t="s">
        <v>23</v>
      </c>
      <c r="I146" t="s">
        <v>350</v>
      </c>
      <c r="J146">
        <v>10000</v>
      </c>
      <c r="K146">
        <v>1</v>
      </c>
      <c r="L146">
        <v>4350</v>
      </c>
      <c r="M146">
        <v>15</v>
      </c>
      <c r="N146" t="s">
        <v>25</v>
      </c>
      <c r="O146" t="s">
        <v>26</v>
      </c>
      <c r="P146" t="s">
        <v>167</v>
      </c>
      <c r="Q146" t="s">
        <v>351</v>
      </c>
      <c r="R146" t="s">
        <v>352</v>
      </c>
      <c r="S146" t="s">
        <v>353</v>
      </c>
      <c r="U146" t="s">
        <v>30</v>
      </c>
      <c r="W146" t="str">
        <f t="shared" si="2"/>
        <v>ILtg-CFL-ComRtLAny</v>
      </c>
    </row>
    <row r="147" spans="1:23" x14ac:dyDescent="0.3">
      <c r="A147">
        <v>142</v>
      </c>
      <c r="B147" t="s">
        <v>347</v>
      </c>
      <c r="C147" t="s">
        <v>348</v>
      </c>
      <c r="D147">
        <v>2.4900000000000002</v>
      </c>
      <c r="E147">
        <v>0.8</v>
      </c>
      <c r="F147" t="s">
        <v>88</v>
      </c>
      <c r="G147" t="s">
        <v>372</v>
      </c>
      <c r="H147" t="s">
        <v>23</v>
      </c>
      <c r="I147" t="s">
        <v>350</v>
      </c>
      <c r="J147">
        <v>10000</v>
      </c>
      <c r="K147">
        <v>1</v>
      </c>
      <c r="L147">
        <v>4010</v>
      </c>
      <c r="M147">
        <v>15</v>
      </c>
      <c r="N147" t="s">
        <v>25</v>
      </c>
      <c r="O147" t="s">
        <v>26</v>
      </c>
      <c r="P147" t="s">
        <v>167</v>
      </c>
      <c r="Q147" t="s">
        <v>351</v>
      </c>
      <c r="R147" t="s">
        <v>352</v>
      </c>
      <c r="S147" t="s">
        <v>353</v>
      </c>
      <c r="U147" t="s">
        <v>30</v>
      </c>
      <c r="W147" t="str">
        <f t="shared" si="2"/>
        <v>ILtg-CFL-ComRtSAny</v>
      </c>
    </row>
    <row r="148" spans="1:23" x14ac:dyDescent="0.3">
      <c r="A148">
        <v>143</v>
      </c>
      <c r="B148" t="s">
        <v>347</v>
      </c>
      <c r="C148" t="s">
        <v>348</v>
      </c>
      <c r="D148">
        <v>3.62</v>
      </c>
      <c r="E148">
        <v>1.2</v>
      </c>
      <c r="F148" t="s">
        <v>88</v>
      </c>
      <c r="G148" t="s">
        <v>373</v>
      </c>
      <c r="H148" t="s">
        <v>23</v>
      </c>
      <c r="I148" t="s">
        <v>350</v>
      </c>
      <c r="J148">
        <v>10000</v>
      </c>
      <c r="K148">
        <v>1</v>
      </c>
      <c r="L148">
        <v>2760</v>
      </c>
      <c r="M148">
        <v>15</v>
      </c>
      <c r="N148" t="s">
        <v>25</v>
      </c>
      <c r="O148" t="s">
        <v>26</v>
      </c>
      <c r="P148" t="s">
        <v>167</v>
      </c>
      <c r="Q148" t="s">
        <v>351</v>
      </c>
      <c r="R148" t="s">
        <v>352</v>
      </c>
      <c r="S148" t="s">
        <v>353</v>
      </c>
      <c r="U148" t="s">
        <v>30</v>
      </c>
      <c r="W148" t="str">
        <f t="shared" si="2"/>
        <v>ILtg-CFL-ComSCnAny</v>
      </c>
    </row>
    <row r="149" spans="1:23" x14ac:dyDescent="0.3">
      <c r="A149">
        <v>144</v>
      </c>
      <c r="B149" t="s">
        <v>347</v>
      </c>
      <c r="C149" t="s">
        <v>348</v>
      </c>
      <c r="D149">
        <v>3.62</v>
      </c>
      <c r="E149">
        <v>1.2</v>
      </c>
      <c r="F149" t="s">
        <v>88</v>
      </c>
      <c r="G149" t="s">
        <v>374</v>
      </c>
      <c r="H149" t="s">
        <v>23</v>
      </c>
      <c r="I149" t="s">
        <v>350</v>
      </c>
      <c r="J149">
        <v>10000</v>
      </c>
      <c r="K149">
        <v>1</v>
      </c>
      <c r="L149">
        <v>2760</v>
      </c>
      <c r="M149">
        <v>15</v>
      </c>
      <c r="N149" t="s">
        <v>25</v>
      </c>
      <c r="O149" t="s">
        <v>26</v>
      </c>
      <c r="P149" t="s">
        <v>167</v>
      </c>
      <c r="Q149" t="s">
        <v>351</v>
      </c>
      <c r="R149" t="s">
        <v>352</v>
      </c>
      <c r="S149" t="s">
        <v>353</v>
      </c>
      <c r="U149" t="s">
        <v>30</v>
      </c>
      <c r="W149" t="str">
        <f t="shared" si="2"/>
        <v>ILtg-CFL-ComSUnAny</v>
      </c>
    </row>
    <row r="150" spans="1:23" x14ac:dyDescent="0.3">
      <c r="A150">
        <v>145</v>
      </c>
      <c r="B150" t="s">
        <v>347</v>
      </c>
      <c r="C150" t="s">
        <v>348</v>
      </c>
      <c r="D150">
        <v>2.11</v>
      </c>
      <c r="E150">
        <v>0.7</v>
      </c>
      <c r="F150" t="s">
        <v>88</v>
      </c>
      <c r="G150" t="s">
        <v>375</v>
      </c>
      <c r="H150" t="s">
        <v>23</v>
      </c>
      <c r="I150" t="s">
        <v>350</v>
      </c>
      <c r="J150">
        <v>10000</v>
      </c>
      <c r="K150">
        <v>1</v>
      </c>
      <c r="L150">
        <v>4730</v>
      </c>
      <c r="M150">
        <v>15</v>
      </c>
      <c r="N150" t="s">
        <v>25</v>
      </c>
      <c r="O150" t="s">
        <v>26</v>
      </c>
      <c r="P150" t="s">
        <v>167</v>
      </c>
      <c r="Q150" t="s">
        <v>351</v>
      </c>
      <c r="R150" t="s">
        <v>352</v>
      </c>
      <c r="S150" t="s">
        <v>353</v>
      </c>
      <c r="U150" t="s">
        <v>30</v>
      </c>
      <c r="W150" t="str">
        <f t="shared" si="2"/>
        <v>ILtg-CFL-ComWRfAny</v>
      </c>
    </row>
    <row r="151" spans="1:23" x14ac:dyDescent="0.3">
      <c r="A151">
        <v>146</v>
      </c>
      <c r="B151" t="s">
        <v>376</v>
      </c>
      <c r="C151" t="s">
        <v>348</v>
      </c>
      <c r="D151">
        <v>9.24</v>
      </c>
      <c r="E151">
        <v>3.1</v>
      </c>
      <c r="F151" t="s">
        <v>66</v>
      </c>
      <c r="G151" t="s">
        <v>23</v>
      </c>
      <c r="H151" t="s">
        <v>23</v>
      </c>
      <c r="I151" t="s">
        <v>350</v>
      </c>
      <c r="J151">
        <v>10000</v>
      </c>
      <c r="K151">
        <v>0.5</v>
      </c>
      <c r="L151">
        <v>541</v>
      </c>
      <c r="M151">
        <v>15</v>
      </c>
      <c r="N151" t="s">
        <v>25</v>
      </c>
      <c r="O151" t="s">
        <v>26</v>
      </c>
      <c r="P151" t="s">
        <v>167</v>
      </c>
      <c r="Q151" t="s">
        <v>351</v>
      </c>
      <c r="R151" t="s">
        <v>352</v>
      </c>
      <c r="S151" t="s">
        <v>353</v>
      </c>
      <c r="U151" t="s">
        <v>30</v>
      </c>
      <c r="W151" t="str">
        <f t="shared" si="2"/>
        <v>ILtg-CFL-ResAnyAny</v>
      </c>
    </row>
    <row r="152" spans="1:23" x14ac:dyDescent="0.3">
      <c r="A152">
        <v>147</v>
      </c>
      <c r="B152" t="s">
        <v>377</v>
      </c>
      <c r="C152" t="s">
        <v>378</v>
      </c>
      <c r="D152">
        <v>12</v>
      </c>
      <c r="E152">
        <v>4</v>
      </c>
      <c r="F152" t="s">
        <v>88</v>
      </c>
      <c r="G152" t="s">
        <v>23</v>
      </c>
      <c r="H152" t="s">
        <v>23</v>
      </c>
      <c r="I152" t="s">
        <v>24</v>
      </c>
      <c r="N152" t="s">
        <v>25</v>
      </c>
      <c r="O152" t="s">
        <v>26</v>
      </c>
      <c r="P152" t="s">
        <v>167</v>
      </c>
      <c r="Q152" t="s">
        <v>351</v>
      </c>
      <c r="R152" t="s">
        <v>379</v>
      </c>
      <c r="S152" t="s">
        <v>380</v>
      </c>
      <c r="U152" t="s">
        <v>30</v>
      </c>
      <c r="W152" t="str">
        <f t="shared" si="2"/>
        <v>ILtg-CFLfix-ComAnyAny</v>
      </c>
    </row>
    <row r="153" spans="1:23" x14ac:dyDescent="0.3">
      <c r="A153">
        <v>148</v>
      </c>
      <c r="B153" t="s">
        <v>381</v>
      </c>
      <c r="C153" t="s">
        <v>378</v>
      </c>
      <c r="D153">
        <v>16</v>
      </c>
      <c r="E153">
        <v>5.33</v>
      </c>
      <c r="F153" t="s">
        <v>66</v>
      </c>
      <c r="G153" t="s">
        <v>23</v>
      </c>
      <c r="H153" t="s">
        <v>23</v>
      </c>
      <c r="I153" t="s">
        <v>24</v>
      </c>
      <c r="N153" t="s">
        <v>25</v>
      </c>
      <c r="O153" t="s">
        <v>26</v>
      </c>
      <c r="P153" t="s">
        <v>167</v>
      </c>
      <c r="Q153" t="s">
        <v>351</v>
      </c>
      <c r="R153" t="s">
        <v>379</v>
      </c>
      <c r="S153" t="s">
        <v>380</v>
      </c>
      <c r="U153" t="s">
        <v>30</v>
      </c>
      <c r="W153" t="str">
        <f t="shared" si="2"/>
        <v>ILtg-CFLfix-ResAnyAny</v>
      </c>
    </row>
    <row r="154" spans="1:23" x14ac:dyDescent="0.3">
      <c r="A154">
        <v>149</v>
      </c>
      <c r="B154" t="s">
        <v>382</v>
      </c>
      <c r="C154" t="s">
        <v>383</v>
      </c>
      <c r="D154">
        <v>16</v>
      </c>
      <c r="E154">
        <v>5.3</v>
      </c>
      <c r="F154" t="s">
        <v>88</v>
      </c>
      <c r="G154" t="s">
        <v>23</v>
      </c>
      <c r="H154" t="s">
        <v>23</v>
      </c>
      <c r="I154" t="s">
        <v>24</v>
      </c>
      <c r="N154" t="s">
        <v>25</v>
      </c>
      <c r="O154" t="s">
        <v>26</v>
      </c>
      <c r="P154" t="s">
        <v>167</v>
      </c>
      <c r="Q154" t="s">
        <v>384</v>
      </c>
      <c r="R154" t="s">
        <v>385</v>
      </c>
      <c r="S154" t="s">
        <v>386</v>
      </c>
      <c r="U154" t="s">
        <v>30</v>
      </c>
      <c r="W154" t="str">
        <f t="shared" si="2"/>
        <v>ILtg-ExitAnyAny</v>
      </c>
    </row>
    <row r="155" spans="1:23" x14ac:dyDescent="0.3">
      <c r="A155">
        <v>150</v>
      </c>
      <c r="B155" t="s">
        <v>387</v>
      </c>
      <c r="C155" t="s">
        <v>388</v>
      </c>
      <c r="D155">
        <v>15</v>
      </c>
      <c r="E155">
        <v>5</v>
      </c>
      <c r="F155" t="s">
        <v>88</v>
      </c>
      <c r="G155" t="s">
        <v>349</v>
      </c>
      <c r="H155" t="s">
        <v>23</v>
      </c>
      <c r="I155" t="s">
        <v>389</v>
      </c>
      <c r="J155">
        <v>70000</v>
      </c>
      <c r="K155">
        <v>1</v>
      </c>
      <c r="L155">
        <v>2610</v>
      </c>
      <c r="M155">
        <v>15</v>
      </c>
      <c r="N155" t="s">
        <v>25</v>
      </c>
      <c r="O155" t="s">
        <v>26</v>
      </c>
      <c r="P155" t="s">
        <v>167</v>
      </c>
      <c r="Q155" t="s">
        <v>351</v>
      </c>
      <c r="R155" t="s">
        <v>385</v>
      </c>
      <c r="S155" t="s">
        <v>390</v>
      </c>
      <c r="U155" t="s">
        <v>30</v>
      </c>
      <c r="W155" t="str">
        <f t="shared" si="2"/>
        <v>ILtg-HPSAsmAny</v>
      </c>
    </row>
    <row r="156" spans="1:23" x14ac:dyDescent="0.3">
      <c r="A156">
        <v>151</v>
      </c>
      <c r="B156" t="s">
        <v>387</v>
      </c>
      <c r="C156" t="s">
        <v>388</v>
      </c>
      <c r="D156">
        <v>15</v>
      </c>
      <c r="E156">
        <v>5</v>
      </c>
      <c r="F156" t="s">
        <v>88</v>
      </c>
      <c r="G156" t="s">
        <v>354</v>
      </c>
      <c r="H156" t="s">
        <v>23</v>
      </c>
      <c r="I156" t="s">
        <v>389</v>
      </c>
      <c r="J156">
        <v>70000</v>
      </c>
      <c r="K156">
        <v>1</v>
      </c>
      <c r="L156">
        <v>2420</v>
      </c>
      <c r="M156">
        <v>15</v>
      </c>
      <c r="N156" t="s">
        <v>25</v>
      </c>
      <c r="O156" t="s">
        <v>26</v>
      </c>
      <c r="P156" t="s">
        <v>167</v>
      </c>
      <c r="Q156" t="s">
        <v>351</v>
      </c>
      <c r="R156" t="s">
        <v>385</v>
      </c>
      <c r="S156" t="s">
        <v>390</v>
      </c>
      <c r="U156" t="s">
        <v>30</v>
      </c>
      <c r="W156" t="str">
        <f t="shared" si="2"/>
        <v>ILtg-HPSECCAny</v>
      </c>
    </row>
    <row r="157" spans="1:23" x14ac:dyDescent="0.3">
      <c r="A157">
        <v>152</v>
      </c>
      <c r="B157" t="s">
        <v>387</v>
      </c>
      <c r="C157" t="s">
        <v>388</v>
      </c>
      <c r="D157">
        <v>15</v>
      </c>
      <c r="E157">
        <v>5</v>
      </c>
      <c r="F157" t="s">
        <v>88</v>
      </c>
      <c r="G157" t="s">
        <v>355</v>
      </c>
      <c r="H157" t="s">
        <v>23</v>
      </c>
      <c r="I157" t="s">
        <v>389</v>
      </c>
      <c r="J157">
        <v>70000</v>
      </c>
      <c r="K157">
        <v>1</v>
      </c>
      <c r="L157">
        <v>2140</v>
      </c>
      <c r="M157">
        <v>15</v>
      </c>
      <c r="N157" t="s">
        <v>25</v>
      </c>
      <c r="O157" t="s">
        <v>26</v>
      </c>
      <c r="P157" t="s">
        <v>167</v>
      </c>
      <c r="Q157" t="s">
        <v>351</v>
      </c>
      <c r="R157" t="s">
        <v>385</v>
      </c>
      <c r="S157" t="s">
        <v>390</v>
      </c>
      <c r="U157" t="s">
        <v>30</v>
      </c>
      <c r="W157" t="str">
        <f t="shared" si="2"/>
        <v>ILtg-HPSEPrAny</v>
      </c>
    </row>
    <row r="158" spans="1:23" x14ac:dyDescent="0.3">
      <c r="A158">
        <v>153</v>
      </c>
      <c r="B158" t="s">
        <v>387</v>
      </c>
      <c r="C158" t="s">
        <v>388</v>
      </c>
      <c r="D158">
        <v>15</v>
      </c>
      <c r="E158">
        <v>5</v>
      </c>
      <c r="F158" t="s">
        <v>88</v>
      </c>
      <c r="G158" t="s">
        <v>356</v>
      </c>
      <c r="H158" t="s">
        <v>23</v>
      </c>
      <c r="I158" t="s">
        <v>389</v>
      </c>
      <c r="J158">
        <v>70000</v>
      </c>
      <c r="K158">
        <v>1</v>
      </c>
      <c r="L158">
        <v>2480</v>
      </c>
      <c r="M158">
        <v>15</v>
      </c>
      <c r="N158" t="s">
        <v>25</v>
      </c>
      <c r="O158" t="s">
        <v>26</v>
      </c>
      <c r="P158" t="s">
        <v>167</v>
      </c>
      <c r="Q158" t="s">
        <v>351</v>
      </c>
      <c r="R158" t="s">
        <v>385</v>
      </c>
      <c r="S158" t="s">
        <v>390</v>
      </c>
      <c r="U158" t="s">
        <v>30</v>
      </c>
      <c r="W158" t="str">
        <f t="shared" si="2"/>
        <v>ILtg-HPSERCAny</v>
      </c>
    </row>
    <row r="159" spans="1:23" x14ac:dyDescent="0.3">
      <c r="A159">
        <v>154</v>
      </c>
      <c r="B159" t="s">
        <v>387</v>
      </c>
      <c r="C159" t="s">
        <v>388</v>
      </c>
      <c r="D159">
        <v>15</v>
      </c>
      <c r="E159">
        <v>5</v>
      </c>
      <c r="F159" t="s">
        <v>88</v>
      </c>
      <c r="G159" t="s">
        <v>357</v>
      </c>
      <c r="H159" t="s">
        <v>23</v>
      </c>
      <c r="I159" t="s">
        <v>389</v>
      </c>
      <c r="J159">
        <v>70000</v>
      </c>
      <c r="K159">
        <v>1</v>
      </c>
      <c r="L159">
        <v>2280</v>
      </c>
      <c r="M159">
        <v>15</v>
      </c>
      <c r="N159" t="s">
        <v>25</v>
      </c>
      <c r="O159" t="s">
        <v>26</v>
      </c>
      <c r="P159" t="s">
        <v>167</v>
      </c>
      <c r="Q159" t="s">
        <v>351</v>
      </c>
      <c r="R159" t="s">
        <v>385</v>
      </c>
      <c r="S159" t="s">
        <v>390</v>
      </c>
      <c r="U159" t="s">
        <v>30</v>
      </c>
      <c r="W159" t="str">
        <f t="shared" si="2"/>
        <v>ILtg-HPSESeAny</v>
      </c>
    </row>
    <row r="160" spans="1:23" x14ac:dyDescent="0.3">
      <c r="A160">
        <v>155</v>
      </c>
      <c r="B160" t="s">
        <v>387</v>
      </c>
      <c r="C160" t="s">
        <v>388</v>
      </c>
      <c r="D160">
        <v>15</v>
      </c>
      <c r="E160">
        <v>5</v>
      </c>
      <c r="F160" t="s">
        <v>88</v>
      </c>
      <c r="G160" t="s">
        <v>358</v>
      </c>
      <c r="H160" t="s">
        <v>23</v>
      </c>
      <c r="I160" t="s">
        <v>389</v>
      </c>
      <c r="J160">
        <v>70000</v>
      </c>
      <c r="K160">
        <v>1</v>
      </c>
      <c r="L160">
        <v>2350</v>
      </c>
      <c r="M160">
        <v>15</v>
      </c>
      <c r="N160" t="s">
        <v>25</v>
      </c>
      <c r="O160" t="s">
        <v>26</v>
      </c>
      <c r="P160" t="s">
        <v>167</v>
      </c>
      <c r="Q160" t="s">
        <v>351</v>
      </c>
      <c r="R160" t="s">
        <v>385</v>
      </c>
      <c r="S160" t="s">
        <v>390</v>
      </c>
      <c r="U160" t="s">
        <v>30</v>
      </c>
      <c r="W160" t="str">
        <f t="shared" si="2"/>
        <v>ILtg-HPSEUnAny</v>
      </c>
    </row>
    <row r="161" spans="1:23" x14ac:dyDescent="0.3">
      <c r="A161">
        <v>156</v>
      </c>
      <c r="B161" t="s">
        <v>387</v>
      </c>
      <c r="C161" t="s">
        <v>388</v>
      </c>
      <c r="D161">
        <v>14.26</v>
      </c>
      <c r="E161">
        <v>4.8</v>
      </c>
      <c r="F161" t="s">
        <v>88</v>
      </c>
      <c r="G161" t="s">
        <v>359</v>
      </c>
      <c r="H161" t="s">
        <v>23</v>
      </c>
      <c r="I161" t="s">
        <v>389</v>
      </c>
      <c r="J161">
        <v>70000</v>
      </c>
      <c r="K161">
        <v>1</v>
      </c>
      <c r="L161">
        <v>4910</v>
      </c>
      <c r="M161">
        <v>15</v>
      </c>
      <c r="N161" t="s">
        <v>25</v>
      </c>
      <c r="O161" t="s">
        <v>26</v>
      </c>
      <c r="P161" t="s">
        <v>167</v>
      </c>
      <c r="Q161" t="s">
        <v>351</v>
      </c>
      <c r="R161" t="s">
        <v>385</v>
      </c>
      <c r="S161" t="s">
        <v>390</v>
      </c>
      <c r="U161" t="s">
        <v>30</v>
      </c>
      <c r="W161" t="str">
        <f t="shared" si="2"/>
        <v>ILtg-HPSGroAny</v>
      </c>
    </row>
    <row r="162" spans="1:23" x14ac:dyDescent="0.3">
      <c r="A162">
        <v>157</v>
      </c>
      <c r="B162" t="s">
        <v>387</v>
      </c>
      <c r="C162" t="s">
        <v>388</v>
      </c>
      <c r="D162">
        <v>13.31</v>
      </c>
      <c r="E162">
        <v>4.4000000000000004</v>
      </c>
      <c r="F162" t="s">
        <v>88</v>
      </c>
      <c r="G162" t="s">
        <v>360</v>
      </c>
      <c r="H162" t="s">
        <v>23</v>
      </c>
      <c r="I162" t="s">
        <v>389</v>
      </c>
      <c r="J162">
        <v>70000</v>
      </c>
      <c r="K162">
        <v>1</v>
      </c>
      <c r="L162">
        <v>5260</v>
      </c>
      <c r="M162">
        <v>15</v>
      </c>
      <c r="N162" t="s">
        <v>25</v>
      </c>
      <c r="O162" t="s">
        <v>26</v>
      </c>
      <c r="P162" t="s">
        <v>167</v>
      </c>
      <c r="Q162" t="s">
        <v>351</v>
      </c>
      <c r="R162" t="s">
        <v>385</v>
      </c>
      <c r="S162" t="s">
        <v>390</v>
      </c>
      <c r="U162" t="s">
        <v>30</v>
      </c>
      <c r="W162" t="str">
        <f t="shared" si="2"/>
        <v>ILtg-HPSHspAny</v>
      </c>
    </row>
    <row r="163" spans="1:23" x14ac:dyDescent="0.3">
      <c r="A163">
        <v>158</v>
      </c>
      <c r="B163" t="s">
        <v>387</v>
      </c>
      <c r="C163" t="s">
        <v>388</v>
      </c>
      <c r="D163">
        <v>15</v>
      </c>
      <c r="E163">
        <v>5</v>
      </c>
      <c r="F163" t="s">
        <v>88</v>
      </c>
      <c r="G163" t="s">
        <v>361</v>
      </c>
      <c r="H163" t="s">
        <v>23</v>
      </c>
      <c r="I163" t="s">
        <v>389</v>
      </c>
      <c r="J163">
        <v>70000</v>
      </c>
      <c r="K163">
        <v>1</v>
      </c>
      <c r="L163">
        <v>1950</v>
      </c>
      <c r="M163">
        <v>15</v>
      </c>
      <c r="N163" t="s">
        <v>25</v>
      </c>
      <c r="O163" t="s">
        <v>26</v>
      </c>
      <c r="P163" t="s">
        <v>167</v>
      </c>
      <c r="Q163" t="s">
        <v>351</v>
      </c>
      <c r="R163" t="s">
        <v>385</v>
      </c>
      <c r="S163" t="s">
        <v>390</v>
      </c>
      <c r="U163" t="s">
        <v>30</v>
      </c>
      <c r="W163" t="str">
        <f t="shared" si="2"/>
        <v>ILtg-HPSHtlAny</v>
      </c>
    </row>
    <row r="164" spans="1:23" x14ac:dyDescent="0.3">
      <c r="A164">
        <v>159</v>
      </c>
      <c r="B164" t="s">
        <v>387</v>
      </c>
      <c r="C164" t="s">
        <v>388</v>
      </c>
      <c r="D164">
        <v>15</v>
      </c>
      <c r="E164">
        <v>5</v>
      </c>
      <c r="F164" t="s">
        <v>88</v>
      </c>
      <c r="G164" t="s">
        <v>362</v>
      </c>
      <c r="H164" t="s">
        <v>23</v>
      </c>
      <c r="I164" t="s">
        <v>389</v>
      </c>
      <c r="J164">
        <v>70000</v>
      </c>
      <c r="K164">
        <v>1</v>
      </c>
      <c r="L164">
        <v>3530</v>
      </c>
      <c r="M164">
        <v>15</v>
      </c>
      <c r="N164" t="s">
        <v>25</v>
      </c>
      <c r="O164" t="s">
        <v>26</v>
      </c>
      <c r="P164" t="s">
        <v>167</v>
      </c>
      <c r="Q164" t="s">
        <v>351</v>
      </c>
      <c r="R164" t="s">
        <v>385</v>
      </c>
      <c r="S164" t="s">
        <v>390</v>
      </c>
      <c r="U164" t="s">
        <v>30</v>
      </c>
      <c r="W164" t="str">
        <f t="shared" si="2"/>
        <v>ILtg-HPSMBTAny</v>
      </c>
    </row>
    <row r="165" spans="1:23" x14ac:dyDescent="0.3">
      <c r="A165">
        <v>160</v>
      </c>
      <c r="B165" t="s">
        <v>387</v>
      </c>
      <c r="C165" t="s">
        <v>388</v>
      </c>
      <c r="D165">
        <v>15</v>
      </c>
      <c r="E165">
        <v>5</v>
      </c>
      <c r="F165" t="s">
        <v>88</v>
      </c>
      <c r="G165" t="s">
        <v>363</v>
      </c>
      <c r="H165" t="s">
        <v>23</v>
      </c>
      <c r="I165" t="s">
        <v>389</v>
      </c>
      <c r="J165">
        <v>70000</v>
      </c>
      <c r="K165">
        <v>1</v>
      </c>
      <c r="L165">
        <v>3220</v>
      </c>
      <c r="M165">
        <v>15</v>
      </c>
      <c r="N165" t="s">
        <v>25</v>
      </c>
      <c r="O165" t="s">
        <v>26</v>
      </c>
      <c r="P165" t="s">
        <v>167</v>
      </c>
      <c r="Q165" t="s">
        <v>351</v>
      </c>
      <c r="R165" t="s">
        <v>385</v>
      </c>
      <c r="S165" t="s">
        <v>390</v>
      </c>
      <c r="U165" t="s">
        <v>30</v>
      </c>
      <c r="W165" t="str">
        <f t="shared" si="2"/>
        <v>ILtg-HPSMLIAny</v>
      </c>
    </row>
    <row r="166" spans="1:23" x14ac:dyDescent="0.3">
      <c r="A166">
        <v>161</v>
      </c>
      <c r="B166" t="s">
        <v>387</v>
      </c>
      <c r="C166" t="s">
        <v>388</v>
      </c>
      <c r="D166">
        <v>15</v>
      </c>
      <c r="E166">
        <v>5</v>
      </c>
      <c r="F166" t="s">
        <v>88</v>
      </c>
      <c r="G166" t="s">
        <v>364</v>
      </c>
      <c r="H166" t="s">
        <v>23</v>
      </c>
      <c r="I166" t="s">
        <v>389</v>
      </c>
      <c r="J166">
        <v>70000</v>
      </c>
      <c r="K166">
        <v>1</v>
      </c>
      <c r="L166">
        <v>1550</v>
      </c>
      <c r="M166">
        <v>15</v>
      </c>
      <c r="N166" t="s">
        <v>25</v>
      </c>
      <c r="O166" t="s">
        <v>26</v>
      </c>
      <c r="P166" t="s">
        <v>167</v>
      </c>
      <c r="Q166" t="s">
        <v>351</v>
      </c>
      <c r="R166" t="s">
        <v>385</v>
      </c>
      <c r="S166" t="s">
        <v>390</v>
      </c>
      <c r="U166" t="s">
        <v>30</v>
      </c>
      <c r="W166" t="str">
        <f t="shared" si="2"/>
        <v>ILtg-HPSMtlAny</v>
      </c>
    </row>
    <row r="167" spans="1:23" x14ac:dyDescent="0.3">
      <c r="A167">
        <v>162</v>
      </c>
      <c r="B167" t="s">
        <v>387</v>
      </c>
      <c r="C167" t="s">
        <v>388</v>
      </c>
      <c r="D167">
        <v>15</v>
      </c>
      <c r="E167">
        <v>5</v>
      </c>
      <c r="F167" t="s">
        <v>88</v>
      </c>
      <c r="G167" t="s">
        <v>365</v>
      </c>
      <c r="H167" t="s">
        <v>23</v>
      </c>
      <c r="I167" t="s">
        <v>389</v>
      </c>
      <c r="J167">
        <v>70000</v>
      </c>
      <c r="K167">
        <v>1</v>
      </c>
      <c r="L167">
        <v>4160</v>
      </c>
      <c r="M167">
        <v>15</v>
      </c>
      <c r="N167" t="s">
        <v>25</v>
      </c>
      <c r="O167" t="s">
        <v>26</v>
      </c>
      <c r="P167" t="s">
        <v>167</v>
      </c>
      <c r="Q167" t="s">
        <v>351</v>
      </c>
      <c r="R167" t="s">
        <v>385</v>
      </c>
      <c r="S167" t="s">
        <v>390</v>
      </c>
      <c r="U167" t="s">
        <v>30</v>
      </c>
      <c r="W167" t="str">
        <f t="shared" si="2"/>
        <v>ILtg-HPSNrsAny</v>
      </c>
    </row>
    <row r="168" spans="1:23" x14ac:dyDescent="0.3">
      <c r="A168">
        <v>163</v>
      </c>
      <c r="B168" t="s">
        <v>387</v>
      </c>
      <c r="C168" t="s">
        <v>388</v>
      </c>
      <c r="D168">
        <v>15</v>
      </c>
      <c r="E168">
        <v>5</v>
      </c>
      <c r="F168" t="s">
        <v>88</v>
      </c>
      <c r="G168" t="s">
        <v>366</v>
      </c>
      <c r="H168" t="s">
        <v>23</v>
      </c>
      <c r="I168" t="s">
        <v>389</v>
      </c>
      <c r="J168">
        <v>70000</v>
      </c>
      <c r="K168">
        <v>1</v>
      </c>
      <c r="L168">
        <v>2640</v>
      </c>
      <c r="M168">
        <v>15</v>
      </c>
      <c r="N168" t="s">
        <v>25</v>
      </c>
      <c r="O168" t="s">
        <v>26</v>
      </c>
      <c r="P168" t="s">
        <v>167</v>
      </c>
      <c r="Q168" t="s">
        <v>351</v>
      </c>
      <c r="R168" t="s">
        <v>385</v>
      </c>
      <c r="S168" t="s">
        <v>390</v>
      </c>
      <c r="U168" t="s">
        <v>30</v>
      </c>
      <c r="W168" t="str">
        <f t="shared" si="2"/>
        <v>ILtg-HPSOfLAny</v>
      </c>
    </row>
    <row r="169" spans="1:23" x14ac:dyDescent="0.3">
      <c r="A169">
        <v>164</v>
      </c>
      <c r="B169" t="s">
        <v>387</v>
      </c>
      <c r="C169" t="s">
        <v>388</v>
      </c>
      <c r="D169">
        <v>15</v>
      </c>
      <c r="E169">
        <v>5</v>
      </c>
      <c r="F169" t="s">
        <v>88</v>
      </c>
      <c r="G169" t="s">
        <v>367</v>
      </c>
      <c r="H169" t="s">
        <v>23</v>
      </c>
      <c r="I169" t="s">
        <v>389</v>
      </c>
      <c r="J169">
        <v>70000</v>
      </c>
      <c r="K169">
        <v>1</v>
      </c>
      <c r="L169">
        <v>2590</v>
      </c>
      <c r="M169">
        <v>15</v>
      </c>
      <c r="N169" t="s">
        <v>25</v>
      </c>
      <c r="O169" t="s">
        <v>26</v>
      </c>
      <c r="P169" t="s">
        <v>167</v>
      </c>
      <c r="Q169" t="s">
        <v>351</v>
      </c>
      <c r="R169" t="s">
        <v>385</v>
      </c>
      <c r="S169" t="s">
        <v>390</v>
      </c>
      <c r="U169" t="s">
        <v>30</v>
      </c>
      <c r="W169" t="str">
        <f t="shared" si="2"/>
        <v>ILtg-HPSOfSAny</v>
      </c>
    </row>
    <row r="170" spans="1:23" x14ac:dyDescent="0.3">
      <c r="A170">
        <v>165</v>
      </c>
      <c r="B170" t="s">
        <v>387</v>
      </c>
      <c r="C170" t="s">
        <v>388</v>
      </c>
      <c r="D170">
        <v>14.46</v>
      </c>
      <c r="E170">
        <v>4.8</v>
      </c>
      <c r="F170" t="s">
        <v>88</v>
      </c>
      <c r="G170" t="s">
        <v>368</v>
      </c>
      <c r="H170" t="s">
        <v>23</v>
      </c>
      <c r="I170" t="s">
        <v>389</v>
      </c>
      <c r="J170">
        <v>70000</v>
      </c>
      <c r="K170">
        <v>1</v>
      </c>
      <c r="L170">
        <v>4840</v>
      </c>
      <c r="M170">
        <v>15</v>
      </c>
      <c r="N170" t="s">
        <v>25</v>
      </c>
      <c r="O170" t="s">
        <v>26</v>
      </c>
      <c r="P170" t="s">
        <v>167</v>
      </c>
      <c r="Q170" t="s">
        <v>351</v>
      </c>
      <c r="R170" t="s">
        <v>385</v>
      </c>
      <c r="S170" t="s">
        <v>390</v>
      </c>
      <c r="U170" t="s">
        <v>30</v>
      </c>
      <c r="W170" t="str">
        <f t="shared" si="2"/>
        <v>ILtg-HPSRFFAny</v>
      </c>
    </row>
    <row r="171" spans="1:23" x14ac:dyDescent="0.3">
      <c r="A171">
        <v>166</v>
      </c>
      <c r="B171" t="s">
        <v>387</v>
      </c>
      <c r="C171" t="s">
        <v>388</v>
      </c>
      <c r="D171">
        <v>14.49</v>
      </c>
      <c r="E171">
        <v>4.8</v>
      </c>
      <c r="F171" t="s">
        <v>88</v>
      </c>
      <c r="G171" t="s">
        <v>369</v>
      </c>
      <c r="H171" t="s">
        <v>23</v>
      </c>
      <c r="I171" t="s">
        <v>389</v>
      </c>
      <c r="J171">
        <v>70000</v>
      </c>
      <c r="K171">
        <v>1</v>
      </c>
      <c r="L171">
        <v>4830</v>
      </c>
      <c r="M171">
        <v>15</v>
      </c>
      <c r="N171" t="s">
        <v>25</v>
      </c>
      <c r="O171" t="s">
        <v>26</v>
      </c>
      <c r="P171" t="s">
        <v>167</v>
      </c>
      <c r="Q171" t="s">
        <v>351</v>
      </c>
      <c r="R171" t="s">
        <v>385</v>
      </c>
      <c r="S171" t="s">
        <v>390</v>
      </c>
      <c r="U171" t="s">
        <v>30</v>
      </c>
      <c r="W171" t="str">
        <f t="shared" si="2"/>
        <v>ILtg-HPSRSDAny</v>
      </c>
    </row>
    <row r="172" spans="1:23" x14ac:dyDescent="0.3">
      <c r="A172">
        <v>167</v>
      </c>
      <c r="B172" t="s">
        <v>387</v>
      </c>
      <c r="C172" t="s">
        <v>388</v>
      </c>
      <c r="D172">
        <v>15</v>
      </c>
      <c r="E172">
        <v>5</v>
      </c>
      <c r="F172" t="s">
        <v>88</v>
      </c>
      <c r="G172" t="s">
        <v>370</v>
      </c>
      <c r="H172" t="s">
        <v>23</v>
      </c>
      <c r="I172" t="s">
        <v>389</v>
      </c>
      <c r="J172">
        <v>70000</v>
      </c>
      <c r="K172">
        <v>1</v>
      </c>
      <c r="L172">
        <v>3380</v>
      </c>
      <c r="M172">
        <v>15</v>
      </c>
      <c r="N172" t="s">
        <v>25</v>
      </c>
      <c r="O172" t="s">
        <v>26</v>
      </c>
      <c r="P172" t="s">
        <v>167</v>
      </c>
      <c r="Q172" t="s">
        <v>351</v>
      </c>
      <c r="R172" t="s">
        <v>385</v>
      </c>
      <c r="S172" t="s">
        <v>390</v>
      </c>
      <c r="U172" t="s">
        <v>30</v>
      </c>
      <c r="W172" t="str">
        <f t="shared" si="2"/>
        <v>ILtg-HPSRt3Any</v>
      </c>
    </row>
    <row r="173" spans="1:23" x14ac:dyDescent="0.3">
      <c r="A173">
        <v>168</v>
      </c>
      <c r="B173" t="s">
        <v>387</v>
      </c>
      <c r="C173" t="s">
        <v>388</v>
      </c>
      <c r="D173">
        <v>15</v>
      </c>
      <c r="E173">
        <v>5</v>
      </c>
      <c r="F173" t="s">
        <v>88</v>
      </c>
      <c r="G173" t="s">
        <v>371</v>
      </c>
      <c r="H173" t="s">
        <v>23</v>
      </c>
      <c r="I173" t="s">
        <v>389</v>
      </c>
      <c r="J173">
        <v>70000</v>
      </c>
      <c r="K173">
        <v>1</v>
      </c>
      <c r="L173">
        <v>4270</v>
      </c>
      <c r="M173">
        <v>15</v>
      </c>
      <c r="N173" t="s">
        <v>25</v>
      </c>
      <c r="O173" t="s">
        <v>26</v>
      </c>
      <c r="P173" t="s">
        <v>167</v>
      </c>
      <c r="Q173" t="s">
        <v>351</v>
      </c>
      <c r="R173" t="s">
        <v>385</v>
      </c>
      <c r="S173" t="s">
        <v>390</v>
      </c>
      <c r="U173" t="s">
        <v>30</v>
      </c>
      <c r="W173" t="str">
        <f t="shared" si="2"/>
        <v>ILtg-HPSRtLAny</v>
      </c>
    </row>
    <row r="174" spans="1:23" x14ac:dyDescent="0.3">
      <c r="A174">
        <v>169</v>
      </c>
      <c r="B174" t="s">
        <v>387</v>
      </c>
      <c r="C174" t="s">
        <v>388</v>
      </c>
      <c r="D174">
        <v>15</v>
      </c>
      <c r="E174">
        <v>5</v>
      </c>
      <c r="F174" t="s">
        <v>88</v>
      </c>
      <c r="G174" t="s">
        <v>372</v>
      </c>
      <c r="H174" t="s">
        <v>23</v>
      </c>
      <c r="I174" t="s">
        <v>389</v>
      </c>
      <c r="J174">
        <v>70000</v>
      </c>
      <c r="K174">
        <v>1</v>
      </c>
      <c r="L174">
        <v>3380</v>
      </c>
      <c r="M174">
        <v>15</v>
      </c>
      <c r="N174" t="s">
        <v>25</v>
      </c>
      <c r="O174" t="s">
        <v>26</v>
      </c>
      <c r="P174" t="s">
        <v>167</v>
      </c>
      <c r="Q174" t="s">
        <v>351</v>
      </c>
      <c r="R174" t="s">
        <v>385</v>
      </c>
      <c r="S174" t="s">
        <v>390</v>
      </c>
      <c r="U174" t="s">
        <v>30</v>
      </c>
      <c r="W174" t="str">
        <f t="shared" si="2"/>
        <v>ILtg-HPSRtSAny</v>
      </c>
    </row>
    <row r="175" spans="1:23" x14ac:dyDescent="0.3">
      <c r="A175">
        <v>170</v>
      </c>
      <c r="B175" t="s">
        <v>387</v>
      </c>
      <c r="C175" t="s">
        <v>388</v>
      </c>
      <c r="D175">
        <v>15</v>
      </c>
      <c r="E175">
        <v>5</v>
      </c>
      <c r="F175" t="s">
        <v>88</v>
      </c>
      <c r="G175" t="s">
        <v>373</v>
      </c>
      <c r="H175" t="s">
        <v>23</v>
      </c>
      <c r="I175" t="s">
        <v>389</v>
      </c>
      <c r="J175">
        <v>70000</v>
      </c>
      <c r="K175">
        <v>1</v>
      </c>
      <c r="L175">
        <v>3420</v>
      </c>
      <c r="M175">
        <v>15</v>
      </c>
      <c r="N175" t="s">
        <v>25</v>
      </c>
      <c r="O175" t="s">
        <v>26</v>
      </c>
      <c r="P175" t="s">
        <v>167</v>
      </c>
      <c r="Q175" t="s">
        <v>351</v>
      </c>
      <c r="R175" t="s">
        <v>385</v>
      </c>
      <c r="S175" t="s">
        <v>390</v>
      </c>
      <c r="U175" t="s">
        <v>30</v>
      </c>
      <c r="W175" t="str">
        <f t="shared" si="2"/>
        <v>ILtg-HPSSCnAny</v>
      </c>
    </row>
    <row r="176" spans="1:23" x14ac:dyDescent="0.3">
      <c r="A176">
        <v>171</v>
      </c>
      <c r="B176" t="s">
        <v>387</v>
      </c>
      <c r="C176" t="s">
        <v>388</v>
      </c>
      <c r="D176">
        <v>15</v>
      </c>
      <c r="E176">
        <v>5</v>
      </c>
      <c r="F176" t="s">
        <v>88</v>
      </c>
      <c r="G176" t="s">
        <v>374</v>
      </c>
      <c r="H176" t="s">
        <v>23</v>
      </c>
      <c r="I176" t="s">
        <v>389</v>
      </c>
      <c r="J176">
        <v>70000</v>
      </c>
      <c r="K176">
        <v>1</v>
      </c>
      <c r="L176">
        <v>3420</v>
      </c>
      <c r="M176">
        <v>15</v>
      </c>
      <c r="N176" t="s">
        <v>25</v>
      </c>
      <c r="O176" t="s">
        <v>26</v>
      </c>
      <c r="P176" t="s">
        <v>167</v>
      </c>
      <c r="Q176" t="s">
        <v>351</v>
      </c>
      <c r="R176" t="s">
        <v>385</v>
      </c>
      <c r="S176" t="s">
        <v>390</v>
      </c>
      <c r="U176" t="s">
        <v>30</v>
      </c>
      <c r="W176" t="str">
        <f t="shared" si="2"/>
        <v>ILtg-HPSSUnAny</v>
      </c>
    </row>
    <row r="177" spans="1:23" x14ac:dyDescent="0.3">
      <c r="A177">
        <v>172</v>
      </c>
      <c r="B177" t="s">
        <v>387</v>
      </c>
      <c r="C177" t="s">
        <v>388</v>
      </c>
      <c r="D177">
        <v>14.68</v>
      </c>
      <c r="E177">
        <v>4.9000000000000004</v>
      </c>
      <c r="F177" t="s">
        <v>88</v>
      </c>
      <c r="G177" t="s">
        <v>375</v>
      </c>
      <c r="H177" t="s">
        <v>23</v>
      </c>
      <c r="I177" t="s">
        <v>389</v>
      </c>
      <c r="J177">
        <v>70000</v>
      </c>
      <c r="K177">
        <v>1</v>
      </c>
      <c r="L177">
        <v>4770</v>
      </c>
      <c r="M177">
        <v>15</v>
      </c>
      <c r="N177" t="s">
        <v>25</v>
      </c>
      <c r="O177" t="s">
        <v>26</v>
      </c>
      <c r="P177" t="s">
        <v>167</v>
      </c>
      <c r="Q177" t="s">
        <v>351</v>
      </c>
      <c r="R177" t="s">
        <v>385</v>
      </c>
      <c r="S177" t="s">
        <v>390</v>
      </c>
      <c r="U177" t="s">
        <v>30</v>
      </c>
      <c r="W177" t="str">
        <f t="shared" si="2"/>
        <v>ILtg-HPSWRfAny</v>
      </c>
    </row>
    <row r="178" spans="1:23" x14ac:dyDescent="0.3">
      <c r="A178">
        <v>173</v>
      </c>
      <c r="B178" t="s">
        <v>391</v>
      </c>
      <c r="C178" t="s">
        <v>392</v>
      </c>
      <c r="D178">
        <v>16</v>
      </c>
      <c r="E178">
        <v>5.3</v>
      </c>
      <c r="F178" t="s">
        <v>66</v>
      </c>
      <c r="G178" t="s">
        <v>23</v>
      </c>
      <c r="H178" t="s">
        <v>23</v>
      </c>
      <c r="I178" t="s">
        <v>24</v>
      </c>
      <c r="N178" t="s">
        <v>25</v>
      </c>
      <c r="O178" t="s">
        <v>26</v>
      </c>
      <c r="P178" t="s">
        <v>167</v>
      </c>
      <c r="Q178" t="s">
        <v>393</v>
      </c>
      <c r="R178" t="s">
        <v>394</v>
      </c>
      <c r="S178" t="s">
        <v>395</v>
      </c>
      <c r="U178" t="s">
        <v>30</v>
      </c>
      <c r="W178" t="str">
        <f t="shared" si="2"/>
        <v>ILtg-LEDAnyAny</v>
      </c>
    </row>
    <row r="179" spans="1:23" x14ac:dyDescent="0.3">
      <c r="A179">
        <v>174</v>
      </c>
      <c r="B179" t="s">
        <v>396</v>
      </c>
      <c r="C179" t="s">
        <v>397</v>
      </c>
      <c r="D179">
        <v>16</v>
      </c>
      <c r="E179">
        <v>5.3</v>
      </c>
      <c r="F179" t="s">
        <v>66</v>
      </c>
      <c r="G179" t="s">
        <v>23</v>
      </c>
      <c r="H179" t="s">
        <v>23</v>
      </c>
      <c r="I179" t="s">
        <v>24</v>
      </c>
      <c r="N179" t="s">
        <v>25</v>
      </c>
      <c r="O179" t="s">
        <v>26</v>
      </c>
      <c r="P179" t="s">
        <v>167</v>
      </c>
      <c r="Q179" t="s">
        <v>398</v>
      </c>
      <c r="R179" t="s">
        <v>394</v>
      </c>
      <c r="S179" t="s">
        <v>399</v>
      </c>
      <c r="U179" t="s">
        <v>30</v>
      </c>
      <c r="W179" t="str">
        <f t="shared" si="2"/>
        <v>ILtg-LED-seasAnyAny</v>
      </c>
    </row>
    <row r="180" spans="1:23" x14ac:dyDescent="0.3">
      <c r="A180">
        <v>175</v>
      </c>
      <c r="B180" t="s">
        <v>400</v>
      </c>
      <c r="C180" t="s">
        <v>401</v>
      </c>
      <c r="D180">
        <v>15</v>
      </c>
      <c r="E180">
        <v>5</v>
      </c>
      <c r="F180" t="s">
        <v>66</v>
      </c>
      <c r="G180" t="s">
        <v>402</v>
      </c>
      <c r="H180" t="s">
        <v>23</v>
      </c>
      <c r="I180" t="s">
        <v>389</v>
      </c>
      <c r="J180">
        <v>70000</v>
      </c>
      <c r="K180">
        <v>1</v>
      </c>
      <c r="M180">
        <v>15</v>
      </c>
      <c r="N180" t="s">
        <v>25</v>
      </c>
      <c r="O180" t="s">
        <v>26</v>
      </c>
      <c r="P180" t="s">
        <v>167</v>
      </c>
      <c r="Q180" t="s">
        <v>351</v>
      </c>
      <c r="R180" t="s">
        <v>385</v>
      </c>
      <c r="S180" t="s">
        <v>403</v>
      </c>
      <c r="U180" t="s">
        <v>30</v>
      </c>
      <c r="W180" t="str">
        <f t="shared" si="2"/>
        <v>ILtg-Lfluor-CommAreaMFmAny</v>
      </c>
    </row>
    <row r="181" spans="1:23" x14ac:dyDescent="0.3">
      <c r="A181">
        <v>176</v>
      </c>
      <c r="B181" t="s">
        <v>404</v>
      </c>
      <c r="C181" t="s">
        <v>405</v>
      </c>
      <c r="D181">
        <v>15</v>
      </c>
      <c r="E181">
        <v>5</v>
      </c>
      <c r="F181" t="s">
        <v>88</v>
      </c>
      <c r="G181" t="s">
        <v>349</v>
      </c>
      <c r="H181" t="s">
        <v>23</v>
      </c>
      <c r="I181" t="s">
        <v>389</v>
      </c>
      <c r="J181">
        <v>70000</v>
      </c>
      <c r="K181">
        <v>1</v>
      </c>
      <c r="L181">
        <v>2610</v>
      </c>
      <c r="M181">
        <v>15</v>
      </c>
      <c r="N181" t="s">
        <v>25</v>
      </c>
      <c r="O181" t="s">
        <v>26</v>
      </c>
      <c r="P181" t="s">
        <v>167</v>
      </c>
      <c r="Q181" t="s">
        <v>351</v>
      </c>
      <c r="R181" t="s">
        <v>385</v>
      </c>
      <c r="S181" t="s">
        <v>403</v>
      </c>
      <c r="U181" t="s">
        <v>30</v>
      </c>
      <c r="W181" t="str">
        <f t="shared" si="2"/>
        <v>ILtg-Lfluor-ElecAsmAny</v>
      </c>
    </row>
    <row r="182" spans="1:23" x14ac:dyDescent="0.3">
      <c r="A182">
        <v>177</v>
      </c>
      <c r="B182" t="s">
        <v>404</v>
      </c>
      <c r="C182" t="s">
        <v>405</v>
      </c>
      <c r="D182">
        <v>15</v>
      </c>
      <c r="E182">
        <v>5</v>
      </c>
      <c r="F182" t="s">
        <v>88</v>
      </c>
      <c r="G182" t="s">
        <v>354</v>
      </c>
      <c r="H182" t="s">
        <v>23</v>
      </c>
      <c r="I182" t="s">
        <v>389</v>
      </c>
      <c r="J182">
        <v>70000</v>
      </c>
      <c r="K182">
        <v>1</v>
      </c>
      <c r="L182">
        <v>2420</v>
      </c>
      <c r="M182">
        <v>15</v>
      </c>
      <c r="N182" t="s">
        <v>25</v>
      </c>
      <c r="O182" t="s">
        <v>26</v>
      </c>
      <c r="P182" t="s">
        <v>167</v>
      </c>
      <c r="Q182" t="s">
        <v>351</v>
      </c>
      <c r="R182" t="s">
        <v>385</v>
      </c>
      <c r="S182" t="s">
        <v>403</v>
      </c>
      <c r="U182" t="s">
        <v>30</v>
      </c>
      <c r="W182" t="str">
        <f t="shared" si="2"/>
        <v>ILtg-Lfluor-ElecECCAny</v>
      </c>
    </row>
    <row r="183" spans="1:23" x14ac:dyDescent="0.3">
      <c r="A183">
        <v>178</v>
      </c>
      <c r="B183" t="s">
        <v>404</v>
      </c>
      <c r="C183" t="s">
        <v>405</v>
      </c>
      <c r="D183">
        <v>15</v>
      </c>
      <c r="E183">
        <v>5</v>
      </c>
      <c r="F183" t="s">
        <v>88</v>
      </c>
      <c r="G183" t="s">
        <v>355</v>
      </c>
      <c r="H183" t="s">
        <v>23</v>
      </c>
      <c r="I183" t="s">
        <v>389</v>
      </c>
      <c r="J183">
        <v>70000</v>
      </c>
      <c r="K183">
        <v>1</v>
      </c>
      <c r="L183">
        <v>2140</v>
      </c>
      <c r="M183">
        <v>15</v>
      </c>
      <c r="N183" t="s">
        <v>25</v>
      </c>
      <c r="O183" t="s">
        <v>26</v>
      </c>
      <c r="P183" t="s">
        <v>167</v>
      </c>
      <c r="Q183" t="s">
        <v>351</v>
      </c>
      <c r="R183" t="s">
        <v>385</v>
      </c>
      <c r="S183" t="s">
        <v>403</v>
      </c>
      <c r="U183" t="s">
        <v>30</v>
      </c>
      <c r="W183" t="str">
        <f t="shared" si="2"/>
        <v>ILtg-Lfluor-ElecEPrAny</v>
      </c>
    </row>
    <row r="184" spans="1:23" x14ac:dyDescent="0.3">
      <c r="A184">
        <v>179</v>
      </c>
      <c r="B184" t="s">
        <v>404</v>
      </c>
      <c r="C184" t="s">
        <v>405</v>
      </c>
      <c r="D184">
        <v>15</v>
      </c>
      <c r="E184">
        <v>5</v>
      </c>
      <c r="F184" t="s">
        <v>88</v>
      </c>
      <c r="G184" t="s">
        <v>356</v>
      </c>
      <c r="H184" t="s">
        <v>23</v>
      </c>
      <c r="I184" t="s">
        <v>389</v>
      </c>
      <c r="J184">
        <v>70000</v>
      </c>
      <c r="K184">
        <v>1</v>
      </c>
      <c r="L184">
        <v>2480</v>
      </c>
      <c r="M184">
        <v>15</v>
      </c>
      <c r="N184" t="s">
        <v>25</v>
      </c>
      <c r="O184" t="s">
        <v>26</v>
      </c>
      <c r="P184" t="s">
        <v>167</v>
      </c>
      <c r="Q184" t="s">
        <v>351</v>
      </c>
      <c r="R184" t="s">
        <v>385</v>
      </c>
      <c r="S184" t="s">
        <v>403</v>
      </c>
      <c r="U184" t="s">
        <v>30</v>
      </c>
      <c r="W184" t="str">
        <f t="shared" si="2"/>
        <v>ILtg-Lfluor-ElecERCAny</v>
      </c>
    </row>
    <row r="185" spans="1:23" x14ac:dyDescent="0.3">
      <c r="A185">
        <v>180</v>
      </c>
      <c r="B185" t="s">
        <v>404</v>
      </c>
      <c r="C185" t="s">
        <v>405</v>
      </c>
      <c r="D185">
        <v>15</v>
      </c>
      <c r="E185">
        <v>5</v>
      </c>
      <c r="F185" t="s">
        <v>88</v>
      </c>
      <c r="G185" t="s">
        <v>357</v>
      </c>
      <c r="H185" t="s">
        <v>23</v>
      </c>
      <c r="I185" t="s">
        <v>389</v>
      </c>
      <c r="J185">
        <v>70000</v>
      </c>
      <c r="K185">
        <v>1</v>
      </c>
      <c r="L185">
        <v>2280</v>
      </c>
      <c r="M185">
        <v>15</v>
      </c>
      <c r="N185" t="s">
        <v>25</v>
      </c>
      <c r="O185" t="s">
        <v>26</v>
      </c>
      <c r="P185" t="s">
        <v>167</v>
      </c>
      <c r="Q185" t="s">
        <v>351</v>
      </c>
      <c r="R185" t="s">
        <v>385</v>
      </c>
      <c r="S185" t="s">
        <v>403</v>
      </c>
      <c r="U185" t="s">
        <v>30</v>
      </c>
      <c r="W185" t="str">
        <f t="shared" si="2"/>
        <v>ILtg-Lfluor-ElecESeAny</v>
      </c>
    </row>
    <row r="186" spans="1:23" x14ac:dyDescent="0.3">
      <c r="A186">
        <v>181</v>
      </c>
      <c r="B186" t="s">
        <v>404</v>
      </c>
      <c r="C186" t="s">
        <v>405</v>
      </c>
      <c r="D186">
        <v>15</v>
      </c>
      <c r="E186">
        <v>5</v>
      </c>
      <c r="F186" t="s">
        <v>88</v>
      </c>
      <c r="G186" t="s">
        <v>358</v>
      </c>
      <c r="H186" t="s">
        <v>23</v>
      </c>
      <c r="I186" t="s">
        <v>389</v>
      </c>
      <c r="J186">
        <v>70000</v>
      </c>
      <c r="K186">
        <v>1</v>
      </c>
      <c r="L186">
        <v>2350</v>
      </c>
      <c r="M186">
        <v>15</v>
      </c>
      <c r="N186" t="s">
        <v>25</v>
      </c>
      <c r="O186" t="s">
        <v>26</v>
      </c>
      <c r="P186" t="s">
        <v>167</v>
      </c>
      <c r="Q186" t="s">
        <v>351</v>
      </c>
      <c r="R186" t="s">
        <v>385</v>
      </c>
      <c r="S186" t="s">
        <v>403</v>
      </c>
      <c r="U186" t="s">
        <v>30</v>
      </c>
      <c r="W186" t="str">
        <f t="shared" si="2"/>
        <v>ILtg-Lfluor-ElecEUnAny</v>
      </c>
    </row>
    <row r="187" spans="1:23" x14ac:dyDescent="0.3">
      <c r="A187">
        <v>182</v>
      </c>
      <c r="B187" t="s">
        <v>404</v>
      </c>
      <c r="C187" t="s">
        <v>405</v>
      </c>
      <c r="D187">
        <v>14.26</v>
      </c>
      <c r="E187">
        <v>4.8</v>
      </c>
      <c r="F187" t="s">
        <v>88</v>
      </c>
      <c r="G187" t="s">
        <v>359</v>
      </c>
      <c r="H187" t="s">
        <v>23</v>
      </c>
      <c r="I187" t="s">
        <v>389</v>
      </c>
      <c r="J187">
        <v>70000</v>
      </c>
      <c r="K187">
        <v>1</v>
      </c>
      <c r="L187">
        <v>4910</v>
      </c>
      <c r="M187">
        <v>15</v>
      </c>
      <c r="N187" t="s">
        <v>25</v>
      </c>
      <c r="O187" t="s">
        <v>26</v>
      </c>
      <c r="P187" t="s">
        <v>167</v>
      </c>
      <c r="Q187" t="s">
        <v>351</v>
      </c>
      <c r="R187" t="s">
        <v>385</v>
      </c>
      <c r="S187" t="s">
        <v>403</v>
      </c>
      <c r="U187" t="s">
        <v>30</v>
      </c>
      <c r="W187" t="str">
        <f t="shared" si="2"/>
        <v>ILtg-Lfluor-ElecGroAny</v>
      </c>
    </row>
    <row r="188" spans="1:23" x14ac:dyDescent="0.3">
      <c r="A188">
        <v>183</v>
      </c>
      <c r="B188" t="s">
        <v>404</v>
      </c>
      <c r="C188" t="s">
        <v>405</v>
      </c>
      <c r="D188">
        <v>13.31</v>
      </c>
      <c r="E188">
        <v>4.4000000000000004</v>
      </c>
      <c r="F188" t="s">
        <v>88</v>
      </c>
      <c r="G188" t="s">
        <v>360</v>
      </c>
      <c r="H188" t="s">
        <v>23</v>
      </c>
      <c r="I188" t="s">
        <v>389</v>
      </c>
      <c r="J188">
        <v>70000</v>
      </c>
      <c r="K188">
        <v>1</v>
      </c>
      <c r="L188">
        <v>5260</v>
      </c>
      <c r="M188">
        <v>15</v>
      </c>
      <c r="N188" t="s">
        <v>25</v>
      </c>
      <c r="O188" t="s">
        <v>26</v>
      </c>
      <c r="P188" t="s">
        <v>167</v>
      </c>
      <c r="Q188" t="s">
        <v>351</v>
      </c>
      <c r="R188" t="s">
        <v>385</v>
      </c>
      <c r="S188" t="s">
        <v>403</v>
      </c>
      <c r="U188" t="s">
        <v>30</v>
      </c>
      <c r="W188" t="str">
        <f t="shared" si="2"/>
        <v>ILtg-Lfluor-ElecHspAny</v>
      </c>
    </row>
    <row r="189" spans="1:23" x14ac:dyDescent="0.3">
      <c r="A189">
        <v>184</v>
      </c>
      <c r="B189" t="s">
        <v>404</v>
      </c>
      <c r="C189" t="s">
        <v>405</v>
      </c>
      <c r="D189">
        <v>15</v>
      </c>
      <c r="E189">
        <v>5</v>
      </c>
      <c r="F189" t="s">
        <v>88</v>
      </c>
      <c r="G189" t="s">
        <v>361</v>
      </c>
      <c r="H189" t="s">
        <v>23</v>
      </c>
      <c r="I189" t="s">
        <v>389</v>
      </c>
      <c r="J189">
        <v>70000</v>
      </c>
      <c r="K189">
        <v>1</v>
      </c>
      <c r="L189">
        <v>1950</v>
      </c>
      <c r="M189">
        <v>15</v>
      </c>
      <c r="N189" t="s">
        <v>25</v>
      </c>
      <c r="O189" t="s">
        <v>26</v>
      </c>
      <c r="P189" t="s">
        <v>167</v>
      </c>
      <c r="Q189" t="s">
        <v>351</v>
      </c>
      <c r="R189" t="s">
        <v>385</v>
      </c>
      <c r="S189" t="s">
        <v>403</v>
      </c>
      <c r="U189" t="s">
        <v>30</v>
      </c>
      <c r="W189" t="str">
        <f t="shared" si="2"/>
        <v>ILtg-Lfluor-ElecHtlAny</v>
      </c>
    </row>
    <row r="190" spans="1:23" x14ac:dyDescent="0.3">
      <c r="A190">
        <v>185</v>
      </c>
      <c r="B190" t="s">
        <v>404</v>
      </c>
      <c r="C190" t="s">
        <v>405</v>
      </c>
      <c r="D190">
        <v>15</v>
      </c>
      <c r="E190">
        <v>5</v>
      </c>
      <c r="F190" t="s">
        <v>88</v>
      </c>
      <c r="G190" t="s">
        <v>362</v>
      </c>
      <c r="H190" t="s">
        <v>23</v>
      </c>
      <c r="I190" t="s">
        <v>389</v>
      </c>
      <c r="J190">
        <v>70000</v>
      </c>
      <c r="K190">
        <v>1</v>
      </c>
      <c r="L190">
        <v>3530</v>
      </c>
      <c r="M190">
        <v>15</v>
      </c>
      <c r="N190" t="s">
        <v>25</v>
      </c>
      <c r="O190" t="s">
        <v>26</v>
      </c>
      <c r="P190" t="s">
        <v>167</v>
      </c>
      <c r="Q190" t="s">
        <v>351</v>
      </c>
      <c r="R190" t="s">
        <v>385</v>
      </c>
      <c r="S190" t="s">
        <v>403</v>
      </c>
      <c r="U190" t="s">
        <v>30</v>
      </c>
      <c r="W190" t="str">
        <f t="shared" si="2"/>
        <v>ILtg-Lfluor-ElecMBTAny</v>
      </c>
    </row>
    <row r="191" spans="1:23" x14ac:dyDescent="0.3">
      <c r="A191">
        <v>186</v>
      </c>
      <c r="B191" t="s">
        <v>404</v>
      </c>
      <c r="C191" t="s">
        <v>405</v>
      </c>
      <c r="D191">
        <v>15</v>
      </c>
      <c r="E191">
        <v>5</v>
      </c>
      <c r="F191" t="s">
        <v>88</v>
      </c>
      <c r="G191" t="s">
        <v>363</v>
      </c>
      <c r="H191" t="s">
        <v>23</v>
      </c>
      <c r="I191" t="s">
        <v>389</v>
      </c>
      <c r="J191">
        <v>70000</v>
      </c>
      <c r="K191">
        <v>1</v>
      </c>
      <c r="L191">
        <v>3220</v>
      </c>
      <c r="M191">
        <v>15</v>
      </c>
      <c r="N191" t="s">
        <v>25</v>
      </c>
      <c r="O191" t="s">
        <v>26</v>
      </c>
      <c r="P191" t="s">
        <v>167</v>
      </c>
      <c r="Q191" t="s">
        <v>351</v>
      </c>
      <c r="R191" t="s">
        <v>385</v>
      </c>
      <c r="S191" t="s">
        <v>403</v>
      </c>
      <c r="U191" t="s">
        <v>30</v>
      </c>
      <c r="W191" t="str">
        <f t="shared" si="2"/>
        <v>ILtg-Lfluor-ElecMLIAny</v>
      </c>
    </row>
    <row r="192" spans="1:23" x14ac:dyDescent="0.3">
      <c r="A192">
        <v>187</v>
      </c>
      <c r="B192" t="s">
        <v>404</v>
      </c>
      <c r="C192" t="s">
        <v>405</v>
      </c>
      <c r="D192">
        <v>15</v>
      </c>
      <c r="E192">
        <v>5</v>
      </c>
      <c r="F192" t="s">
        <v>88</v>
      </c>
      <c r="G192" t="s">
        <v>364</v>
      </c>
      <c r="H192" t="s">
        <v>23</v>
      </c>
      <c r="I192" t="s">
        <v>389</v>
      </c>
      <c r="J192">
        <v>70000</v>
      </c>
      <c r="K192">
        <v>1</v>
      </c>
      <c r="L192">
        <v>1550</v>
      </c>
      <c r="M192">
        <v>15</v>
      </c>
      <c r="N192" t="s">
        <v>25</v>
      </c>
      <c r="O192" t="s">
        <v>26</v>
      </c>
      <c r="P192" t="s">
        <v>167</v>
      </c>
      <c r="Q192" t="s">
        <v>351</v>
      </c>
      <c r="R192" t="s">
        <v>385</v>
      </c>
      <c r="S192" t="s">
        <v>403</v>
      </c>
      <c r="U192" t="s">
        <v>30</v>
      </c>
      <c r="W192" t="str">
        <f t="shared" si="2"/>
        <v>ILtg-Lfluor-ElecMtlAny</v>
      </c>
    </row>
    <row r="193" spans="1:23" x14ac:dyDescent="0.3">
      <c r="A193">
        <v>188</v>
      </c>
      <c r="B193" t="s">
        <v>404</v>
      </c>
      <c r="C193" t="s">
        <v>405</v>
      </c>
      <c r="D193">
        <v>15</v>
      </c>
      <c r="E193">
        <v>5</v>
      </c>
      <c r="F193" t="s">
        <v>88</v>
      </c>
      <c r="G193" t="s">
        <v>365</v>
      </c>
      <c r="H193" t="s">
        <v>23</v>
      </c>
      <c r="I193" t="s">
        <v>389</v>
      </c>
      <c r="J193">
        <v>70000</v>
      </c>
      <c r="K193">
        <v>1</v>
      </c>
      <c r="L193">
        <v>4160</v>
      </c>
      <c r="M193">
        <v>15</v>
      </c>
      <c r="N193" t="s">
        <v>25</v>
      </c>
      <c r="O193" t="s">
        <v>26</v>
      </c>
      <c r="P193" t="s">
        <v>167</v>
      </c>
      <c r="Q193" t="s">
        <v>351</v>
      </c>
      <c r="R193" t="s">
        <v>385</v>
      </c>
      <c r="S193" t="s">
        <v>403</v>
      </c>
      <c r="U193" t="s">
        <v>30</v>
      </c>
      <c r="W193" t="str">
        <f t="shared" si="2"/>
        <v>ILtg-Lfluor-ElecNrsAny</v>
      </c>
    </row>
    <row r="194" spans="1:23" x14ac:dyDescent="0.3">
      <c r="A194">
        <v>189</v>
      </c>
      <c r="B194" t="s">
        <v>404</v>
      </c>
      <c r="C194" t="s">
        <v>405</v>
      </c>
      <c r="D194">
        <v>15</v>
      </c>
      <c r="E194">
        <v>5</v>
      </c>
      <c r="F194" t="s">
        <v>88</v>
      </c>
      <c r="G194" t="s">
        <v>366</v>
      </c>
      <c r="H194" t="s">
        <v>23</v>
      </c>
      <c r="I194" t="s">
        <v>389</v>
      </c>
      <c r="J194">
        <v>70000</v>
      </c>
      <c r="K194">
        <v>1</v>
      </c>
      <c r="L194">
        <v>2640</v>
      </c>
      <c r="M194">
        <v>15</v>
      </c>
      <c r="N194" t="s">
        <v>25</v>
      </c>
      <c r="O194" t="s">
        <v>26</v>
      </c>
      <c r="P194" t="s">
        <v>167</v>
      </c>
      <c r="Q194" t="s">
        <v>351</v>
      </c>
      <c r="R194" t="s">
        <v>385</v>
      </c>
      <c r="S194" t="s">
        <v>403</v>
      </c>
      <c r="U194" t="s">
        <v>30</v>
      </c>
      <c r="W194" t="str">
        <f t="shared" si="2"/>
        <v>ILtg-Lfluor-ElecOfLAny</v>
      </c>
    </row>
    <row r="195" spans="1:23" x14ac:dyDescent="0.3">
      <c r="A195">
        <v>190</v>
      </c>
      <c r="B195" t="s">
        <v>404</v>
      </c>
      <c r="C195" t="s">
        <v>405</v>
      </c>
      <c r="D195">
        <v>15</v>
      </c>
      <c r="E195">
        <v>5</v>
      </c>
      <c r="F195" t="s">
        <v>88</v>
      </c>
      <c r="G195" t="s">
        <v>367</v>
      </c>
      <c r="H195" t="s">
        <v>23</v>
      </c>
      <c r="I195" t="s">
        <v>389</v>
      </c>
      <c r="J195">
        <v>70000</v>
      </c>
      <c r="K195">
        <v>1</v>
      </c>
      <c r="L195">
        <v>2590</v>
      </c>
      <c r="M195">
        <v>15</v>
      </c>
      <c r="N195" t="s">
        <v>25</v>
      </c>
      <c r="O195" t="s">
        <v>26</v>
      </c>
      <c r="P195" t="s">
        <v>167</v>
      </c>
      <c r="Q195" t="s">
        <v>351</v>
      </c>
      <c r="R195" t="s">
        <v>385</v>
      </c>
      <c r="S195" t="s">
        <v>403</v>
      </c>
      <c r="U195" t="s">
        <v>30</v>
      </c>
      <c r="W195" t="str">
        <f t="shared" si="2"/>
        <v>ILtg-Lfluor-ElecOfSAny</v>
      </c>
    </row>
    <row r="196" spans="1:23" x14ac:dyDescent="0.3">
      <c r="A196">
        <v>191</v>
      </c>
      <c r="B196" t="s">
        <v>404</v>
      </c>
      <c r="C196" t="s">
        <v>405</v>
      </c>
      <c r="D196">
        <v>14.46</v>
      </c>
      <c r="E196">
        <v>4.8</v>
      </c>
      <c r="F196" t="s">
        <v>88</v>
      </c>
      <c r="G196" t="s">
        <v>368</v>
      </c>
      <c r="H196" t="s">
        <v>23</v>
      </c>
      <c r="I196" t="s">
        <v>389</v>
      </c>
      <c r="J196">
        <v>70000</v>
      </c>
      <c r="K196">
        <v>1</v>
      </c>
      <c r="L196">
        <v>4840</v>
      </c>
      <c r="M196">
        <v>15</v>
      </c>
      <c r="N196" t="s">
        <v>25</v>
      </c>
      <c r="O196" t="s">
        <v>26</v>
      </c>
      <c r="P196" t="s">
        <v>167</v>
      </c>
      <c r="Q196" t="s">
        <v>351</v>
      </c>
      <c r="R196" t="s">
        <v>385</v>
      </c>
      <c r="S196" t="s">
        <v>403</v>
      </c>
      <c r="U196" t="s">
        <v>30</v>
      </c>
      <c r="W196" t="str">
        <f t="shared" si="2"/>
        <v>ILtg-Lfluor-ElecRFFAny</v>
      </c>
    </row>
    <row r="197" spans="1:23" x14ac:dyDescent="0.3">
      <c r="A197">
        <v>192</v>
      </c>
      <c r="B197" t="s">
        <v>404</v>
      </c>
      <c r="C197" t="s">
        <v>405</v>
      </c>
      <c r="D197">
        <v>14.49</v>
      </c>
      <c r="E197">
        <v>4.8</v>
      </c>
      <c r="F197" t="s">
        <v>88</v>
      </c>
      <c r="G197" t="s">
        <v>369</v>
      </c>
      <c r="H197" t="s">
        <v>23</v>
      </c>
      <c r="I197" t="s">
        <v>389</v>
      </c>
      <c r="J197">
        <v>70000</v>
      </c>
      <c r="K197">
        <v>1</v>
      </c>
      <c r="L197">
        <v>4830</v>
      </c>
      <c r="M197">
        <v>15</v>
      </c>
      <c r="N197" t="s">
        <v>25</v>
      </c>
      <c r="O197" t="s">
        <v>26</v>
      </c>
      <c r="P197" t="s">
        <v>167</v>
      </c>
      <c r="Q197" t="s">
        <v>351</v>
      </c>
      <c r="R197" t="s">
        <v>385</v>
      </c>
      <c r="S197" t="s">
        <v>403</v>
      </c>
      <c r="U197" t="s">
        <v>30</v>
      </c>
      <c r="W197" t="str">
        <f t="shared" si="2"/>
        <v>ILtg-Lfluor-ElecRSDAny</v>
      </c>
    </row>
    <row r="198" spans="1:23" x14ac:dyDescent="0.3">
      <c r="A198">
        <v>193</v>
      </c>
      <c r="B198" t="s">
        <v>404</v>
      </c>
      <c r="C198" t="s">
        <v>405</v>
      </c>
      <c r="D198">
        <v>15</v>
      </c>
      <c r="E198">
        <v>5</v>
      </c>
      <c r="F198" t="s">
        <v>88</v>
      </c>
      <c r="G198" t="s">
        <v>370</v>
      </c>
      <c r="H198" t="s">
        <v>23</v>
      </c>
      <c r="I198" t="s">
        <v>389</v>
      </c>
      <c r="J198">
        <v>70000</v>
      </c>
      <c r="K198">
        <v>1</v>
      </c>
      <c r="L198">
        <v>3380</v>
      </c>
      <c r="M198">
        <v>15</v>
      </c>
      <c r="N198" t="s">
        <v>25</v>
      </c>
      <c r="O198" t="s">
        <v>26</v>
      </c>
      <c r="P198" t="s">
        <v>167</v>
      </c>
      <c r="Q198" t="s">
        <v>351</v>
      </c>
      <c r="R198" t="s">
        <v>385</v>
      </c>
      <c r="S198" t="s">
        <v>403</v>
      </c>
      <c r="U198" t="s">
        <v>30</v>
      </c>
      <c r="W198" t="str">
        <f t="shared" ref="W198:W261" si="3">B198&amp;G198&amp;H198</f>
        <v>ILtg-Lfluor-ElecRt3Any</v>
      </c>
    </row>
    <row r="199" spans="1:23" x14ac:dyDescent="0.3">
      <c r="A199">
        <v>194</v>
      </c>
      <c r="B199" t="s">
        <v>404</v>
      </c>
      <c r="C199" t="s">
        <v>405</v>
      </c>
      <c r="D199">
        <v>15</v>
      </c>
      <c r="E199">
        <v>5</v>
      </c>
      <c r="F199" t="s">
        <v>88</v>
      </c>
      <c r="G199" t="s">
        <v>371</v>
      </c>
      <c r="H199" t="s">
        <v>23</v>
      </c>
      <c r="I199" t="s">
        <v>389</v>
      </c>
      <c r="J199">
        <v>70000</v>
      </c>
      <c r="K199">
        <v>1</v>
      </c>
      <c r="L199">
        <v>4270</v>
      </c>
      <c r="M199">
        <v>15</v>
      </c>
      <c r="N199" t="s">
        <v>25</v>
      </c>
      <c r="O199" t="s">
        <v>26</v>
      </c>
      <c r="P199" t="s">
        <v>167</v>
      </c>
      <c r="Q199" t="s">
        <v>351</v>
      </c>
      <c r="R199" t="s">
        <v>385</v>
      </c>
      <c r="S199" t="s">
        <v>403</v>
      </c>
      <c r="U199" t="s">
        <v>30</v>
      </c>
      <c r="W199" t="str">
        <f t="shared" si="3"/>
        <v>ILtg-Lfluor-ElecRtLAny</v>
      </c>
    </row>
    <row r="200" spans="1:23" x14ac:dyDescent="0.3">
      <c r="A200">
        <v>195</v>
      </c>
      <c r="B200" t="s">
        <v>404</v>
      </c>
      <c r="C200" t="s">
        <v>405</v>
      </c>
      <c r="D200">
        <v>15</v>
      </c>
      <c r="E200">
        <v>5</v>
      </c>
      <c r="F200" t="s">
        <v>88</v>
      </c>
      <c r="G200" t="s">
        <v>372</v>
      </c>
      <c r="H200" t="s">
        <v>23</v>
      </c>
      <c r="I200" t="s">
        <v>389</v>
      </c>
      <c r="J200">
        <v>70000</v>
      </c>
      <c r="K200">
        <v>1</v>
      </c>
      <c r="L200">
        <v>3380</v>
      </c>
      <c r="M200">
        <v>15</v>
      </c>
      <c r="N200" t="s">
        <v>25</v>
      </c>
      <c r="O200" t="s">
        <v>26</v>
      </c>
      <c r="P200" t="s">
        <v>167</v>
      </c>
      <c r="Q200" t="s">
        <v>351</v>
      </c>
      <c r="R200" t="s">
        <v>385</v>
      </c>
      <c r="S200" t="s">
        <v>403</v>
      </c>
      <c r="U200" t="s">
        <v>30</v>
      </c>
      <c r="W200" t="str">
        <f t="shared" si="3"/>
        <v>ILtg-Lfluor-ElecRtSAny</v>
      </c>
    </row>
    <row r="201" spans="1:23" x14ac:dyDescent="0.3">
      <c r="A201">
        <v>196</v>
      </c>
      <c r="B201" t="s">
        <v>404</v>
      </c>
      <c r="C201" t="s">
        <v>405</v>
      </c>
      <c r="D201">
        <v>15</v>
      </c>
      <c r="E201">
        <v>5</v>
      </c>
      <c r="F201" t="s">
        <v>88</v>
      </c>
      <c r="G201" t="s">
        <v>373</v>
      </c>
      <c r="H201" t="s">
        <v>23</v>
      </c>
      <c r="I201" t="s">
        <v>389</v>
      </c>
      <c r="J201">
        <v>70000</v>
      </c>
      <c r="K201">
        <v>1</v>
      </c>
      <c r="L201">
        <v>3420</v>
      </c>
      <c r="M201">
        <v>15</v>
      </c>
      <c r="N201" t="s">
        <v>25</v>
      </c>
      <c r="O201" t="s">
        <v>26</v>
      </c>
      <c r="P201" t="s">
        <v>167</v>
      </c>
      <c r="Q201" t="s">
        <v>351</v>
      </c>
      <c r="R201" t="s">
        <v>385</v>
      </c>
      <c r="S201" t="s">
        <v>403</v>
      </c>
      <c r="U201" t="s">
        <v>30</v>
      </c>
      <c r="W201" t="str">
        <f t="shared" si="3"/>
        <v>ILtg-Lfluor-ElecSCnAny</v>
      </c>
    </row>
    <row r="202" spans="1:23" x14ac:dyDescent="0.3">
      <c r="A202">
        <v>197</v>
      </c>
      <c r="B202" t="s">
        <v>404</v>
      </c>
      <c r="C202" t="s">
        <v>405</v>
      </c>
      <c r="D202">
        <v>15</v>
      </c>
      <c r="E202">
        <v>5</v>
      </c>
      <c r="F202" t="s">
        <v>88</v>
      </c>
      <c r="G202" t="s">
        <v>374</v>
      </c>
      <c r="H202" t="s">
        <v>23</v>
      </c>
      <c r="I202" t="s">
        <v>389</v>
      </c>
      <c r="J202">
        <v>70000</v>
      </c>
      <c r="K202">
        <v>1</v>
      </c>
      <c r="L202">
        <v>3420</v>
      </c>
      <c r="M202">
        <v>15</v>
      </c>
      <c r="N202" t="s">
        <v>25</v>
      </c>
      <c r="O202" t="s">
        <v>26</v>
      </c>
      <c r="P202" t="s">
        <v>167</v>
      </c>
      <c r="Q202" t="s">
        <v>351</v>
      </c>
      <c r="R202" t="s">
        <v>385</v>
      </c>
      <c r="S202" t="s">
        <v>403</v>
      </c>
      <c r="U202" t="s">
        <v>30</v>
      </c>
      <c r="W202" t="str">
        <f t="shared" si="3"/>
        <v>ILtg-Lfluor-ElecSUnAny</v>
      </c>
    </row>
    <row r="203" spans="1:23" x14ac:dyDescent="0.3">
      <c r="A203">
        <v>198</v>
      </c>
      <c r="B203" t="s">
        <v>404</v>
      </c>
      <c r="C203" t="s">
        <v>405</v>
      </c>
      <c r="D203">
        <v>14.68</v>
      </c>
      <c r="E203">
        <v>4.9000000000000004</v>
      </c>
      <c r="F203" t="s">
        <v>88</v>
      </c>
      <c r="G203" t="s">
        <v>375</v>
      </c>
      <c r="H203" t="s">
        <v>23</v>
      </c>
      <c r="I203" t="s">
        <v>389</v>
      </c>
      <c r="J203">
        <v>70000</v>
      </c>
      <c r="K203">
        <v>1</v>
      </c>
      <c r="L203">
        <v>4770</v>
      </c>
      <c r="M203">
        <v>15</v>
      </c>
      <c r="N203" t="s">
        <v>25</v>
      </c>
      <c r="O203" t="s">
        <v>26</v>
      </c>
      <c r="P203" t="s">
        <v>167</v>
      </c>
      <c r="Q203" t="s">
        <v>351</v>
      </c>
      <c r="R203" t="s">
        <v>385</v>
      </c>
      <c r="S203" t="s">
        <v>403</v>
      </c>
      <c r="U203" t="s">
        <v>30</v>
      </c>
      <c r="W203" t="str">
        <f t="shared" si="3"/>
        <v>ILtg-Lfluor-ElecWRfAny</v>
      </c>
    </row>
    <row r="204" spans="1:23" x14ac:dyDescent="0.3">
      <c r="A204">
        <v>199</v>
      </c>
      <c r="B204" t="s">
        <v>404</v>
      </c>
      <c r="C204" t="s">
        <v>405</v>
      </c>
      <c r="D204">
        <v>15</v>
      </c>
      <c r="E204">
        <v>5</v>
      </c>
      <c r="F204" t="s">
        <v>66</v>
      </c>
      <c r="G204" t="s">
        <v>23</v>
      </c>
      <c r="H204" t="s">
        <v>23</v>
      </c>
      <c r="I204" t="s">
        <v>389</v>
      </c>
      <c r="J204">
        <v>70000</v>
      </c>
      <c r="K204">
        <v>1</v>
      </c>
      <c r="L204">
        <v>541</v>
      </c>
      <c r="M204">
        <v>15</v>
      </c>
      <c r="N204" t="s">
        <v>25</v>
      </c>
      <c r="O204" t="s">
        <v>26</v>
      </c>
      <c r="P204" t="s">
        <v>167</v>
      </c>
      <c r="Q204" t="s">
        <v>351</v>
      </c>
      <c r="R204" t="s">
        <v>385</v>
      </c>
      <c r="S204" t="s">
        <v>403</v>
      </c>
      <c r="U204" t="s">
        <v>30</v>
      </c>
      <c r="W204" t="str">
        <f t="shared" si="3"/>
        <v>ILtg-Lfluor-ElecAnyAny</v>
      </c>
    </row>
    <row r="205" spans="1:23" x14ac:dyDescent="0.3">
      <c r="A205">
        <v>200</v>
      </c>
      <c r="B205" t="s">
        <v>406</v>
      </c>
      <c r="C205" t="s">
        <v>407</v>
      </c>
      <c r="D205">
        <v>16</v>
      </c>
      <c r="E205">
        <v>5.3</v>
      </c>
      <c r="F205" t="s">
        <v>88</v>
      </c>
      <c r="G205" t="s">
        <v>23</v>
      </c>
      <c r="H205" t="s">
        <v>23</v>
      </c>
      <c r="I205" t="s">
        <v>24</v>
      </c>
      <c r="N205" t="s">
        <v>25</v>
      </c>
      <c r="O205" t="s">
        <v>26</v>
      </c>
      <c r="P205" t="s">
        <v>167</v>
      </c>
      <c r="Q205" t="s">
        <v>351</v>
      </c>
      <c r="R205" t="s">
        <v>385</v>
      </c>
      <c r="S205" t="s">
        <v>403</v>
      </c>
      <c r="U205" t="s">
        <v>30</v>
      </c>
      <c r="W205" t="str">
        <f t="shared" si="3"/>
        <v>ILtg-Lfluor-fixAnyAny</v>
      </c>
    </row>
    <row r="206" spans="1:23" x14ac:dyDescent="0.3">
      <c r="A206">
        <v>201</v>
      </c>
      <c r="B206" t="s">
        <v>408</v>
      </c>
      <c r="C206" t="s">
        <v>409</v>
      </c>
      <c r="D206">
        <v>15</v>
      </c>
      <c r="E206">
        <v>5</v>
      </c>
      <c r="F206" t="s">
        <v>88</v>
      </c>
      <c r="G206" t="s">
        <v>349</v>
      </c>
      <c r="H206" t="s">
        <v>23</v>
      </c>
      <c r="I206" t="s">
        <v>410</v>
      </c>
      <c r="J206">
        <v>45000</v>
      </c>
      <c r="K206">
        <v>1</v>
      </c>
      <c r="L206">
        <v>2610</v>
      </c>
      <c r="M206">
        <v>15</v>
      </c>
      <c r="N206" t="s">
        <v>25</v>
      </c>
      <c r="O206" t="s">
        <v>26</v>
      </c>
      <c r="P206" t="s">
        <v>167</v>
      </c>
      <c r="Q206" t="s">
        <v>351</v>
      </c>
      <c r="R206" t="s">
        <v>385</v>
      </c>
      <c r="S206" t="s">
        <v>403</v>
      </c>
      <c r="U206" t="s">
        <v>30</v>
      </c>
      <c r="W206" t="str">
        <f t="shared" si="3"/>
        <v>ILtg-Lfluor-MagAsmAny</v>
      </c>
    </row>
    <row r="207" spans="1:23" x14ac:dyDescent="0.3">
      <c r="A207">
        <v>202</v>
      </c>
      <c r="B207" t="s">
        <v>408</v>
      </c>
      <c r="C207" t="s">
        <v>409</v>
      </c>
      <c r="D207">
        <v>15</v>
      </c>
      <c r="E207">
        <v>5</v>
      </c>
      <c r="F207" t="s">
        <v>88</v>
      </c>
      <c r="G207" t="s">
        <v>354</v>
      </c>
      <c r="H207" t="s">
        <v>23</v>
      </c>
      <c r="I207" t="s">
        <v>410</v>
      </c>
      <c r="J207">
        <v>45000</v>
      </c>
      <c r="K207">
        <v>1</v>
      </c>
      <c r="L207">
        <v>2420</v>
      </c>
      <c r="M207">
        <v>15</v>
      </c>
      <c r="N207" t="s">
        <v>25</v>
      </c>
      <c r="O207" t="s">
        <v>26</v>
      </c>
      <c r="P207" t="s">
        <v>167</v>
      </c>
      <c r="Q207" t="s">
        <v>351</v>
      </c>
      <c r="R207" t="s">
        <v>385</v>
      </c>
      <c r="S207" t="s">
        <v>403</v>
      </c>
      <c r="U207" t="s">
        <v>30</v>
      </c>
      <c r="W207" t="str">
        <f t="shared" si="3"/>
        <v>ILtg-Lfluor-MagECCAny</v>
      </c>
    </row>
    <row r="208" spans="1:23" x14ac:dyDescent="0.3">
      <c r="A208">
        <v>203</v>
      </c>
      <c r="B208" t="s">
        <v>408</v>
      </c>
      <c r="C208" t="s">
        <v>409</v>
      </c>
      <c r="D208">
        <v>15</v>
      </c>
      <c r="E208">
        <v>5</v>
      </c>
      <c r="F208" t="s">
        <v>88</v>
      </c>
      <c r="G208" t="s">
        <v>355</v>
      </c>
      <c r="H208" t="s">
        <v>23</v>
      </c>
      <c r="I208" t="s">
        <v>410</v>
      </c>
      <c r="J208">
        <v>45000</v>
      </c>
      <c r="K208">
        <v>1</v>
      </c>
      <c r="L208">
        <v>2140</v>
      </c>
      <c r="M208">
        <v>15</v>
      </c>
      <c r="N208" t="s">
        <v>25</v>
      </c>
      <c r="O208" t="s">
        <v>26</v>
      </c>
      <c r="P208" t="s">
        <v>167</v>
      </c>
      <c r="Q208" t="s">
        <v>351</v>
      </c>
      <c r="R208" t="s">
        <v>385</v>
      </c>
      <c r="S208" t="s">
        <v>403</v>
      </c>
      <c r="U208" t="s">
        <v>30</v>
      </c>
      <c r="W208" t="str">
        <f t="shared" si="3"/>
        <v>ILtg-Lfluor-MagEPrAny</v>
      </c>
    </row>
    <row r="209" spans="1:23" x14ac:dyDescent="0.3">
      <c r="A209">
        <v>204</v>
      </c>
      <c r="B209" t="s">
        <v>408</v>
      </c>
      <c r="C209" t="s">
        <v>409</v>
      </c>
      <c r="D209">
        <v>15</v>
      </c>
      <c r="E209">
        <v>5</v>
      </c>
      <c r="F209" t="s">
        <v>88</v>
      </c>
      <c r="G209" t="s">
        <v>356</v>
      </c>
      <c r="H209" t="s">
        <v>23</v>
      </c>
      <c r="I209" t="s">
        <v>410</v>
      </c>
      <c r="J209">
        <v>45000</v>
      </c>
      <c r="K209">
        <v>1</v>
      </c>
      <c r="L209">
        <v>2480</v>
      </c>
      <c r="M209">
        <v>15</v>
      </c>
      <c r="N209" t="s">
        <v>25</v>
      </c>
      <c r="O209" t="s">
        <v>26</v>
      </c>
      <c r="P209" t="s">
        <v>167</v>
      </c>
      <c r="Q209" t="s">
        <v>351</v>
      </c>
      <c r="R209" t="s">
        <v>385</v>
      </c>
      <c r="S209" t="s">
        <v>403</v>
      </c>
      <c r="U209" t="s">
        <v>30</v>
      </c>
      <c r="W209" t="str">
        <f t="shared" si="3"/>
        <v>ILtg-Lfluor-MagERCAny</v>
      </c>
    </row>
    <row r="210" spans="1:23" x14ac:dyDescent="0.3">
      <c r="A210">
        <v>205</v>
      </c>
      <c r="B210" t="s">
        <v>408</v>
      </c>
      <c r="C210" t="s">
        <v>409</v>
      </c>
      <c r="D210">
        <v>15</v>
      </c>
      <c r="E210">
        <v>5</v>
      </c>
      <c r="F210" t="s">
        <v>88</v>
      </c>
      <c r="G210" t="s">
        <v>357</v>
      </c>
      <c r="H210" t="s">
        <v>23</v>
      </c>
      <c r="I210" t="s">
        <v>410</v>
      </c>
      <c r="J210">
        <v>45000</v>
      </c>
      <c r="K210">
        <v>1</v>
      </c>
      <c r="L210">
        <v>2280</v>
      </c>
      <c r="M210">
        <v>15</v>
      </c>
      <c r="N210" t="s">
        <v>25</v>
      </c>
      <c r="O210" t="s">
        <v>26</v>
      </c>
      <c r="P210" t="s">
        <v>167</v>
      </c>
      <c r="Q210" t="s">
        <v>351</v>
      </c>
      <c r="R210" t="s">
        <v>385</v>
      </c>
      <c r="S210" t="s">
        <v>403</v>
      </c>
      <c r="U210" t="s">
        <v>30</v>
      </c>
      <c r="W210" t="str">
        <f t="shared" si="3"/>
        <v>ILtg-Lfluor-MagESeAny</v>
      </c>
    </row>
    <row r="211" spans="1:23" x14ac:dyDescent="0.3">
      <c r="A211">
        <v>206</v>
      </c>
      <c r="B211" t="s">
        <v>408</v>
      </c>
      <c r="C211" t="s">
        <v>409</v>
      </c>
      <c r="D211">
        <v>15</v>
      </c>
      <c r="E211">
        <v>5</v>
      </c>
      <c r="F211" t="s">
        <v>88</v>
      </c>
      <c r="G211" t="s">
        <v>358</v>
      </c>
      <c r="H211" t="s">
        <v>23</v>
      </c>
      <c r="I211" t="s">
        <v>410</v>
      </c>
      <c r="J211">
        <v>45000</v>
      </c>
      <c r="K211">
        <v>1</v>
      </c>
      <c r="L211">
        <v>2350</v>
      </c>
      <c r="M211">
        <v>15</v>
      </c>
      <c r="N211" t="s">
        <v>25</v>
      </c>
      <c r="O211" t="s">
        <v>26</v>
      </c>
      <c r="P211" t="s">
        <v>167</v>
      </c>
      <c r="Q211" t="s">
        <v>351</v>
      </c>
      <c r="R211" t="s">
        <v>385</v>
      </c>
      <c r="S211" t="s">
        <v>403</v>
      </c>
      <c r="U211" t="s">
        <v>30</v>
      </c>
      <c r="W211" t="str">
        <f t="shared" si="3"/>
        <v>ILtg-Lfluor-MagEUnAny</v>
      </c>
    </row>
    <row r="212" spans="1:23" x14ac:dyDescent="0.3">
      <c r="A212">
        <v>207</v>
      </c>
      <c r="B212" t="s">
        <v>408</v>
      </c>
      <c r="C212" t="s">
        <v>409</v>
      </c>
      <c r="D212">
        <v>9.17</v>
      </c>
      <c r="E212">
        <v>3.1</v>
      </c>
      <c r="F212" t="s">
        <v>88</v>
      </c>
      <c r="G212" t="s">
        <v>359</v>
      </c>
      <c r="H212" t="s">
        <v>23</v>
      </c>
      <c r="I212" t="s">
        <v>410</v>
      </c>
      <c r="J212">
        <v>45000</v>
      </c>
      <c r="K212">
        <v>1</v>
      </c>
      <c r="L212">
        <v>4910</v>
      </c>
      <c r="M212">
        <v>15</v>
      </c>
      <c r="N212" t="s">
        <v>25</v>
      </c>
      <c r="O212" t="s">
        <v>26</v>
      </c>
      <c r="P212" t="s">
        <v>167</v>
      </c>
      <c r="Q212" t="s">
        <v>351</v>
      </c>
      <c r="R212" t="s">
        <v>385</v>
      </c>
      <c r="S212" t="s">
        <v>403</v>
      </c>
      <c r="U212" t="s">
        <v>30</v>
      </c>
      <c r="W212" t="str">
        <f t="shared" si="3"/>
        <v>ILtg-Lfluor-MagGroAny</v>
      </c>
    </row>
    <row r="213" spans="1:23" x14ac:dyDescent="0.3">
      <c r="A213">
        <v>208</v>
      </c>
      <c r="B213" t="s">
        <v>408</v>
      </c>
      <c r="C213" t="s">
        <v>409</v>
      </c>
      <c r="D213">
        <v>8.56</v>
      </c>
      <c r="E213">
        <v>2.9</v>
      </c>
      <c r="F213" t="s">
        <v>88</v>
      </c>
      <c r="G213" t="s">
        <v>360</v>
      </c>
      <c r="H213" t="s">
        <v>23</v>
      </c>
      <c r="I213" t="s">
        <v>410</v>
      </c>
      <c r="J213">
        <v>45000</v>
      </c>
      <c r="K213">
        <v>1</v>
      </c>
      <c r="L213">
        <v>5260</v>
      </c>
      <c r="M213">
        <v>15</v>
      </c>
      <c r="N213" t="s">
        <v>25</v>
      </c>
      <c r="O213" t="s">
        <v>26</v>
      </c>
      <c r="P213" t="s">
        <v>167</v>
      </c>
      <c r="Q213" t="s">
        <v>351</v>
      </c>
      <c r="R213" t="s">
        <v>385</v>
      </c>
      <c r="S213" t="s">
        <v>403</v>
      </c>
      <c r="U213" t="s">
        <v>30</v>
      </c>
      <c r="W213" t="str">
        <f t="shared" si="3"/>
        <v>ILtg-Lfluor-MagHspAny</v>
      </c>
    </row>
    <row r="214" spans="1:23" x14ac:dyDescent="0.3">
      <c r="A214">
        <v>209</v>
      </c>
      <c r="B214" t="s">
        <v>408</v>
      </c>
      <c r="C214" t="s">
        <v>409</v>
      </c>
      <c r="D214">
        <v>15</v>
      </c>
      <c r="E214">
        <v>5</v>
      </c>
      <c r="F214" t="s">
        <v>88</v>
      </c>
      <c r="G214" t="s">
        <v>361</v>
      </c>
      <c r="H214" t="s">
        <v>23</v>
      </c>
      <c r="I214" t="s">
        <v>410</v>
      </c>
      <c r="J214">
        <v>45000</v>
      </c>
      <c r="K214">
        <v>1</v>
      </c>
      <c r="L214">
        <v>1950</v>
      </c>
      <c r="M214">
        <v>15</v>
      </c>
      <c r="N214" t="s">
        <v>25</v>
      </c>
      <c r="O214" t="s">
        <v>26</v>
      </c>
      <c r="P214" t="s">
        <v>167</v>
      </c>
      <c r="Q214" t="s">
        <v>351</v>
      </c>
      <c r="R214" t="s">
        <v>385</v>
      </c>
      <c r="S214" t="s">
        <v>403</v>
      </c>
      <c r="U214" t="s">
        <v>30</v>
      </c>
      <c r="W214" t="str">
        <f t="shared" si="3"/>
        <v>ILtg-Lfluor-MagHtlAny</v>
      </c>
    </row>
    <row r="215" spans="1:23" x14ac:dyDescent="0.3">
      <c r="A215">
        <v>210</v>
      </c>
      <c r="B215" t="s">
        <v>408</v>
      </c>
      <c r="C215" t="s">
        <v>409</v>
      </c>
      <c r="D215">
        <v>12.75</v>
      </c>
      <c r="E215">
        <v>4.3</v>
      </c>
      <c r="F215" t="s">
        <v>88</v>
      </c>
      <c r="G215" t="s">
        <v>362</v>
      </c>
      <c r="H215" t="s">
        <v>23</v>
      </c>
      <c r="I215" t="s">
        <v>410</v>
      </c>
      <c r="J215">
        <v>45000</v>
      </c>
      <c r="K215">
        <v>1</v>
      </c>
      <c r="L215">
        <v>3530</v>
      </c>
      <c r="M215">
        <v>15</v>
      </c>
      <c r="N215" t="s">
        <v>25</v>
      </c>
      <c r="O215" t="s">
        <v>26</v>
      </c>
      <c r="P215" t="s">
        <v>167</v>
      </c>
      <c r="Q215" t="s">
        <v>351</v>
      </c>
      <c r="R215" t="s">
        <v>385</v>
      </c>
      <c r="S215" t="s">
        <v>403</v>
      </c>
      <c r="U215" t="s">
        <v>30</v>
      </c>
      <c r="W215" t="str">
        <f t="shared" si="3"/>
        <v>ILtg-Lfluor-MagMBTAny</v>
      </c>
    </row>
    <row r="216" spans="1:23" x14ac:dyDescent="0.3">
      <c r="A216">
        <v>211</v>
      </c>
      <c r="B216" t="s">
        <v>408</v>
      </c>
      <c r="C216" t="s">
        <v>409</v>
      </c>
      <c r="D216">
        <v>13.98</v>
      </c>
      <c r="E216">
        <v>4.7</v>
      </c>
      <c r="F216" t="s">
        <v>88</v>
      </c>
      <c r="G216" t="s">
        <v>363</v>
      </c>
      <c r="H216" t="s">
        <v>23</v>
      </c>
      <c r="I216" t="s">
        <v>410</v>
      </c>
      <c r="J216">
        <v>45000</v>
      </c>
      <c r="K216">
        <v>1</v>
      </c>
      <c r="L216">
        <v>3220</v>
      </c>
      <c r="M216">
        <v>15</v>
      </c>
      <c r="N216" t="s">
        <v>25</v>
      </c>
      <c r="O216" t="s">
        <v>26</v>
      </c>
      <c r="P216" t="s">
        <v>167</v>
      </c>
      <c r="Q216" t="s">
        <v>351</v>
      </c>
      <c r="R216" t="s">
        <v>385</v>
      </c>
      <c r="S216" t="s">
        <v>403</v>
      </c>
      <c r="U216" t="s">
        <v>30</v>
      </c>
      <c r="W216" t="str">
        <f t="shared" si="3"/>
        <v>ILtg-Lfluor-MagMLIAny</v>
      </c>
    </row>
    <row r="217" spans="1:23" x14ac:dyDescent="0.3">
      <c r="A217">
        <v>212</v>
      </c>
      <c r="B217" t="s">
        <v>408</v>
      </c>
      <c r="C217" t="s">
        <v>409</v>
      </c>
      <c r="D217">
        <v>15</v>
      </c>
      <c r="E217">
        <v>5</v>
      </c>
      <c r="F217" t="s">
        <v>88</v>
      </c>
      <c r="G217" t="s">
        <v>364</v>
      </c>
      <c r="H217" t="s">
        <v>23</v>
      </c>
      <c r="I217" t="s">
        <v>410</v>
      </c>
      <c r="J217">
        <v>45000</v>
      </c>
      <c r="K217">
        <v>1</v>
      </c>
      <c r="L217">
        <v>1550</v>
      </c>
      <c r="M217">
        <v>15</v>
      </c>
      <c r="N217" t="s">
        <v>25</v>
      </c>
      <c r="O217" t="s">
        <v>26</v>
      </c>
      <c r="P217" t="s">
        <v>167</v>
      </c>
      <c r="Q217" t="s">
        <v>351</v>
      </c>
      <c r="R217" t="s">
        <v>385</v>
      </c>
      <c r="S217" t="s">
        <v>403</v>
      </c>
      <c r="U217" t="s">
        <v>30</v>
      </c>
      <c r="W217" t="str">
        <f t="shared" si="3"/>
        <v>ILtg-Lfluor-MagMtlAny</v>
      </c>
    </row>
    <row r="218" spans="1:23" x14ac:dyDescent="0.3">
      <c r="A218">
        <v>213</v>
      </c>
      <c r="B218" t="s">
        <v>408</v>
      </c>
      <c r="C218" t="s">
        <v>409</v>
      </c>
      <c r="D218">
        <v>10.82</v>
      </c>
      <c r="E218">
        <v>3.6</v>
      </c>
      <c r="F218" t="s">
        <v>88</v>
      </c>
      <c r="G218" t="s">
        <v>365</v>
      </c>
      <c r="H218" t="s">
        <v>23</v>
      </c>
      <c r="I218" t="s">
        <v>410</v>
      </c>
      <c r="J218">
        <v>45000</v>
      </c>
      <c r="K218">
        <v>1</v>
      </c>
      <c r="L218">
        <v>4160</v>
      </c>
      <c r="M218">
        <v>15</v>
      </c>
      <c r="N218" t="s">
        <v>25</v>
      </c>
      <c r="O218" t="s">
        <v>26</v>
      </c>
      <c r="P218" t="s">
        <v>167</v>
      </c>
      <c r="Q218" t="s">
        <v>351</v>
      </c>
      <c r="R218" t="s">
        <v>385</v>
      </c>
      <c r="S218" t="s">
        <v>403</v>
      </c>
      <c r="U218" t="s">
        <v>30</v>
      </c>
      <c r="W218" t="str">
        <f t="shared" si="3"/>
        <v>ILtg-Lfluor-MagNrsAny</v>
      </c>
    </row>
    <row r="219" spans="1:23" x14ac:dyDescent="0.3">
      <c r="A219">
        <v>214</v>
      </c>
      <c r="B219" t="s">
        <v>408</v>
      </c>
      <c r="C219" t="s">
        <v>409</v>
      </c>
      <c r="D219">
        <v>15</v>
      </c>
      <c r="E219">
        <v>5</v>
      </c>
      <c r="F219" t="s">
        <v>88</v>
      </c>
      <c r="G219" t="s">
        <v>366</v>
      </c>
      <c r="H219" t="s">
        <v>23</v>
      </c>
      <c r="I219" t="s">
        <v>410</v>
      </c>
      <c r="J219">
        <v>45000</v>
      </c>
      <c r="K219">
        <v>1</v>
      </c>
      <c r="L219">
        <v>2640</v>
      </c>
      <c r="M219">
        <v>15</v>
      </c>
      <c r="N219" t="s">
        <v>25</v>
      </c>
      <c r="O219" t="s">
        <v>26</v>
      </c>
      <c r="P219" t="s">
        <v>167</v>
      </c>
      <c r="Q219" t="s">
        <v>351</v>
      </c>
      <c r="R219" t="s">
        <v>385</v>
      </c>
      <c r="S219" t="s">
        <v>403</v>
      </c>
      <c r="U219" t="s">
        <v>30</v>
      </c>
      <c r="W219" t="str">
        <f t="shared" si="3"/>
        <v>ILtg-Lfluor-MagOfLAny</v>
      </c>
    </row>
    <row r="220" spans="1:23" x14ac:dyDescent="0.3">
      <c r="A220">
        <v>215</v>
      </c>
      <c r="B220" t="s">
        <v>408</v>
      </c>
      <c r="C220" t="s">
        <v>409</v>
      </c>
      <c r="D220">
        <v>15</v>
      </c>
      <c r="E220">
        <v>5</v>
      </c>
      <c r="F220" t="s">
        <v>88</v>
      </c>
      <c r="G220" t="s">
        <v>367</v>
      </c>
      <c r="H220" t="s">
        <v>23</v>
      </c>
      <c r="I220" t="s">
        <v>410</v>
      </c>
      <c r="J220">
        <v>45000</v>
      </c>
      <c r="K220">
        <v>1</v>
      </c>
      <c r="L220">
        <v>2590</v>
      </c>
      <c r="M220">
        <v>15</v>
      </c>
      <c r="N220" t="s">
        <v>25</v>
      </c>
      <c r="O220" t="s">
        <v>26</v>
      </c>
      <c r="P220" t="s">
        <v>167</v>
      </c>
      <c r="Q220" t="s">
        <v>351</v>
      </c>
      <c r="R220" t="s">
        <v>385</v>
      </c>
      <c r="S220" t="s">
        <v>403</v>
      </c>
      <c r="U220" t="s">
        <v>30</v>
      </c>
      <c r="W220" t="str">
        <f t="shared" si="3"/>
        <v>ILtg-Lfluor-MagOfSAny</v>
      </c>
    </row>
    <row r="221" spans="1:23" x14ac:dyDescent="0.3">
      <c r="A221">
        <v>216</v>
      </c>
      <c r="B221" t="s">
        <v>408</v>
      </c>
      <c r="C221" t="s">
        <v>409</v>
      </c>
      <c r="D221">
        <v>9.3000000000000007</v>
      </c>
      <c r="E221">
        <v>3.1</v>
      </c>
      <c r="F221" t="s">
        <v>88</v>
      </c>
      <c r="G221" t="s">
        <v>368</v>
      </c>
      <c r="H221" t="s">
        <v>23</v>
      </c>
      <c r="I221" t="s">
        <v>410</v>
      </c>
      <c r="J221">
        <v>45000</v>
      </c>
      <c r="K221">
        <v>1</v>
      </c>
      <c r="L221">
        <v>4840</v>
      </c>
      <c r="M221">
        <v>15</v>
      </c>
      <c r="N221" t="s">
        <v>25</v>
      </c>
      <c r="O221" t="s">
        <v>26</v>
      </c>
      <c r="P221" t="s">
        <v>167</v>
      </c>
      <c r="Q221" t="s">
        <v>351</v>
      </c>
      <c r="R221" t="s">
        <v>385</v>
      </c>
      <c r="S221" t="s">
        <v>403</v>
      </c>
      <c r="U221" t="s">
        <v>30</v>
      </c>
      <c r="W221" t="str">
        <f t="shared" si="3"/>
        <v>ILtg-Lfluor-MagRFFAny</v>
      </c>
    </row>
    <row r="222" spans="1:23" x14ac:dyDescent="0.3">
      <c r="A222">
        <v>217</v>
      </c>
      <c r="B222" t="s">
        <v>408</v>
      </c>
      <c r="C222" t="s">
        <v>409</v>
      </c>
      <c r="D222">
        <v>9.32</v>
      </c>
      <c r="E222">
        <v>3.1</v>
      </c>
      <c r="F222" t="s">
        <v>88</v>
      </c>
      <c r="G222" t="s">
        <v>369</v>
      </c>
      <c r="H222" t="s">
        <v>23</v>
      </c>
      <c r="I222" t="s">
        <v>410</v>
      </c>
      <c r="J222">
        <v>45000</v>
      </c>
      <c r="K222">
        <v>1</v>
      </c>
      <c r="L222">
        <v>4830</v>
      </c>
      <c r="M222">
        <v>15</v>
      </c>
      <c r="N222" t="s">
        <v>25</v>
      </c>
      <c r="O222" t="s">
        <v>26</v>
      </c>
      <c r="P222" t="s">
        <v>167</v>
      </c>
      <c r="Q222" t="s">
        <v>351</v>
      </c>
      <c r="R222" t="s">
        <v>385</v>
      </c>
      <c r="S222" t="s">
        <v>403</v>
      </c>
      <c r="U222" t="s">
        <v>30</v>
      </c>
      <c r="W222" t="str">
        <f t="shared" si="3"/>
        <v>ILtg-Lfluor-MagRSDAny</v>
      </c>
    </row>
    <row r="223" spans="1:23" x14ac:dyDescent="0.3">
      <c r="A223">
        <v>218</v>
      </c>
      <c r="B223" t="s">
        <v>408</v>
      </c>
      <c r="C223" t="s">
        <v>409</v>
      </c>
      <c r="D223">
        <v>13.31</v>
      </c>
      <c r="E223">
        <v>4.4000000000000004</v>
      </c>
      <c r="F223" t="s">
        <v>88</v>
      </c>
      <c r="G223" t="s">
        <v>370</v>
      </c>
      <c r="H223" t="s">
        <v>23</v>
      </c>
      <c r="I223" t="s">
        <v>410</v>
      </c>
      <c r="J223">
        <v>45000</v>
      </c>
      <c r="K223">
        <v>1</v>
      </c>
      <c r="L223">
        <v>3380</v>
      </c>
      <c r="M223">
        <v>15</v>
      </c>
      <c r="N223" t="s">
        <v>25</v>
      </c>
      <c r="O223" t="s">
        <v>26</v>
      </c>
      <c r="P223" t="s">
        <v>167</v>
      </c>
      <c r="Q223" t="s">
        <v>351</v>
      </c>
      <c r="R223" t="s">
        <v>385</v>
      </c>
      <c r="S223" t="s">
        <v>403</v>
      </c>
      <c r="U223" t="s">
        <v>30</v>
      </c>
      <c r="W223" t="str">
        <f t="shared" si="3"/>
        <v>ILtg-Lfluor-MagRt3Any</v>
      </c>
    </row>
    <row r="224" spans="1:23" x14ac:dyDescent="0.3">
      <c r="A224">
        <v>219</v>
      </c>
      <c r="B224" t="s">
        <v>408</v>
      </c>
      <c r="C224" t="s">
        <v>409</v>
      </c>
      <c r="D224">
        <v>10.54</v>
      </c>
      <c r="E224">
        <v>3.5</v>
      </c>
      <c r="F224" t="s">
        <v>88</v>
      </c>
      <c r="G224" t="s">
        <v>371</v>
      </c>
      <c r="H224" t="s">
        <v>23</v>
      </c>
      <c r="I224" t="s">
        <v>410</v>
      </c>
      <c r="J224">
        <v>45000</v>
      </c>
      <c r="K224">
        <v>1</v>
      </c>
      <c r="L224">
        <v>4270</v>
      </c>
      <c r="M224">
        <v>15</v>
      </c>
      <c r="N224" t="s">
        <v>25</v>
      </c>
      <c r="O224" t="s">
        <v>26</v>
      </c>
      <c r="P224" t="s">
        <v>167</v>
      </c>
      <c r="Q224" t="s">
        <v>351</v>
      </c>
      <c r="R224" t="s">
        <v>385</v>
      </c>
      <c r="S224" t="s">
        <v>403</v>
      </c>
      <c r="U224" t="s">
        <v>30</v>
      </c>
      <c r="W224" t="str">
        <f t="shared" si="3"/>
        <v>ILtg-Lfluor-MagRtLAny</v>
      </c>
    </row>
    <row r="225" spans="1:23" x14ac:dyDescent="0.3">
      <c r="A225">
        <v>220</v>
      </c>
      <c r="B225" t="s">
        <v>408</v>
      </c>
      <c r="C225" t="s">
        <v>409</v>
      </c>
      <c r="D225">
        <v>13.31</v>
      </c>
      <c r="E225">
        <v>4.4000000000000004</v>
      </c>
      <c r="F225" t="s">
        <v>88</v>
      </c>
      <c r="G225" t="s">
        <v>372</v>
      </c>
      <c r="H225" t="s">
        <v>23</v>
      </c>
      <c r="I225" t="s">
        <v>410</v>
      </c>
      <c r="J225">
        <v>45000</v>
      </c>
      <c r="K225">
        <v>1</v>
      </c>
      <c r="L225">
        <v>3380</v>
      </c>
      <c r="M225">
        <v>15</v>
      </c>
      <c r="N225" t="s">
        <v>25</v>
      </c>
      <c r="O225" t="s">
        <v>26</v>
      </c>
      <c r="P225" t="s">
        <v>167</v>
      </c>
      <c r="Q225" t="s">
        <v>351</v>
      </c>
      <c r="R225" t="s">
        <v>385</v>
      </c>
      <c r="S225" t="s">
        <v>403</v>
      </c>
      <c r="U225" t="s">
        <v>30</v>
      </c>
      <c r="W225" t="str">
        <f t="shared" si="3"/>
        <v>ILtg-Lfluor-MagRtSAny</v>
      </c>
    </row>
    <row r="226" spans="1:23" x14ac:dyDescent="0.3">
      <c r="A226">
        <v>221</v>
      </c>
      <c r="B226" t="s">
        <v>408</v>
      </c>
      <c r="C226" t="s">
        <v>409</v>
      </c>
      <c r="D226">
        <v>13.16</v>
      </c>
      <c r="E226">
        <v>4.4000000000000004</v>
      </c>
      <c r="F226" t="s">
        <v>88</v>
      </c>
      <c r="G226" t="s">
        <v>373</v>
      </c>
      <c r="H226" t="s">
        <v>23</v>
      </c>
      <c r="I226" t="s">
        <v>410</v>
      </c>
      <c r="J226">
        <v>45000</v>
      </c>
      <c r="K226">
        <v>1</v>
      </c>
      <c r="L226">
        <v>3420</v>
      </c>
      <c r="M226">
        <v>15</v>
      </c>
      <c r="N226" t="s">
        <v>25</v>
      </c>
      <c r="O226" t="s">
        <v>26</v>
      </c>
      <c r="P226" t="s">
        <v>167</v>
      </c>
      <c r="Q226" t="s">
        <v>351</v>
      </c>
      <c r="R226" t="s">
        <v>385</v>
      </c>
      <c r="S226" t="s">
        <v>403</v>
      </c>
      <c r="U226" t="s">
        <v>30</v>
      </c>
      <c r="W226" t="str">
        <f t="shared" si="3"/>
        <v>ILtg-Lfluor-MagSCnAny</v>
      </c>
    </row>
    <row r="227" spans="1:23" x14ac:dyDescent="0.3">
      <c r="A227">
        <v>222</v>
      </c>
      <c r="B227" t="s">
        <v>408</v>
      </c>
      <c r="C227" t="s">
        <v>409</v>
      </c>
      <c r="D227">
        <v>13.16</v>
      </c>
      <c r="E227">
        <v>4.4000000000000004</v>
      </c>
      <c r="F227" t="s">
        <v>88</v>
      </c>
      <c r="G227" t="s">
        <v>374</v>
      </c>
      <c r="H227" t="s">
        <v>23</v>
      </c>
      <c r="I227" t="s">
        <v>410</v>
      </c>
      <c r="J227">
        <v>45000</v>
      </c>
      <c r="K227">
        <v>1</v>
      </c>
      <c r="L227">
        <v>3420</v>
      </c>
      <c r="M227">
        <v>15</v>
      </c>
      <c r="N227" t="s">
        <v>25</v>
      </c>
      <c r="O227" t="s">
        <v>26</v>
      </c>
      <c r="P227" t="s">
        <v>167</v>
      </c>
      <c r="Q227" t="s">
        <v>351</v>
      </c>
      <c r="R227" t="s">
        <v>385</v>
      </c>
      <c r="S227" t="s">
        <v>403</v>
      </c>
      <c r="U227" t="s">
        <v>30</v>
      </c>
      <c r="W227" t="str">
        <f t="shared" si="3"/>
        <v>ILtg-Lfluor-MagSUnAny</v>
      </c>
    </row>
    <row r="228" spans="1:23" x14ac:dyDescent="0.3">
      <c r="A228">
        <v>223</v>
      </c>
      <c r="B228" t="s">
        <v>408</v>
      </c>
      <c r="C228" t="s">
        <v>409</v>
      </c>
      <c r="D228">
        <v>9.43</v>
      </c>
      <c r="E228">
        <v>3.1</v>
      </c>
      <c r="F228" t="s">
        <v>88</v>
      </c>
      <c r="G228" t="s">
        <v>375</v>
      </c>
      <c r="H228" t="s">
        <v>23</v>
      </c>
      <c r="I228" t="s">
        <v>410</v>
      </c>
      <c r="J228">
        <v>45000</v>
      </c>
      <c r="K228">
        <v>1</v>
      </c>
      <c r="L228">
        <v>4770</v>
      </c>
      <c r="M228">
        <v>15</v>
      </c>
      <c r="N228" t="s">
        <v>25</v>
      </c>
      <c r="O228" t="s">
        <v>26</v>
      </c>
      <c r="P228" t="s">
        <v>167</v>
      </c>
      <c r="Q228" t="s">
        <v>351</v>
      </c>
      <c r="R228" t="s">
        <v>385</v>
      </c>
      <c r="S228" t="s">
        <v>403</v>
      </c>
      <c r="U228" t="s">
        <v>30</v>
      </c>
      <c r="W228" t="str">
        <f t="shared" si="3"/>
        <v>ILtg-Lfluor-MagWRfAny</v>
      </c>
    </row>
    <row r="229" spans="1:23" x14ac:dyDescent="0.3">
      <c r="A229">
        <v>224</v>
      </c>
      <c r="B229" t="s">
        <v>408</v>
      </c>
      <c r="C229" t="s">
        <v>409</v>
      </c>
      <c r="D229">
        <v>15</v>
      </c>
      <c r="E229">
        <v>5</v>
      </c>
      <c r="F229" t="s">
        <v>66</v>
      </c>
      <c r="G229" t="s">
        <v>23</v>
      </c>
      <c r="H229" t="s">
        <v>23</v>
      </c>
      <c r="I229" t="s">
        <v>410</v>
      </c>
      <c r="J229">
        <v>45000</v>
      </c>
      <c r="K229">
        <v>1</v>
      </c>
      <c r="M229">
        <v>15</v>
      </c>
      <c r="N229" t="s">
        <v>25</v>
      </c>
      <c r="O229" t="s">
        <v>26</v>
      </c>
      <c r="P229" t="s">
        <v>167</v>
      </c>
      <c r="Q229" t="s">
        <v>351</v>
      </c>
      <c r="R229" t="s">
        <v>385</v>
      </c>
      <c r="S229" t="s">
        <v>403</v>
      </c>
      <c r="U229" t="s">
        <v>30</v>
      </c>
      <c r="W229" t="str">
        <f t="shared" si="3"/>
        <v>ILtg-Lfluor-MagAnyAny</v>
      </c>
    </row>
    <row r="230" spans="1:23" x14ac:dyDescent="0.3">
      <c r="A230">
        <v>225</v>
      </c>
      <c r="B230" t="s">
        <v>411</v>
      </c>
      <c r="C230" t="s">
        <v>412</v>
      </c>
      <c r="D230">
        <v>7.66</v>
      </c>
      <c r="E230">
        <v>2.6</v>
      </c>
      <c r="F230" t="s">
        <v>88</v>
      </c>
      <c r="G230" t="s">
        <v>349</v>
      </c>
      <c r="H230" t="s">
        <v>23</v>
      </c>
      <c r="I230" t="s">
        <v>413</v>
      </c>
      <c r="J230">
        <v>20000</v>
      </c>
      <c r="K230">
        <v>1</v>
      </c>
      <c r="L230">
        <v>2610</v>
      </c>
      <c r="M230">
        <v>15</v>
      </c>
      <c r="N230" t="s">
        <v>25</v>
      </c>
      <c r="O230" t="s">
        <v>414</v>
      </c>
      <c r="P230" t="s">
        <v>167</v>
      </c>
      <c r="Q230" t="s">
        <v>351</v>
      </c>
      <c r="R230" t="s">
        <v>385</v>
      </c>
      <c r="S230" t="s">
        <v>403</v>
      </c>
      <c r="U230" t="s">
        <v>30</v>
      </c>
      <c r="W230" t="str">
        <f t="shared" si="3"/>
        <v>ILtg-Lfluor-T12MagAsmAny</v>
      </c>
    </row>
    <row r="231" spans="1:23" x14ac:dyDescent="0.3">
      <c r="A231">
        <v>226</v>
      </c>
      <c r="B231" t="s">
        <v>411</v>
      </c>
      <c r="C231" t="s">
        <v>412</v>
      </c>
      <c r="D231">
        <v>8.26</v>
      </c>
      <c r="E231">
        <v>2.8</v>
      </c>
      <c r="F231" t="s">
        <v>88</v>
      </c>
      <c r="G231" t="s">
        <v>354</v>
      </c>
      <c r="H231" t="s">
        <v>23</v>
      </c>
      <c r="I231" t="s">
        <v>413</v>
      </c>
      <c r="J231">
        <v>20000</v>
      </c>
      <c r="K231">
        <v>1</v>
      </c>
      <c r="L231">
        <v>2420</v>
      </c>
      <c r="M231">
        <v>15</v>
      </c>
      <c r="N231" t="s">
        <v>25</v>
      </c>
      <c r="O231" t="s">
        <v>414</v>
      </c>
      <c r="P231" t="s">
        <v>167</v>
      </c>
      <c r="Q231" t="s">
        <v>351</v>
      </c>
      <c r="R231" t="s">
        <v>385</v>
      </c>
      <c r="S231" t="s">
        <v>403</v>
      </c>
      <c r="U231" t="s">
        <v>30</v>
      </c>
      <c r="W231" t="str">
        <f t="shared" si="3"/>
        <v>ILtg-Lfluor-T12MagECCAny</v>
      </c>
    </row>
    <row r="232" spans="1:23" x14ac:dyDescent="0.3">
      <c r="A232">
        <v>227</v>
      </c>
      <c r="B232" t="s">
        <v>411</v>
      </c>
      <c r="C232" t="s">
        <v>412</v>
      </c>
      <c r="D232">
        <v>9.35</v>
      </c>
      <c r="E232">
        <v>3.1</v>
      </c>
      <c r="F232" t="s">
        <v>88</v>
      </c>
      <c r="G232" t="s">
        <v>355</v>
      </c>
      <c r="H232" t="s">
        <v>23</v>
      </c>
      <c r="I232" t="s">
        <v>413</v>
      </c>
      <c r="J232">
        <v>20000</v>
      </c>
      <c r="K232">
        <v>1</v>
      </c>
      <c r="L232">
        <v>2140</v>
      </c>
      <c r="M232">
        <v>15</v>
      </c>
      <c r="N232" t="s">
        <v>25</v>
      </c>
      <c r="O232" t="s">
        <v>414</v>
      </c>
      <c r="P232" t="s">
        <v>167</v>
      </c>
      <c r="Q232" t="s">
        <v>351</v>
      </c>
      <c r="R232" t="s">
        <v>385</v>
      </c>
      <c r="S232" t="s">
        <v>403</v>
      </c>
      <c r="U232" t="s">
        <v>30</v>
      </c>
      <c r="W232" t="str">
        <f t="shared" si="3"/>
        <v>ILtg-Lfluor-T12MagEPrAny</v>
      </c>
    </row>
    <row r="233" spans="1:23" x14ac:dyDescent="0.3">
      <c r="A233">
        <v>228</v>
      </c>
      <c r="B233" t="s">
        <v>411</v>
      </c>
      <c r="C233" t="s">
        <v>412</v>
      </c>
      <c r="D233">
        <v>8.07</v>
      </c>
      <c r="E233">
        <v>2.7</v>
      </c>
      <c r="F233" t="s">
        <v>88</v>
      </c>
      <c r="G233" t="s">
        <v>356</v>
      </c>
      <c r="H233" t="s">
        <v>23</v>
      </c>
      <c r="I233" t="s">
        <v>413</v>
      </c>
      <c r="J233">
        <v>20000</v>
      </c>
      <c r="K233">
        <v>1</v>
      </c>
      <c r="L233">
        <v>2480</v>
      </c>
      <c r="M233">
        <v>15</v>
      </c>
      <c r="N233" t="s">
        <v>25</v>
      </c>
      <c r="O233" t="s">
        <v>414</v>
      </c>
      <c r="P233" t="s">
        <v>167</v>
      </c>
      <c r="Q233" t="s">
        <v>351</v>
      </c>
      <c r="R233" t="s">
        <v>385</v>
      </c>
      <c r="S233" t="s">
        <v>403</v>
      </c>
      <c r="U233" t="s">
        <v>30</v>
      </c>
      <c r="W233" t="str">
        <f t="shared" si="3"/>
        <v>ILtg-Lfluor-T12MagERCAny</v>
      </c>
    </row>
    <row r="234" spans="1:23" x14ac:dyDescent="0.3">
      <c r="A234">
        <v>229</v>
      </c>
      <c r="B234" t="s">
        <v>411</v>
      </c>
      <c r="C234" t="s">
        <v>412</v>
      </c>
      <c r="D234">
        <v>8.77</v>
      </c>
      <c r="E234">
        <v>2.9</v>
      </c>
      <c r="F234" t="s">
        <v>88</v>
      </c>
      <c r="G234" t="s">
        <v>357</v>
      </c>
      <c r="H234" t="s">
        <v>23</v>
      </c>
      <c r="I234" t="s">
        <v>413</v>
      </c>
      <c r="J234">
        <v>20000</v>
      </c>
      <c r="K234">
        <v>1</v>
      </c>
      <c r="L234">
        <v>2280</v>
      </c>
      <c r="M234">
        <v>15</v>
      </c>
      <c r="N234" t="s">
        <v>25</v>
      </c>
      <c r="O234" t="s">
        <v>414</v>
      </c>
      <c r="P234" t="s">
        <v>167</v>
      </c>
      <c r="Q234" t="s">
        <v>351</v>
      </c>
      <c r="R234" t="s">
        <v>385</v>
      </c>
      <c r="S234" t="s">
        <v>403</v>
      </c>
      <c r="U234" t="s">
        <v>30</v>
      </c>
      <c r="W234" t="str">
        <f t="shared" si="3"/>
        <v>ILtg-Lfluor-T12MagESeAny</v>
      </c>
    </row>
    <row r="235" spans="1:23" x14ac:dyDescent="0.3">
      <c r="A235">
        <v>230</v>
      </c>
      <c r="B235" t="s">
        <v>411</v>
      </c>
      <c r="C235" t="s">
        <v>412</v>
      </c>
      <c r="D235">
        <v>8.51</v>
      </c>
      <c r="E235">
        <v>2.8</v>
      </c>
      <c r="F235" t="s">
        <v>88</v>
      </c>
      <c r="G235" t="s">
        <v>358</v>
      </c>
      <c r="H235" t="s">
        <v>23</v>
      </c>
      <c r="I235" t="s">
        <v>413</v>
      </c>
      <c r="J235">
        <v>20000</v>
      </c>
      <c r="K235">
        <v>1</v>
      </c>
      <c r="L235">
        <v>2350</v>
      </c>
      <c r="M235">
        <v>15</v>
      </c>
      <c r="N235" t="s">
        <v>25</v>
      </c>
      <c r="O235" t="s">
        <v>414</v>
      </c>
      <c r="P235" t="s">
        <v>167</v>
      </c>
      <c r="Q235" t="s">
        <v>351</v>
      </c>
      <c r="R235" t="s">
        <v>385</v>
      </c>
      <c r="S235" t="s">
        <v>403</v>
      </c>
      <c r="U235" t="s">
        <v>30</v>
      </c>
      <c r="W235" t="str">
        <f t="shared" si="3"/>
        <v>ILtg-Lfluor-T12MagEUnAny</v>
      </c>
    </row>
    <row r="236" spans="1:23" x14ac:dyDescent="0.3">
      <c r="A236">
        <v>231</v>
      </c>
      <c r="B236" t="s">
        <v>411</v>
      </c>
      <c r="C236" t="s">
        <v>412</v>
      </c>
      <c r="D236">
        <v>4.07</v>
      </c>
      <c r="E236">
        <v>1.4</v>
      </c>
      <c r="F236" t="s">
        <v>88</v>
      </c>
      <c r="G236" t="s">
        <v>359</v>
      </c>
      <c r="H236" t="s">
        <v>23</v>
      </c>
      <c r="I236" t="s">
        <v>413</v>
      </c>
      <c r="J236">
        <v>20000</v>
      </c>
      <c r="K236">
        <v>1</v>
      </c>
      <c r="L236">
        <v>4910</v>
      </c>
      <c r="M236">
        <v>15</v>
      </c>
      <c r="N236" t="s">
        <v>25</v>
      </c>
      <c r="O236" t="s">
        <v>414</v>
      </c>
      <c r="P236" t="s">
        <v>167</v>
      </c>
      <c r="Q236" t="s">
        <v>351</v>
      </c>
      <c r="R236" t="s">
        <v>385</v>
      </c>
      <c r="S236" t="s">
        <v>403</v>
      </c>
      <c r="U236" t="s">
        <v>30</v>
      </c>
      <c r="W236" t="str">
        <f t="shared" si="3"/>
        <v>ILtg-Lfluor-T12MagGroAny</v>
      </c>
    </row>
    <row r="237" spans="1:23" x14ac:dyDescent="0.3">
      <c r="A237">
        <v>232</v>
      </c>
      <c r="B237" t="s">
        <v>411</v>
      </c>
      <c r="C237" t="s">
        <v>412</v>
      </c>
      <c r="D237">
        <v>3.8</v>
      </c>
      <c r="E237">
        <v>1.3</v>
      </c>
      <c r="F237" t="s">
        <v>88</v>
      </c>
      <c r="G237" t="s">
        <v>360</v>
      </c>
      <c r="H237" t="s">
        <v>23</v>
      </c>
      <c r="I237" t="s">
        <v>413</v>
      </c>
      <c r="J237">
        <v>20000</v>
      </c>
      <c r="K237">
        <v>1</v>
      </c>
      <c r="L237">
        <v>5260</v>
      </c>
      <c r="M237">
        <v>15</v>
      </c>
      <c r="N237" t="s">
        <v>25</v>
      </c>
      <c r="O237" t="s">
        <v>414</v>
      </c>
      <c r="P237" t="s">
        <v>167</v>
      </c>
      <c r="Q237" t="s">
        <v>351</v>
      </c>
      <c r="R237" t="s">
        <v>385</v>
      </c>
      <c r="S237" t="s">
        <v>403</v>
      </c>
      <c r="U237" t="s">
        <v>30</v>
      </c>
      <c r="W237" t="str">
        <f t="shared" si="3"/>
        <v>ILtg-Lfluor-T12MagHspAny</v>
      </c>
    </row>
    <row r="238" spans="1:23" x14ac:dyDescent="0.3">
      <c r="A238">
        <v>233</v>
      </c>
      <c r="B238" t="s">
        <v>411</v>
      </c>
      <c r="C238" t="s">
        <v>412</v>
      </c>
      <c r="D238">
        <v>10.26</v>
      </c>
      <c r="E238">
        <v>3.4</v>
      </c>
      <c r="F238" t="s">
        <v>88</v>
      </c>
      <c r="G238" t="s">
        <v>361</v>
      </c>
      <c r="H238" t="s">
        <v>23</v>
      </c>
      <c r="I238" t="s">
        <v>413</v>
      </c>
      <c r="J238">
        <v>20000</v>
      </c>
      <c r="K238">
        <v>1</v>
      </c>
      <c r="L238">
        <v>1950</v>
      </c>
      <c r="M238">
        <v>15</v>
      </c>
      <c r="N238" t="s">
        <v>25</v>
      </c>
      <c r="O238" t="s">
        <v>414</v>
      </c>
      <c r="P238" t="s">
        <v>167</v>
      </c>
      <c r="Q238" t="s">
        <v>351</v>
      </c>
      <c r="R238" t="s">
        <v>385</v>
      </c>
      <c r="S238" t="s">
        <v>403</v>
      </c>
      <c r="U238" t="s">
        <v>30</v>
      </c>
      <c r="W238" t="str">
        <f t="shared" si="3"/>
        <v>ILtg-Lfluor-T12MagHtlAny</v>
      </c>
    </row>
    <row r="239" spans="1:23" x14ac:dyDescent="0.3">
      <c r="A239">
        <v>234</v>
      </c>
      <c r="B239" t="s">
        <v>411</v>
      </c>
      <c r="C239" t="s">
        <v>412</v>
      </c>
      <c r="D239">
        <v>5.67</v>
      </c>
      <c r="E239">
        <v>1.9</v>
      </c>
      <c r="F239" t="s">
        <v>88</v>
      </c>
      <c r="G239" t="s">
        <v>362</v>
      </c>
      <c r="H239" t="s">
        <v>23</v>
      </c>
      <c r="I239" t="s">
        <v>413</v>
      </c>
      <c r="J239">
        <v>20000</v>
      </c>
      <c r="K239">
        <v>1</v>
      </c>
      <c r="L239">
        <v>3530</v>
      </c>
      <c r="M239">
        <v>15</v>
      </c>
      <c r="N239" t="s">
        <v>25</v>
      </c>
      <c r="O239" t="s">
        <v>414</v>
      </c>
      <c r="P239" t="s">
        <v>167</v>
      </c>
      <c r="Q239" t="s">
        <v>351</v>
      </c>
      <c r="R239" t="s">
        <v>385</v>
      </c>
      <c r="S239" t="s">
        <v>403</v>
      </c>
      <c r="U239" t="s">
        <v>30</v>
      </c>
      <c r="W239" t="str">
        <f t="shared" si="3"/>
        <v>ILtg-Lfluor-T12MagMBTAny</v>
      </c>
    </row>
    <row r="240" spans="1:23" x14ac:dyDescent="0.3">
      <c r="A240">
        <v>235</v>
      </c>
      <c r="B240" t="s">
        <v>411</v>
      </c>
      <c r="C240" t="s">
        <v>412</v>
      </c>
      <c r="D240">
        <v>6.21</v>
      </c>
      <c r="E240">
        <v>2.1</v>
      </c>
      <c r="F240" t="s">
        <v>88</v>
      </c>
      <c r="G240" t="s">
        <v>363</v>
      </c>
      <c r="H240" t="s">
        <v>23</v>
      </c>
      <c r="I240" t="s">
        <v>413</v>
      </c>
      <c r="J240">
        <v>20000</v>
      </c>
      <c r="K240">
        <v>1</v>
      </c>
      <c r="L240">
        <v>3220</v>
      </c>
      <c r="M240">
        <v>15</v>
      </c>
      <c r="N240" t="s">
        <v>25</v>
      </c>
      <c r="O240" t="s">
        <v>414</v>
      </c>
      <c r="P240" t="s">
        <v>167</v>
      </c>
      <c r="Q240" t="s">
        <v>351</v>
      </c>
      <c r="R240" t="s">
        <v>385</v>
      </c>
      <c r="S240" t="s">
        <v>403</v>
      </c>
      <c r="U240" t="s">
        <v>30</v>
      </c>
      <c r="W240" t="str">
        <f t="shared" si="3"/>
        <v>ILtg-Lfluor-T12MagMLIAny</v>
      </c>
    </row>
    <row r="241" spans="1:23" x14ac:dyDescent="0.3">
      <c r="A241">
        <v>236</v>
      </c>
      <c r="B241" t="s">
        <v>411</v>
      </c>
      <c r="C241" t="s">
        <v>412</v>
      </c>
      <c r="D241">
        <v>12.9</v>
      </c>
      <c r="E241">
        <v>4.3</v>
      </c>
      <c r="F241" t="s">
        <v>88</v>
      </c>
      <c r="G241" t="s">
        <v>364</v>
      </c>
      <c r="H241" t="s">
        <v>23</v>
      </c>
      <c r="I241" t="s">
        <v>413</v>
      </c>
      <c r="J241">
        <v>20000</v>
      </c>
      <c r="K241">
        <v>1</v>
      </c>
      <c r="L241">
        <v>1550</v>
      </c>
      <c r="M241">
        <v>15</v>
      </c>
      <c r="N241" t="s">
        <v>25</v>
      </c>
      <c r="O241" t="s">
        <v>414</v>
      </c>
      <c r="P241" t="s">
        <v>167</v>
      </c>
      <c r="Q241" t="s">
        <v>351</v>
      </c>
      <c r="R241" t="s">
        <v>385</v>
      </c>
      <c r="S241" t="s">
        <v>403</v>
      </c>
      <c r="U241" t="s">
        <v>30</v>
      </c>
      <c r="W241" t="str">
        <f t="shared" si="3"/>
        <v>ILtg-Lfluor-T12MagMtlAny</v>
      </c>
    </row>
    <row r="242" spans="1:23" x14ac:dyDescent="0.3">
      <c r="A242">
        <v>237</v>
      </c>
      <c r="B242" t="s">
        <v>411</v>
      </c>
      <c r="C242" t="s">
        <v>412</v>
      </c>
      <c r="D242">
        <v>4.8099999999999996</v>
      </c>
      <c r="E242">
        <v>1.6</v>
      </c>
      <c r="F242" t="s">
        <v>88</v>
      </c>
      <c r="G242" t="s">
        <v>365</v>
      </c>
      <c r="H242" t="s">
        <v>23</v>
      </c>
      <c r="I242" t="s">
        <v>413</v>
      </c>
      <c r="J242">
        <v>20000</v>
      </c>
      <c r="K242">
        <v>1</v>
      </c>
      <c r="L242">
        <v>4160</v>
      </c>
      <c r="M242">
        <v>15</v>
      </c>
      <c r="N242" t="s">
        <v>25</v>
      </c>
      <c r="O242" t="s">
        <v>414</v>
      </c>
      <c r="P242" t="s">
        <v>167</v>
      </c>
      <c r="Q242" t="s">
        <v>351</v>
      </c>
      <c r="R242" t="s">
        <v>385</v>
      </c>
      <c r="S242" t="s">
        <v>403</v>
      </c>
      <c r="U242" t="s">
        <v>30</v>
      </c>
      <c r="W242" t="str">
        <f t="shared" si="3"/>
        <v>ILtg-Lfluor-T12MagNrsAny</v>
      </c>
    </row>
    <row r="243" spans="1:23" x14ac:dyDescent="0.3">
      <c r="A243">
        <v>238</v>
      </c>
      <c r="B243" t="s">
        <v>411</v>
      </c>
      <c r="C243" t="s">
        <v>412</v>
      </c>
      <c r="D243">
        <v>7.58</v>
      </c>
      <c r="E243">
        <v>2.5</v>
      </c>
      <c r="F243" t="s">
        <v>88</v>
      </c>
      <c r="G243" t="s">
        <v>366</v>
      </c>
      <c r="H243" t="s">
        <v>23</v>
      </c>
      <c r="I243" t="s">
        <v>413</v>
      </c>
      <c r="J243">
        <v>20000</v>
      </c>
      <c r="K243">
        <v>1</v>
      </c>
      <c r="L243">
        <v>2640</v>
      </c>
      <c r="M243">
        <v>15</v>
      </c>
      <c r="N243" t="s">
        <v>25</v>
      </c>
      <c r="O243" t="s">
        <v>414</v>
      </c>
      <c r="P243" t="s">
        <v>167</v>
      </c>
      <c r="Q243" t="s">
        <v>351</v>
      </c>
      <c r="R243" t="s">
        <v>385</v>
      </c>
      <c r="S243" t="s">
        <v>403</v>
      </c>
      <c r="U243" t="s">
        <v>30</v>
      </c>
      <c r="W243" t="str">
        <f t="shared" si="3"/>
        <v>ILtg-Lfluor-T12MagOfLAny</v>
      </c>
    </row>
    <row r="244" spans="1:23" x14ac:dyDescent="0.3">
      <c r="A244">
        <v>239</v>
      </c>
      <c r="B244" t="s">
        <v>411</v>
      </c>
      <c r="C244" t="s">
        <v>412</v>
      </c>
      <c r="D244">
        <v>7.72</v>
      </c>
      <c r="E244">
        <v>2.6</v>
      </c>
      <c r="F244" t="s">
        <v>88</v>
      </c>
      <c r="G244" t="s">
        <v>367</v>
      </c>
      <c r="H244" t="s">
        <v>23</v>
      </c>
      <c r="I244" t="s">
        <v>413</v>
      </c>
      <c r="J244">
        <v>20000</v>
      </c>
      <c r="K244">
        <v>1</v>
      </c>
      <c r="L244">
        <v>2590</v>
      </c>
      <c r="M244">
        <v>15</v>
      </c>
      <c r="N244" t="s">
        <v>25</v>
      </c>
      <c r="O244" t="s">
        <v>414</v>
      </c>
      <c r="P244" t="s">
        <v>167</v>
      </c>
      <c r="Q244" t="s">
        <v>351</v>
      </c>
      <c r="R244" t="s">
        <v>385</v>
      </c>
      <c r="S244" t="s">
        <v>403</v>
      </c>
      <c r="U244" t="s">
        <v>30</v>
      </c>
      <c r="W244" t="str">
        <f t="shared" si="3"/>
        <v>ILtg-Lfluor-T12MagOfSAny</v>
      </c>
    </row>
    <row r="245" spans="1:23" x14ac:dyDescent="0.3">
      <c r="A245">
        <v>240</v>
      </c>
      <c r="B245" t="s">
        <v>411</v>
      </c>
      <c r="C245" t="s">
        <v>412</v>
      </c>
      <c r="D245">
        <v>4.13</v>
      </c>
      <c r="E245">
        <v>1.4</v>
      </c>
      <c r="F245" t="s">
        <v>88</v>
      </c>
      <c r="G245" t="s">
        <v>368</v>
      </c>
      <c r="H245" t="s">
        <v>23</v>
      </c>
      <c r="I245" t="s">
        <v>413</v>
      </c>
      <c r="J245">
        <v>20000</v>
      </c>
      <c r="K245">
        <v>1</v>
      </c>
      <c r="L245">
        <v>4840</v>
      </c>
      <c r="M245">
        <v>15</v>
      </c>
      <c r="N245" t="s">
        <v>25</v>
      </c>
      <c r="O245" t="s">
        <v>414</v>
      </c>
      <c r="P245" t="s">
        <v>167</v>
      </c>
      <c r="Q245" t="s">
        <v>351</v>
      </c>
      <c r="R245" t="s">
        <v>385</v>
      </c>
      <c r="S245" t="s">
        <v>403</v>
      </c>
      <c r="U245" t="s">
        <v>30</v>
      </c>
      <c r="W245" t="str">
        <f t="shared" si="3"/>
        <v>ILtg-Lfluor-T12MagRFFAny</v>
      </c>
    </row>
    <row r="246" spans="1:23" x14ac:dyDescent="0.3">
      <c r="A246">
        <v>241</v>
      </c>
      <c r="B246" t="s">
        <v>411</v>
      </c>
      <c r="C246" t="s">
        <v>412</v>
      </c>
      <c r="D246">
        <v>4.1399999999999997</v>
      </c>
      <c r="E246">
        <v>1.4</v>
      </c>
      <c r="F246" t="s">
        <v>88</v>
      </c>
      <c r="G246" t="s">
        <v>369</v>
      </c>
      <c r="H246" t="s">
        <v>23</v>
      </c>
      <c r="I246" t="s">
        <v>413</v>
      </c>
      <c r="J246">
        <v>20000</v>
      </c>
      <c r="K246">
        <v>1</v>
      </c>
      <c r="L246">
        <v>4830</v>
      </c>
      <c r="M246">
        <v>15</v>
      </c>
      <c r="N246" t="s">
        <v>25</v>
      </c>
      <c r="O246" t="s">
        <v>414</v>
      </c>
      <c r="P246" t="s">
        <v>167</v>
      </c>
      <c r="Q246" t="s">
        <v>351</v>
      </c>
      <c r="R246" t="s">
        <v>385</v>
      </c>
      <c r="S246" t="s">
        <v>403</v>
      </c>
      <c r="U246" t="s">
        <v>30</v>
      </c>
      <c r="W246" t="str">
        <f t="shared" si="3"/>
        <v>ILtg-Lfluor-T12MagRSDAny</v>
      </c>
    </row>
    <row r="247" spans="1:23" x14ac:dyDescent="0.3">
      <c r="A247">
        <v>242</v>
      </c>
      <c r="B247" t="s">
        <v>411</v>
      </c>
      <c r="C247" t="s">
        <v>412</v>
      </c>
      <c r="D247">
        <v>5.92</v>
      </c>
      <c r="E247">
        <v>2</v>
      </c>
      <c r="F247" t="s">
        <v>88</v>
      </c>
      <c r="G247" t="s">
        <v>370</v>
      </c>
      <c r="H247" t="s">
        <v>23</v>
      </c>
      <c r="I247" t="s">
        <v>413</v>
      </c>
      <c r="J247">
        <v>20000</v>
      </c>
      <c r="K247">
        <v>1</v>
      </c>
      <c r="L247">
        <v>3380</v>
      </c>
      <c r="M247">
        <v>15</v>
      </c>
      <c r="N247" t="s">
        <v>25</v>
      </c>
      <c r="O247" t="s">
        <v>414</v>
      </c>
      <c r="P247" t="s">
        <v>167</v>
      </c>
      <c r="Q247" t="s">
        <v>351</v>
      </c>
      <c r="R247" t="s">
        <v>385</v>
      </c>
      <c r="S247" t="s">
        <v>403</v>
      </c>
      <c r="U247" t="s">
        <v>30</v>
      </c>
      <c r="W247" t="str">
        <f t="shared" si="3"/>
        <v>ILtg-Lfluor-T12MagRt3Any</v>
      </c>
    </row>
    <row r="248" spans="1:23" x14ac:dyDescent="0.3">
      <c r="A248">
        <v>243</v>
      </c>
      <c r="B248" t="s">
        <v>411</v>
      </c>
      <c r="C248" t="s">
        <v>412</v>
      </c>
      <c r="D248">
        <v>4.68</v>
      </c>
      <c r="E248">
        <v>1.6</v>
      </c>
      <c r="F248" t="s">
        <v>88</v>
      </c>
      <c r="G248" t="s">
        <v>371</v>
      </c>
      <c r="H248" t="s">
        <v>23</v>
      </c>
      <c r="I248" t="s">
        <v>413</v>
      </c>
      <c r="J248">
        <v>20000</v>
      </c>
      <c r="K248">
        <v>1</v>
      </c>
      <c r="L248">
        <v>4270</v>
      </c>
      <c r="M248">
        <v>15</v>
      </c>
      <c r="N248" t="s">
        <v>25</v>
      </c>
      <c r="O248" t="s">
        <v>414</v>
      </c>
      <c r="P248" t="s">
        <v>167</v>
      </c>
      <c r="Q248" t="s">
        <v>351</v>
      </c>
      <c r="R248" t="s">
        <v>385</v>
      </c>
      <c r="S248" t="s">
        <v>403</v>
      </c>
      <c r="U248" t="s">
        <v>30</v>
      </c>
      <c r="W248" t="str">
        <f t="shared" si="3"/>
        <v>ILtg-Lfluor-T12MagRtLAny</v>
      </c>
    </row>
    <row r="249" spans="1:23" x14ac:dyDescent="0.3">
      <c r="A249">
        <v>244</v>
      </c>
      <c r="B249" t="s">
        <v>411</v>
      </c>
      <c r="C249" t="s">
        <v>412</v>
      </c>
      <c r="D249">
        <v>5.92</v>
      </c>
      <c r="E249">
        <v>2</v>
      </c>
      <c r="F249" t="s">
        <v>88</v>
      </c>
      <c r="G249" t="s">
        <v>372</v>
      </c>
      <c r="H249" t="s">
        <v>23</v>
      </c>
      <c r="I249" t="s">
        <v>413</v>
      </c>
      <c r="J249">
        <v>20000</v>
      </c>
      <c r="K249">
        <v>1</v>
      </c>
      <c r="L249">
        <v>3380</v>
      </c>
      <c r="M249">
        <v>15</v>
      </c>
      <c r="N249" t="s">
        <v>25</v>
      </c>
      <c r="O249" t="s">
        <v>414</v>
      </c>
      <c r="P249" t="s">
        <v>167</v>
      </c>
      <c r="Q249" t="s">
        <v>351</v>
      </c>
      <c r="R249" t="s">
        <v>385</v>
      </c>
      <c r="S249" t="s">
        <v>403</v>
      </c>
      <c r="U249" t="s">
        <v>30</v>
      </c>
      <c r="W249" t="str">
        <f t="shared" si="3"/>
        <v>ILtg-Lfluor-T12MagRtSAny</v>
      </c>
    </row>
    <row r="250" spans="1:23" x14ac:dyDescent="0.3">
      <c r="A250">
        <v>245</v>
      </c>
      <c r="B250" t="s">
        <v>411</v>
      </c>
      <c r="C250" t="s">
        <v>412</v>
      </c>
      <c r="D250">
        <v>5.85</v>
      </c>
      <c r="E250">
        <v>2</v>
      </c>
      <c r="F250" t="s">
        <v>88</v>
      </c>
      <c r="G250" t="s">
        <v>373</v>
      </c>
      <c r="H250" t="s">
        <v>23</v>
      </c>
      <c r="I250" t="s">
        <v>413</v>
      </c>
      <c r="J250">
        <v>20000</v>
      </c>
      <c r="K250">
        <v>1</v>
      </c>
      <c r="L250">
        <v>3420</v>
      </c>
      <c r="M250">
        <v>15</v>
      </c>
      <c r="N250" t="s">
        <v>25</v>
      </c>
      <c r="O250" t="s">
        <v>414</v>
      </c>
      <c r="P250" t="s">
        <v>167</v>
      </c>
      <c r="Q250" t="s">
        <v>351</v>
      </c>
      <c r="R250" t="s">
        <v>385</v>
      </c>
      <c r="S250" t="s">
        <v>403</v>
      </c>
      <c r="U250" t="s">
        <v>30</v>
      </c>
      <c r="W250" t="str">
        <f t="shared" si="3"/>
        <v>ILtg-Lfluor-T12MagSCnAny</v>
      </c>
    </row>
    <row r="251" spans="1:23" x14ac:dyDescent="0.3">
      <c r="A251">
        <v>246</v>
      </c>
      <c r="B251" t="s">
        <v>411</v>
      </c>
      <c r="C251" t="s">
        <v>412</v>
      </c>
      <c r="D251">
        <v>5.85</v>
      </c>
      <c r="E251">
        <v>2</v>
      </c>
      <c r="F251" t="s">
        <v>88</v>
      </c>
      <c r="G251" t="s">
        <v>374</v>
      </c>
      <c r="H251" t="s">
        <v>23</v>
      </c>
      <c r="I251" t="s">
        <v>413</v>
      </c>
      <c r="J251">
        <v>20000</v>
      </c>
      <c r="K251">
        <v>1</v>
      </c>
      <c r="L251">
        <v>3420</v>
      </c>
      <c r="M251">
        <v>15</v>
      </c>
      <c r="N251" t="s">
        <v>25</v>
      </c>
      <c r="O251" t="s">
        <v>414</v>
      </c>
      <c r="P251" t="s">
        <v>167</v>
      </c>
      <c r="Q251" t="s">
        <v>351</v>
      </c>
      <c r="R251" t="s">
        <v>385</v>
      </c>
      <c r="S251" t="s">
        <v>403</v>
      </c>
      <c r="U251" t="s">
        <v>30</v>
      </c>
      <c r="W251" t="str">
        <f t="shared" si="3"/>
        <v>ILtg-Lfluor-T12MagSUnAny</v>
      </c>
    </row>
    <row r="252" spans="1:23" x14ac:dyDescent="0.3">
      <c r="A252">
        <v>247</v>
      </c>
      <c r="B252" t="s">
        <v>411</v>
      </c>
      <c r="C252" t="s">
        <v>412</v>
      </c>
      <c r="D252">
        <v>4.1900000000000004</v>
      </c>
      <c r="E252">
        <v>1.4</v>
      </c>
      <c r="F252" t="s">
        <v>88</v>
      </c>
      <c r="G252" t="s">
        <v>375</v>
      </c>
      <c r="H252" t="s">
        <v>23</v>
      </c>
      <c r="I252" t="s">
        <v>413</v>
      </c>
      <c r="J252">
        <v>20000</v>
      </c>
      <c r="K252">
        <v>1</v>
      </c>
      <c r="L252">
        <v>4770</v>
      </c>
      <c r="M252">
        <v>15</v>
      </c>
      <c r="N252" t="s">
        <v>25</v>
      </c>
      <c r="O252" t="s">
        <v>414</v>
      </c>
      <c r="P252" t="s">
        <v>167</v>
      </c>
      <c r="Q252" t="s">
        <v>351</v>
      </c>
      <c r="R252" t="s">
        <v>385</v>
      </c>
      <c r="S252" t="s">
        <v>403</v>
      </c>
      <c r="U252" t="s">
        <v>30</v>
      </c>
      <c r="W252" t="str">
        <f t="shared" si="3"/>
        <v>ILtg-Lfluor-T12MagWRfAny</v>
      </c>
    </row>
    <row r="253" spans="1:23" x14ac:dyDescent="0.3">
      <c r="A253">
        <v>248</v>
      </c>
      <c r="B253" t="s">
        <v>411</v>
      </c>
      <c r="C253" t="s">
        <v>412</v>
      </c>
      <c r="D253">
        <v>11</v>
      </c>
      <c r="E253">
        <v>3.7</v>
      </c>
      <c r="F253" t="s">
        <v>66</v>
      </c>
      <c r="G253" t="s">
        <v>23</v>
      </c>
      <c r="H253" t="s">
        <v>23</v>
      </c>
      <c r="I253" t="s">
        <v>413</v>
      </c>
      <c r="J253">
        <v>20000</v>
      </c>
      <c r="K253">
        <v>1</v>
      </c>
      <c r="M253">
        <v>11</v>
      </c>
      <c r="N253" t="s">
        <v>25</v>
      </c>
      <c r="O253" t="s">
        <v>414</v>
      </c>
      <c r="P253" t="s">
        <v>167</v>
      </c>
      <c r="Q253" t="s">
        <v>351</v>
      </c>
      <c r="R253" t="s">
        <v>385</v>
      </c>
      <c r="S253" t="s">
        <v>403</v>
      </c>
      <c r="U253" t="s">
        <v>30</v>
      </c>
      <c r="W253" t="str">
        <f t="shared" si="3"/>
        <v>ILtg-Lfluor-T12MagAnyAny</v>
      </c>
    </row>
    <row r="254" spans="1:23" x14ac:dyDescent="0.3">
      <c r="A254">
        <v>249</v>
      </c>
      <c r="B254" t="s">
        <v>415</v>
      </c>
      <c r="C254" t="s">
        <v>416</v>
      </c>
      <c r="D254">
        <v>15</v>
      </c>
      <c r="E254">
        <v>5</v>
      </c>
      <c r="F254" t="s">
        <v>88</v>
      </c>
      <c r="G254" t="s">
        <v>349</v>
      </c>
      <c r="H254" t="s">
        <v>23</v>
      </c>
      <c r="I254" t="s">
        <v>389</v>
      </c>
      <c r="J254">
        <v>70000</v>
      </c>
      <c r="K254">
        <v>1</v>
      </c>
      <c r="L254">
        <v>2610</v>
      </c>
      <c r="M254">
        <v>15</v>
      </c>
      <c r="N254" t="s">
        <v>25</v>
      </c>
      <c r="O254" t="s">
        <v>26</v>
      </c>
      <c r="P254" t="s">
        <v>167</v>
      </c>
      <c r="Q254" t="s">
        <v>351</v>
      </c>
      <c r="R254" t="s">
        <v>385</v>
      </c>
      <c r="S254" t="s">
        <v>390</v>
      </c>
      <c r="U254" t="s">
        <v>30</v>
      </c>
      <c r="W254" t="str">
        <f t="shared" si="3"/>
        <v>ILtg-MHAsmAny</v>
      </c>
    </row>
    <row r="255" spans="1:23" x14ac:dyDescent="0.3">
      <c r="A255">
        <v>250</v>
      </c>
      <c r="B255" t="s">
        <v>415</v>
      </c>
      <c r="C255" t="s">
        <v>416</v>
      </c>
      <c r="D255">
        <v>15</v>
      </c>
      <c r="E255">
        <v>5</v>
      </c>
      <c r="F255" t="s">
        <v>88</v>
      </c>
      <c r="G255" t="s">
        <v>354</v>
      </c>
      <c r="H255" t="s">
        <v>23</v>
      </c>
      <c r="I255" t="s">
        <v>389</v>
      </c>
      <c r="J255">
        <v>70000</v>
      </c>
      <c r="K255">
        <v>1</v>
      </c>
      <c r="L255">
        <v>2420</v>
      </c>
      <c r="M255">
        <v>15</v>
      </c>
      <c r="N255" t="s">
        <v>25</v>
      </c>
      <c r="O255" t="s">
        <v>26</v>
      </c>
      <c r="P255" t="s">
        <v>167</v>
      </c>
      <c r="Q255" t="s">
        <v>351</v>
      </c>
      <c r="R255" t="s">
        <v>385</v>
      </c>
      <c r="S255" t="s">
        <v>390</v>
      </c>
      <c r="U255" t="s">
        <v>30</v>
      </c>
      <c r="W255" t="str">
        <f t="shared" si="3"/>
        <v>ILtg-MHECCAny</v>
      </c>
    </row>
    <row r="256" spans="1:23" x14ac:dyDescent="0.3">
      <c r="A256">
        <v>251</v>
      </c>
      <c r="B256" t="s">
        <v>415</v>
      </c>
      <c r="C256" t="s">
        <v>416</v>
      </c>
      <c r="D256">
        <v>15</v>
      </c>
      <c r="E256">
        <v>5</v>
      </c>
      <c r="F256" t="s">
        <v>88</v>
      </c>
      <c r="G256" t="s">
        <v>355</v>
      </c>
      <c r="H256" t="s">
        <v>23</v>
      </c>
      <c r="I256" t="s">
        <v>389</v>
      </c>
      <c r="J256">
        <v>70000</v>
      </c>
      <c r="K256">
        <v>1</v>
      </c>
      <c r="L256">
        <v>2140</v>
      </c>
      <c r="M256">
        <v>15</v>
      </c>
      <c r="N256" t="s">
        <v>25</v>
      </c>
      <c r="O256" t="s">
        <v>26</v>
      </c>
      <c r="P256" t="s">
        <v>167</v>
      </c>
      <c r="Q256" t="s">
        <v>351</v>
      </c>
      <c r="R256" t="s">
        <v>385</v>
      </c>
      <c r="S256" t="s">
        <v>390</v>
      </c>
      <c r="U256" t="s">
        <v>30</v>
      </c>
      <c r="W256" t="str">
        <f t="shared" si="3"/>
        <v>ILtg-MHEPrAny</v>
      </c>
    </row>
    <row r="257" spans="1:23" x14ac:dyDescent="0.3">
      <c r="A257">
        <v>252</v>
      </c>
      <c r="B257" t="s">
        <v>415</v>
      </c>
      <c r="C257" t="s">
        <v>416</v>
      </c>
      <c r="D257">
        <v>15</v>
      </c>
      <c r="E257">
        <v>5</v>
      </c>
      <c r="F257" t="s">
        <v>88</v>
      </c>
      <c r="G257" t="s">
        <v>356</v>
      </c>
      <c r="H257" t="s">
        <v>23</v>
      </c>
      <c r="I257" t="s">
        <v>389</v>
      </c>
      <c r="J257">
        <v>70000</v>
      </c>
      <c r="K257">
        <v>1</v>
      </c>
      <c r="L257">
        <v>2480</v>
      </c>
      <c r="M257">
        <v>15</v>
      </c>
      <c r="N257" t="s">
        <v>25</v>
      </c>
      <c r="O257" t="s">
        <v>26</v>
      </c>
      <c r="P257" t="s">
        <v>167</v>
      </c>
      <c r="Q257" t="s">
        <v>351</v>
      </c>
      <c r="R257" t="s">
        <v>385</v>
      </c>
      <c r="S257" t="s">
        <v>390</v>
      </c>
      <c r="U257" t="s">
        <v>30</v>
      </c>
      <c r="W257" t="str">
        <f t="shared" si="3"/>
        <v>ILtg-MHERCAny</v>
      </c>
    </row>
    <row r="258" spans="1:23" x14ac:dyDescent="0.3">
      <c r="A258">
        <v>253</v>
      </c>
      <c r="B258" t="s">
        <v>415</v>
      </c>
      <c r="C258" t="s">
        <v>416</v>
      </c>
      <c r="D258">
        <v>15</v>
      </c>
      <c r="E258">
        <v>5</v>
      </c>
      <c r="F258" t="s">
        <v>88</v>
      </c>
      <c r="G258" t="s">
        <v>357</v>
      </c>
      <c r="H258" t="s">
        <v>23</v>
      </c>
      <c r="I258" t="s">
        <v>389</v>
      </c>
      <c r="J258">
        <v>70000</v>
      </c>
      <c r="K258">
        <v>1</v>
      </c>
      <c r="L258">
        <v>2280</v>
      </c>
      <c r="M258">
        <v>15</v>
      </c>
      <c r="N258" t="s">
        <v>25</v>
      </c>
      <c r="O258" t="s">
        <v>26</v>
      </c>
      <c r="P258" t="s">
        <v>167</v>
      </c>
      <c r="Q258" t="s">
        <v>351</v>
      </c>
      <c r="R258" t="s">
        <v>385</v>
      </c>
      <c r="S258" t="s">
        <v>390</v>
      </c>
      <c r="U258" t="s">
        <v>30</v>
      </c>
      <c r="W258" t="str">
        <f t="shared" si="3"/>
        <v>ILtg-MHESeAny</v>
      </c>
    </row>
    <row r="259" spans="1:23" x14ac:dyDescent="0.3">
      <c r="A259">
        <v>254</v>
      </c>
      <c r="B259" t="s">
        <v>415</v>
      </c>
      <c r="C259" t="s">
        <v>416</v>
      </c>
      <c r="D259">
        <v>15</v>
      </c>
      <c r="E259">
        <v>5</v>
      </c>
      <c r="F259" t="s">
        <v>88</v>
      </c>
      <c r="G259" t="s">
        <v>358</v>
      </c>
      <c r="H259" t="s">
        <v>23</v>
      </c>
      <c r="I259" t="s">
        <v>389</v>
      </c>
      <c r="J259">
        <v>70000</v>
      </c>
      <c r="K259">
        <v>1</v>
      </c>
      <c r="L259">
        <v>2350</v>
      </c>
      <c r="M259">
        <v>15</v>
      </c>
      <c r="N259" t="s">
        <v>25</v>
      </c>
      <c r="O259" t="s">
        <v>26</v>
      </c>
      <c r="P259" t="s">
        <v>167</v>
      </c>
      <c r="Q259" t="s">
        <v>351</v>
      </c>
      <c r="R259" t="s">
        <v>385</v>
      </c>
      <c r="S259" t="s">
        <v>390</v>
      </c>
      <c r="U259" t="s">
        <v>30</v>
      </c>
      <c r="W259" t="str">
        <f t="shared" si="3"/>
        <v>ILtg-MHEUnAny</v>
      </c>
    </row>
    <row r="260" spans="1:23" x14ac:dyDescent="0.3">
      <c r="A260">
        <v>255</v>
      </c>
      <c r="B260" t="s">
        <v>415</v>
      </c>
      <c r="C260" t="s">
        <v>416</v>
      </c>
      <c r="D260">
        <v>14.26</v>
      </c>
      <c r="E260">
        <v>4.8</v>
      </c>
      <c r="F260" t="s">
        <v>88</v>
      </c>
      <c r="G260" t="s">
        <v>359</v>
      </c>
      <c r="H260" t="s">
        <v>23</v>
      </c>
      <c r="I260" t="s">
        <v>389</v>
      </c>
      <c r="J260">
        <v>70000</v>
      </c>
      <c r="K260">
        <v>1</v>
      </c>
      <c r="L260">
        <v>4910</v>
      </c>
      <c r="M260">
        <v>15</v>
      </c>
      <c r="N260" t="s">
        <v>25</v>
      </c>
      <c r="O260" t="s">
        <v>26</v>
      </c>
      <c r="P260" t="s">
        <v>167</v>
      </c>
      <c r="Q260" t="s">
        <v>351</v>
      </c>
      <c r="R260" t="s">
        <v>385</v>
      </c>
      <c r="S260" t="s">
        <v>390</v>
      </c>
      <c r="U260" t="s">
        <v>30</v>
      </c>
      <c r="W260" t="str">
        <f t="shared" si="3"/>
        <v>ILtg-MHGroAny</v>
      </c>
    </row>
    <row r="261" spans="1:23" x14ac:dyDescent="0.3">
      <c r="A261">
        <v>256</v>
      </c>
      <c r="B261" t="s">
        <v>415</v>
      </c>
      <c r="C261" t="s">
        <v>416</v>
      </c>
      <c r="D261">
        <v>13.31</v>
      </c>
      <c r="E261">
        <v>4.4000000000000004</v>
      </c>
      <c r="F261" t="s">
        <v>88</v>
      </c>
      <c r="G261" t="s">
        <v>360</v>
      </c>
      <c r="H261" t="s">
        <v>23</v>
      </c>
      <c r="I261" t="s">
        <v>389</v>
      </c>
      <c r="J261">
        <v>70000</v>
      </c>
      <c r="K261">
        <v>1</v>
      </c>
      <c r="L261">
        <v>5260</v>
      </c>
      <c r="M261">
        <v>15</v>
      </c>
      <c r="N261" t="s">
        <v>25</v>
      </c>
      <c r="O261" t="s">
        <v>26</v>
      </c>
      <c r="P261" t="s">
        <v>167</v>
      </c>
      <c r="Q261" t="s">
        <v>351</v>
      </c>
      <c r="R261" t="s">
        <v>385</v>
      </c>
      <c r="S261" t="s">
        <v>390</v>
      </c>
      <c r="U261" t="s">
        <v>30</v>
      </c>
      <c r="W261" t="str">
        <f t="shared" si="3"/>
        <v>ILtg-MHHspAny</v>
      </c>
    </row>
    <row r="262" spans="1:23" x14ac:dyDescent="0.3">
      <c r="A262">
        <v>257</v>
      </c>
      <c r="B262" t="s">
        <v>415</v>
      </c>
      <c r="C262" t="s">
        <v>416</v>
      </c>
      <c r="D262">
        <v>15</v>
      </c>
      <c r="E262">
        <v>5</v>
      </c>
      <c r="F262" t="s">
        <v>88</v>
      </c>
      <c r="G262" t="s">
        <v>361</v>
      </c>
      <c r="H262" t="s">
        <v>23</v>
      </c>
      <c r="I262" t="s">
        <v>389</v>
      </c>
      <c r="J262">
        <v>70000</v>
      </c>
      <c r="K262">
        <v>1</v>
      </c>
      <c r="L262">
        <v>1950</v>
      </c>
      <c r="M262">
        <v>15</v>
      </c>
      <c r="N262" t="s">
        <v>25</v>
      </c>
      <c r="O262" t="s">
        <v>26</v>
      </c>
      <c r="P262" t="s">
        <v>167</v>
      </c>
      <c r="Q262" t="s">
        <v>351</v>
      </c>
      <c r="R262" t="s">
        <v>385</v>
      </c>
      <c r="S262" t="s">
        <v>390</v>
      </c>
      <c r="U262" t="s">
        <v>30</v>
      </c>
      <c r="W262" t="str">
        <f t="shared" ref="W262:W325" si="4">B262&amp;G262&amp;H262</f>
        <v>ILtg-MHHtlAny</v>
      </c>
    </row>
    <row r="263" spans="1:23" x14ac:dyDescent="0.3">
      <c r="A263">
        <v>258</v>
      </c>
      <c r="B263" t="s">
        <v>415</v>
      </c>
      <c r="C263" t="s">
        <v>416</v>
      </c>
      <c r="D263">
        <v>15</v>
      </c>
      <c r="E263">
        <v>5</v>
      </c>
      <c r="F263" t="s">
        <v>88</v>
      </c>
      <c r="G263" t="s">
        <v>362</v>
      </c>
      <c r="H263" t="s">
        <v>23</v>
      </c>
      <c r="I263" t="s">
        <v>389</v>
      </c>
      <c r="J263">
        <v>70000</v>
      </c>
      <c r="K263">
        <v>1</v>
      </c>
      <c r="L263">
        <v>3530</v>
      </c>
      <c r="M263">
        <v>15</v>
      </c>
      <c r="N263" t="s">
        <v>25</v>
      </c>
      <c r="O263" t="s">
        <v>26</v>
      </c>
      <c r="P263" t="s">
        <v>167</v>
      </c>
      <c r="Q263" t="s">
        <v>351</v>
      </c>
      <c r="R263" t="s">
        <v>385</v>
      </c>
      <c r="S263" t="s">
        <v>390</v>
      </c>
      <c r="U263" t="s">
        <v>30</v>
      </c>
      <c r="W263" t="str">
        <f t="shared" si="4"/>
        <v>ILtg-MHMBTAny</v>
      </c>
    </row>
    <row r="264" spans="1:23" x14ac:dyDescent="0.3">
      <c r="A264">
        <v>259</v>
      </c>
      <c r="B264" t="s">
        <v>415</v>
      </c>
      <c r="C264" t="s">
        <v>416</v>
      </c>
      <c r="D264">
        <v>15</v>
      </c>
      <c r="E264">
        <v>5</v>
      </c>
      <c r="F264" t="s">
        <v>88</v>
      </c>
      <c r="G264" t="s">
        <v>363</v>
      </c>
      <c r="H264" t="s">
        <v>23</v>
      </c>
      <c r="I264" t="s">
        <v>389</v>
      </c>
      <c r="J264">
        <v>70000</v>
      </c>
      <c r="K264">
        <v>1</v>
      </c>
      <c r="L264">
        <v>3220</v>
      </c>
      <c r="M264">
        <v>15</v>
      </c>
      <c r="N264" t="s">
        <v>25</v>
      </c>
      <c r="O264" t="s">
        <v>26</v>
      </c>
      <c r="P264" t="s">
        <v>167</v>
      </c>
      <c r="Q264" t="s">
        <v>351</v>
      </c>
      <c r="R264" t="s">
        <v>385</v>
      </c>
      <c r="S264" t="s">
        <v>390</v>
      </c>
      <c r="U264" t="s">
        <v>30</v>
      </c>
      <c r="W264" t="str">
        <f t="shared" si="4"/>
        <v>ILtg-MHMLIAny</v>
      </c>
    </row>
    <row r="265" spans="1:23" x14ac:dyDescent="0.3">
      <c r="A265">
        <v>260</v>
      </c>
      <c r="B265" t="s">
        <v>415</v>
      </c>
      <c r="C265" t="s">
        <v>416</v>
      </c>
      <c r="D265">
        <v>15</v>
      </c>
      <c r="E265">
        <v>5</v>
      </c>
      <c r="F265" t="s">
        <v>88</v>
      </c>
      <c r="G265" t="s">
        <v>364</v>
      </c>
      <c r="H265" t="s">
        <v>23</v>
      </c>
      <c r="I265" t="s">
        <v>389</v>
      </c>
      <c r="J265">
        <v>70000</v>
      </c>
      <c r="K265">
        <v>1</v>
      </c>
      <c r="L265">
        <v>1550</v>
      </c>
      <c r="M265">
        <v>15</v>
      </c>
      <c r="N265" t="s">
        <v>25</v>
      </c>
      <c r="O265" t="s">
        <v>26</v>
      </c>
      <c r="P265" t="s">
        <v>167</v>
      </c>
      <c r="Q265" t="s">
        <v>351</v>
      </c>
      <c r="R265" t="s">
        <v>385</v>
      </c>
      <c r="S265" t="s">
        <v>390</v>
      </c>
      <c r="U265" t="s">
        <v>30</v>
      </c>
      <c r="W265" t="str">
        <f t="shared" si="4"/>
        <v>ILtg-MHMtlAny</v>
      </c>
    </row>
    <row r="266" spans="1:23" x14ac:dyDescent="0.3">
      <c r="A266">
        <v>261</v>
      </c>
      <c r="B266" t="s">
        <v>415</v>
      </c>
      <c r="C266" t="s">
        <v>416</v>
      </c>
      <c r="D266">
        <v>15</v>
      </c>
      <c r="E266">
        <v>5</v>
      </c>
      <c r="F266" t="s">
        <v>88</v>
      </c>
      <c r="G266" t="s">
        <v>365</v>
      </c>
      <c r="H266" t="s">
        <v>23</v>
      </c>
      <c r="I266" t="s">
        <v>389</v>
      </c>
      <c r="J266">
        <v>70000</v>
      </c>
      <c r="K266">
        <v>1</v>
      </c>
      <c r="L266">
        <v>4160</v>
      </c>
      <c r="M266">
        <v>15</v>
      </c>
      <c r="N266" t="s">
        <v>25</v>
      </c>
      <c r="O266" t="s">
        <v>26</v>
      </c>
      <c r="P266" t="s">
        <v>167</v>
      </c>
      <c r="Q266" t="s">
        <v>351</v>
      </c>
      <c r="R266" t="s">
        <v>385</v>
      </c>
      <c r="S266" t="s">
        <v>390</v>
      </c>
      <c r="U266" t="s">
        <v>30</v>
      </c>
      <c r="W266" t="str">
        <f t="shared" si="4"/>
        <v>ILtg-MHNrsAny</v>
      </c>
    </row>
    <row r="267" spans="1:23" x14ac:dyDescent="0.3">
      <c r="A267">
        <v>262</v>
      </c>
      <c r="B267" t="s">
        <v>415</v>
      </c>
      <c r="C267" t="s">
        <v>416</v>
      </c>
      <c r="D267">
        <v>15</v>
      </c>
      <c r="E267">
        <v>5</v>
      </c>
      <c r="F267" t="s">
        <v>88</v>
      </c>
      <c r="G267" t="s">
        <v>366</v>
      </c>
      <c r="H267" t="s">
        <v>23</v>
      </c>
      <c r="I267" t="s">
        <v>389</v>
      </c>
      <c r="J267">
        <v>70000</v>
      </c>
      <c r="K267">
        <v>1</v>
      </c>
      <c r="L267">
        <v>2640</v>
      </c>
      <c r="M267">
        <v>15</v>
      </c>
      <c r="N267" t="s">
        <v>25</v>
      </c>
      <c r="O267" t="s">
        <v>26</v>
      </c>
      <c r="P267" t="s">
        <v>167</v>
      </c>
      <c r="Q267" t="s">
        <v>351</v>
      </c>
      <c r="R267" t="s">
        <v>385</v>
      </c>
      <c r="S267" t="s">
        <v>390</v>
      </c>
      <c r="U267" t="s">
        <v>30</v>
      </c>
      <c r="W267" t="str">
        <f t="shared" si="4"/>
        <v>ILtg-MHOfLAny</v>
      </c>
    </row>
    <row r="268" spans="1:23" x14ac:dyDescent="0.3">
      <c r="A268">
        <v>263</v>
      </c>
      <c r="B268" t="s">
        <v>415</v>
      </c>
      <c r="C268" t="s">
        <v>416</v>
      </c>
      <c r="D268">
        <v>15</v>
      </c>
      <c r="E268">
        <v>5</v>
      </c>
      <c r="F268" t="s">
        <v>88</v>
      </c>
      <c r="G268" t="s">
        <v>367</v>
      </c>
      <c r="H268" t="s">
        <v>23</v>
      </c>
      <c r="I268" t="s">
        <v>389</v>
      </c>
      <c r="J268">
        <v>70000</v>
      </c>
      <c r="K268">
        <v>1</v>
      </c>
      <c r="L268">
        <v>2590</v>
      </c>
      <c r="M268">
        <v>15</v>
      </c>
      <c r="N268" t="s">
        <v>25</v>
      </c>
      <c r="O268" t="s">
        <v>26</v>
      </c>
      <c r="P268" t="s">
        <v>167</v>
      </c>
      <c r="Q268" t="s">
        <v>351</v>
      </c>
      <c r="R268" t="s">
        <v>385</v>
      </c>
      <c r="S268" t="s">
        <v>390</v>
      </c>
      <c r="U268" t="s">
        <v>30</v>
      </c>
      <c r="W268" t="str">
        <f t="shared" si="4"/>
        <v>ILtg-MHOfSAny</v>
      </c>
    </row>
    <row r="269" spans="1:23" x14ac:dyDescent="0.3">
      <c r="A269">
        <v>264</v>
      </c>
      <c r="B269" t="s">
        <v>415</v>
      </c>
      <c r="C269" t="s">
        <v>416</v>
      </c>
      <c r="D269">
        <v>14.46</v>
      </c>
      <c r="E269">
        <v>4.8</v>
      </c>
      <c r="F269" t="s">
        <v>88</v>
      </c>
      <c r="G269" t="s">
        <v>368</v>
      </c>
      <c r="H269" t="s">
        <v>23</v>
      </c>
      <c r="I269" t="s">
        <v>389</v>
      </c>
      <c r="J269">
        <v>70000</v>
      </c>
      <c r="K269">
        <v>1</v>
      </c>
      <c r="L269">
        <v>4840</v>
      </c>
      <c r="M269">
        <v>15</v>
      </c>
      <c r="N269" t="s">
        <v>25</v>
      </c>
      <c r="O269" t="s">
        <v>26</v>
      </c>
      <c r="P269" t="s">
        <v>167</v>
      </c>
      <c r="Q269" t="s">
        <v>351</v>
      </c>
      <c r="R269" t="s">
        <v>385</v>
      </c>
      <c r="S269" t="s">
        <v>390</v>
      </c>
      <c r="U269" t="s">
        <v>30</v>
      </c>
      <c r="W269" t="str">
        <f t="shared" si="4"/>
        <v>ILtg-MHRFFAny</v>
      </c>
    </row>
    <row r="270" spans="1:23" x14ac:dyDescent="0.3">
      <c r="A270">
        <v>265</v>
      </c>
      <c r="B270" t="s">
        <v>415</v>
      </c>
      <c r="C270" t="s">
        <v>416</v>
      </c>
      <c r="D270">
        <v>14.49</v>
      </c>
      <c r="E270">
        <v>4.8</v>
      </c>
      <c r="F270" t="s">
        <v>88</v>
      </c>
      <c r="G270" t="s">
        <v>369</v>
      </c>
      <c r="H270" t="s">
        <v>23</v>
      </c>
      <c r="I270" t="s">
        <v>389</v>
      </c>
      <c r="J270">
        <v>70000</v>
      </c>
      <c r="K270">
        <v>1</v>
      </c>
      <c r="L270">
        <v>4830</v>
      </c>
      <c r="M270">
        <v>15</v>
      </c>
      <c r="N270" t="s">
        <v>25</v>
      </c>
      <c r="O270" t="s">
        <v>26</v>
      </c>
      <c r="P270" t="s">
        <v>167</v>
      </c>
      <c r="Q270" t="s">
        <v>351</v>
      </c>
      <c r="R270" t="s">
        <v>385</v>
      </c>
      <c r="S270" t="s">
        <v>390</v>
      </c>
      <c r="U270" t="s">
        <v>30</v>
      </c>
      <c r="W270" t="str">
        <f t="shared" si="4"/>
        <v>ILtg-MHRSDAny</v>
      </c>
    </row>
    <row r="271" spans="1:23" x14ac:dyDescent="0.3">
      <c r="A271">
        <v>266</v>
      </c>
      <c r="B271" t="s">
        <v>415</v>
      </c>
      <c r="C271" t="s">
        <v>416</v>
      </c>
      <c r="D271">
        <v>15</v>
      </c>
      <c r="E271">
        <v>5</v>
      </c>
      <c r="F271" t="s">
        <v>88</v>
      </c>
      <c r="G271" t="s">
        <v>370</v>
      </c>
      <c r="H271" t="s">
        <v>23</v>
      </c>
      <c r="I271" t="s">
        <v>389</v>
      </c>
      <c r="J271">
        <v>70000</v>
      </c>
      <c r="K271">
        <v>1</v>
      </c>
      <c r="L271">
        <v>3380</v>
      </c>
      <c r="M271">
        <v>15</v>
      </c>
      <c r="N271" t="s">
        <v>25</v>
      </c>
      <c r="O271" t="s">
        <v>26</v>
      </c>
      <c r="P271" t="s">
        <v>167</v>
      </c>
      <c r="Q271" t="s">
        <v>351</v>
      </c>
      <c r="R271" t="s">
        <v>385</v>
      </c>
      <c r="S271" t="s">
        <v>390</v>
      </c>
      <c r="U271" t="s">
        <v>30</v>
      </c>
      <c r="W271" t="str">
        <f t="shared" si="4"/>
        <v>ILtg-MHRt3Any</v>
      </c>
    </row>
    <row r="272" spans="1:23" x14ac:dyDescent="0.3">
      <c r="A272">
        <v>267</v>
      </c>
      <c r="B272" t="s">
        <v>415</v>
      </c>
      <c r="C272" t="s">
        <v>416</v>
      </c>
      <c r="D272">
        <v>15</v>
      </c>
      <c r="E272">
        <v>5</v>
      </c>
      <c r="F272" t="s">
        <v>88</v>
      </c>
      <c r="G272" t="s">
        <v>371</v>
      </c>
      <c r="H272" t="s">
        <v>23</v>
      </c>
      <c r="I272" t="s">
        <v>389</v>
      </c>
      <c r="J272">
        <v>70000</v>
      </c>
      <c r="K272">
        <v>1</v>
      </c>
      <c r="L272">
        <v>4270</v>
      </c>
      <c r="M272">
        <v>15</v>
      </c>
      <c r="N272" t="s">
        <v>25</v>
      </c>
      <c r="O272" t="s">
        <v>26</v>
      </c>
      <c r="P272" t="s">
        <v>167</v>
      </c>
      <c r="Q272" t="s">
        <v>351</v>
      </c>
      <c r="R272" t="s">
        <v>385</v>
      </c>
      <c r="S272" t="s">
        <v>390</v>
      </c>
      <c r="U272" t="s">
        <v>30</v>
      </c>
      <c r="W272" t="str">
        <f t="shared" si="4"/>
        <v>ILtg-MHRtLAny</v>
      </c>
    </row>
    <row r="273" spans="1:23" x14ac:dyDescent="0.3">
      <c r="A273">
        <v>268</v>
      </c>
      <c r="B273" t="s">
        <v>415</v>
      </c>
      <c r="C273" t="s">
        <v>416</v>
      </c>
      <c r="D273">
        <v>15</v>
      </c>
      <c r="E273">
        <v>5</v>
      </c>
      <c r="F273" t="s">
        <v>88</v>
      </c>
      <c r="G273" t="s">
        <v>372</v>
      </c>
      <c r="H273" t="s">
        <v>23</v>
      </c>
      <c r="I273" t="s">
        <v>389</v>
      </c>
      <c r="J273">
        <v>70000</v>
      </c>
      <c r="K273">
        <v>1</v>
      </c>
      <c r="L273">
        <v>3380</v>
      </c>
      <c r="M273">
        <v>15</v>
      </c>
      <c r="N273" t="s">
        <v>25</v>
      </c>
      <c r="O273" t="s">
        <v>26</v>
      </c>
      <c r="P273" t="s">
        <v>167</v>
      </c>
      <c r="Q273" t="s">
        <v>351</v>
      </c>
      <c r="R273" t="s">
        <v>385</v>
      </c>
      <c r="S273" t="s">
        <v>390</v>
      </c>
      <c r="U273" t="s">
        <v>30</v>
      </c>
      <c r="W273" t="str">
        <f t="shared" si="4"/>
        <v>ILtg-MHRtSAny</v>
      </c>
    </row>
    <row r="274" spans="1:23" x14ac:dyDescent="0.3">
      <c r="A274">
        <v>269</v>
      </c>
      <c r="B274" t="s">
        <v>415</v>
      </c>
      <c r="C274" t="s">
        <v>416</v>
      </c>
      <c r="D274">
        <v>15</v>
      </c>
      <c r="E274">
        <v>5</v>
      </c>
      <c r="F274" t="s">
        <v>88</v>
      </c>
      <c r="G274" t="s">
        <v>373</v>
      </c>
      <c r="H274" t="s">
        <v>23</v>
      </c>
      <c r="I274" t="s">
        <v>389</v>
      </c>
      <c r="J274">
        <v>70000</v>
      </c>
      <c r="K274">
        <v>1</v>
      </c>
      <c r="L274">
        <v>3420</v>
      </c>
      <c r="M274">
        <v>15</v>
      </c>
      <c r="N274" t="s">
        <v>25</v>
      </c>
      <c r="O274" t="s">
        <v>26</v>
      </c>
      <c r="P274" t="s">
        <v>167</v>
      </c>
      <c r="Q274" t="s">
        <v>351</v>
      </c>
      <c r="R274" t="s">
        <v>385</v>
      </c>
      <c r="S274" t="s">
        <v>390</v>
      </c>
      <c r="U274" t="s">
        <v>30</v>
      </c>
      <c r="W274" t="str">
        <f t="shared" si="4"/>
        <v>ILtg-MHSCnAny</v>
      </c>
    </row>
    <row r="275" spans="1:23" x14ac:dyDescent="0.3">
      <c r="A275">
        <v>270</v>
      </c>
      <c r="B275" t="s">
        <v>415</v>
      </c>
      <c r="C275" t="s">
        <v>416</v>
      </c>
      <c r="D275">
        <v>15</v>
      </c>
      <c r="E275">
        <v>5</v>
      </c>
      <c r="F275" t="s">
        <v>88</v>
      </c>
      <c r="G275" t="s">
        <v>374</v>
      </c>
      <c r="H275" t="s">
        <v>23</v>
      </c>
      <c r="I275" t="s">
        <v>389</v>
      </c>
      <c r="J275">
        <v>70000</v>
      </c>
      <c r="K275">
        <v>1</v>
      </c>
      <c r="L275">
        <v>3420</v>
      </c>
      <c r="M275">
        <v>15</v>
      </c>
      <c r="N275" t="s">
        <v>25</v>
      </c>
      <c r="O275" t="s">
        <v>26</v>
      </c>
      <c r="P275" t="s">
        <v>167</v>
      </c>
      <c r="Q275" t="s">
        <v>351</v>
      </c>
      <c r="R275" t="s">
        <v>385</v>
      </c>
      <c r="S275" t="s">
        <v>390</v>
      </c>
      <c r="U275" t="s">
        <v>30</v>
      </c>
      <c r="W275" t="str">
        <f t="shared" si="4"/>
        <v>ILtg-MHSUnAny</v>
      </c>
    </row>
    <row r="276" spans="1:23" x14ac:dyDescent="0.3">
      <c r="A276">
        <v>271</v>
      </c>
      <c r="B276" t="s">
        <v>415</v>
      </c>
      <c r="C276" t="s">
        <v>416</v>
      </c>
      <c r="D276">
        <v>14.68</v>
      </c>
      <c r="E276">
        <v>4.9000000000000004</v>
      </c>
      <c r="F276" t="s">
        <v>88</v>
      </c>
      <c r="G276" t="s">
        <v>375</v>
      </c>
      <c r="H276" t="s">
        <v>23</v>
      </c>
      <c r="I276" t="s">
        <v>389</v>
      </c>
      <c r="J276">
        <v>70000</v>
      </c>
      <c r="K276">
        <v>1</v>
      </c>
      <c r="L276">
        <v>4770</v>
      </c>
      <c r="M276">
        <v>15</v>
      </c>
      <c r="N276" t="s">
        <v>25</v>
      </c>
      <c r="O276" t="s">
        <v>26</v>
      </c>
      <c r="P276" t="s">
        <v>167</v>
      </c>
      <c r="Q276" t="s">
        <v>351</v>
      </c>
      <c r="R276" t="s">
        <v>385</v>
      </c>
      <c r="S276" t="s">
        <v>390</v>
      </c>
      <c r="U276" t="s">
        <v>30</v>
      </c>
      <c r="W276" t="str">
        <f t="shared" si="4"/>
        <v>ILtg-MHWRfAny</v>
      </c>
    </row>
    <row r="277" spans="1:23" x14ac:dyDescent="0.3">
      <c r="A277">
        <v>272</v>
      </c>
      <c r="B277" t="s">
        <v>417</v>
      </c>
      <c r="C277" t="s">
        <v>418</v>
      </c>
      <c r="D277">
        <v>8</v>
      </c>
      <c r="E277">
        <v>2.7</v>
      </c>
      <c r="F277" t="s">
        <v>88</v>
      </c>
      <c r="G277" t="s">
        <v>23</v>
      </c>
      <c r="H277" t="s">
        <v>23</v>
      </c>
      <c r="I277" t="s">
        <v>24</v>
      </c>
      <c r="N277" t="s">
        <v>25</v>
      </c>
      <c r="O277" t="s">
        <v>26</v>
      </c>
      <c r="P277" t="s">
        <v>167</v>
      </c>
      <c r="Q277" t="s">
        <v>168</v>
      </c>
      <c r="R277" t="s">
        <v>385</v>
      </c>
      <c r="S277" t="s">
        <v>419</v>
      </c>
      <c r="U277" t="s">
        <v>30</v>
      </c>
      <c r="W277" t="str">
        <f t="shared" si="4"/>
        <v>ILtg-OccSensAnyAny</v>
      </c>
    </row>
    <row r="278" spans="1:23" x14ac:dyDescent="0.3">
      <c r="A278">
        <v>273</v>
      </c>
      <c r="B278" t="s">
        <v>420</v>
      </c>
      <c r="C278" t="s">
        <v>421</v>
      </c>
      <c r="D278">
        <v>15</v>
      </c>
      <c r="E278">
        <v>5</v>
      </c>
      <c r="F278" t="s">
        <v>88</v>
      </c>
      <c r="G278" t="s">
        <v>349</v>
      </c>
      <c r="H278" t="s">
        <v>23</v>
      </c>
      <c r="I278" t="s">
        <v>389</v>
      </c>
      <c r="J278">
        <v>70000</v>
      </c>
      <c r="K278">
        <v>1</v>
      </c>
      <c r="L278">
        <v>2610</v>
      </c>
      <c r="M278">
        <v>15</v>
      </c>
      <c r="N278" t="s">
        <v>25</v>
      </c>
      <c r="O278" t="s">
        <v>26</v>
      </c>
      <c r="P278" t="s">
        <v>167</v>
      </c>
      <c r="Q278" t="s">
        <v>351</v>
      </c>
      <c r="R278" t="s">
        <v>385</v>
      </c>
      <c r="S278" t="s">
        <v>403</v>
      </c>
      <c r="U278" t="s">
        <v>30</v>
      </c>
      <c r="W278" t="str">
        <f t="shared" si="4"/>
        <v>ILtg-T5AsmAny</v>
      </c>
    </row>
    <row r="279" spans="1:23" x14ac:dyDescent="0.3">
      <c r="A279">
        <v>274</v>
      </c>
      <c r="B279" t="s">
        <v>420</v>
      </c>
      <c r="C279" t="s">
        <v>421</v>
      </c>
      <c r="D279">
        <v>15</v>
      </c>
      <c r="E279">
        <v>5</v>
      </c>
      <c r="F279" t="s">
        <v>88</v>
      </c>
      <c r="G279" t="s">
        <v>354</v>
      </c>
      <c r="H279" t="s">
        <v>23</v>
      </c>
      <c r="I279" t="s">
        <v>389</v>
      </c>
      <c r="J279">
        <v>70000</v>
      </c>
      <c r="K279">
        <v>1</v>
      </c>
      <c r="L279">
        <v>2420</v>
      </c>
      <c r="M279">
        <v>15</v>
      </c>
      <c r="N279" t="s">
        <v>25</v>
      </c>
      <c r="O279" t="s">
        <v>26</v>
      </c>
      <c r="P279" t="s">
        <v>167</v>
      </c>
      <c r="Q279" t="s">
        <v>351</v>
      </c>
      <c r="R279" t="s">
        <v>385</v>
      </c>
      <c r="S279" t="s">
        <v>403</v>
      </c>
      <c r="U279" t="s">
        <v>30</v>
      </c>
      <c r="W279" t="str">
        <f t="shared" si="4"/>
        <v>ILtg-T5ECCAny</v>
      </c>
    </row>
    <row r="280" spans="1:23" x14ac:dyDescent="0.3">
      <c r="A280">
        <v>275</v>
      </c>
      <c r="B280" t="s">
        <v>420</v>
      </c>
      <c r="C280" t="s">
        <v>421</v>
      </c>
      <c r="D280">
        <v>15</v>
      </c>
      <c r="E280">
        <v>5</v>
      </c>
      <c r="F280" t="s">
        <v>88</v>
      </c>
      <c r="G280" t="s">
        <v>355</v>
      </c>
      <c r="H280" t="s">
        <v>23</v>
      </c>
      <c r="I280" t="s">
        <v>389</v>
      </c>
      <c r="J280">
        <v>70000</v>
      </c>
      <c r="K280">
        <v>1</v>
      </c>
      <c r="L280">
        <v>2140</v>
      </c>
      <c r="M280">
        <v>15</v>
      </c>
      <c r="N280" t="s">
        <v>25</v>
      </c>
      <c r="O280" t="s">
        <v>26</v>
      </c>
      <c r="P280" t="s">
        <v>167</v>
      </c>
      <c r="Q280" t="s">
        <v>351</v>
      </c>
      <c r="R280" t="s">
        <v>385</v>
      </c>
      <c r="S280" t="s">
        <v>403</v>
      </c>
      <c r="U280" t="s">
        <v>30</v>
      </c>
      <c r="W280" t="str">
        <f t="shared" si="4"/>
        <v>ILtg-T5EPrAny</v>
      </c>
    </row>
    <row r="281" spans="1:23" x14ac:dyDescent="0.3">
      <c r="A281">
        <v>276</v>
      </c>
      <c r="B281" t="s">
        <v>420</v>
      </c>
      <c r="C281" t="s">
        <v>421</v>
      </c>
      <c r="D281">
        <v>15</v>
      </c>
      <c r="E281">
        <v>5</v>
      </c>
      <c r="F281" t="s">
        <v>88</v>
      </c>
      <c r="G281" t="s">
        <v>356</v>
      </c>
      <c r="H281" t="s">
        <v>23</v>
      </c>
      <c r="I281" t="s">
        <v>389</v>
      </c>
      <c r="J281">
        <v>70000</v>
      </c>
      <c r="K281">
        <v>1</v>
      </c>
      <c r="L281">
        <v>2480</v>
      </c>
      <c r="M281">
        <v>15</v>
      </c>
      <c r="N281" t="s">
        <v>25</v>
      </c>
      <c r="O281" t="s">
        <v>26</v>
      </c>
      <c r="P281" t="s">
        <v>167</v>
      </c>
      <c r="Q281" t="s">
        <v>351</v>
      </c>
      <c r="R281" t="s">
        <v>385</v>
      </c>
      <c r="S281" t="s">
        <v>403</v>
      </c>
      <c r="U281" t="s">
        <v>30</v>
      </c>
      <c r="W281" t="str">
        <f t="shared" si="4"/>
        <v>ILtg-T5ERCAny</v>
      </c>
    </row>
    <row r="282" spans="1:23" x14ac:dyDescent="0.3">
      <c r="A282">
        <v>277</v>
      </c>
      <c r="B282" t="s">
        <v>420</v>
      </c>
      <c r="C282" t="s">
        <v>421</v>
      </c>
      <c r="D282">
        <v>15</v>
      </c>
      <c r="E282">
        <v>5</v>
      </c>
      <c r="F282" t="s">
        <v>88</v>
      </c>
      <c r="G282" t="s">
        <v>357</v>
      </c>
      <c r="H282" t="s">
        <v>23</v>
      </c>
      <c r="I282" t="s">
        <v>389</v>
      </c>
      <c r="J282">
        <v>70000</v>
      </c>
      <c r="K282">
        <v>1</v>
      </c>
      <c r="L282">
        <v>2280</v>
      </c>
      <c r="M282">
        <v>15</v>
      </c>
      <c r="N282" t="s">
        <v>25</v>
      </c>
      <c r="O282" t="s">
        <v>26</v>
      </c>
      <c r="P282" t="s">
        <v>167</v>
      </c>
      <c r="Q282" t="s">
        <v>351</v>
      </c>
      <c r="R282" t="s">
        <v>385</v>
      </c>
      <c r="S282" t="s">
        <v>403</v>
      </c>
      <c r="U282" t="s">
        <v>30</v>
      </c>
      <c r="W282" t="str">
        <f t="shared" si="4"/>
        <v>ILtg-T5ESeAny</v>
      </c>
    </row>
    <row r="283" spans="1:23" x14ac:dyDescent="0.3">
      <c r="A283">
        <v>278</v>
      </c>
      <c r="B283" t="s">
        <v>420</v>
      </c>
      <c r="C283" t="s">
        <v>421</v>
      </c>
      <c r="D283">
        <v>15</v>
      </c>
      <c r="E283">
        <v>5</v>
      </c>
      <c r="F283" t="s">
        <v>88</v>
      </c>
      <c r="G283" t="s">
        <v>358</v>
      </c>
      <c r="H283" t="s">
        <v>23</v>
      </c>
      <c r="I283" t="s">
        <v>389</v>
      </c>
      <c r="J283">
        <v>70000</v>
      </c>
      <c r="K283">
        <v>1</v>
      </c>
      <c r="L283">
        <v>2350</v>
      </c>
      <c r="M283">
        <v>15</v>
      </c>
      <c r="N283" t="s">
        <v>25</v>
      </c>
      <c r="O283" t="s">
        <v>26</v>
      </c>
      <c r="P283" t="s">
        <v>167</v>
      </c>
      <c r="Q283" t="s">
        <v>351</v>
      </c>
      <c r="R283" t="s">
        <v>385</v>
      </c>
      <c r="S283" t="s">
        <v>403</v>
      </c>
      <c r="U283" t="s">
        <v>30</v>
      </c>
      <c r="W283" t="str">
        <f t="shared" si="4"/>
        <v>ILtg-T5EUnAny</v>
      </c>
    </row>
    <row r="284" spans="1:23" x14ac:dyDescent="0.3">
      <c r="A284">
        <v>279</v>
      </c>
      <c r="B284" t="s">
        <v>420</v>
      </c>
      <c r="C284" t="s">
        <v>421</v>
      </c>
      <c r="D284">
        <v>14.26</v>
      </c>
      <c r="E284">
        <v>4.8</v>
      </c>
      <c r="F284" t="s">
        <v>88</v>
      </c>
      <c r="G284" t="s">
        <v>359</v>
      </c>
      <c r="H284" t="s">
        <v>23</v>
      </c>
      <c r="I284" t="s">
        <v>389</v>
      </c>
      <c r="J284">
        <v>70000</v>
      </c>
      <c r="K284">
        <v>1</v>
      </c>
      <c r="L284">
        <v>4910</v>
      </c>
      <c r="M284">
        <v>15</v>
      </c>
      <c r="N284" t="s">
        <v>25</v>
      </c>
      <c r="O284" t="s">
        <v>26</v>
      </c>
      <c r="P284" t="s">
        <v>167</v>
      </c>
      <c r="Q284" t="s">
        <v>351</v>
      </c>
      <c r="R284" t="s">
        <v>385</v>
      </c>
      <c r="S284" t="s">
        <v>403</v>
      </c>
      <c r="U284" t="s">
        <v>30</v>
      </c>
      <c r="W284" t="str">
        <f t="shared" si="4"/>
        <v>ILtg-T5GroAny</v>
      </c>
    </row>
    <row r="285" spans="1:23" x14ac:dyDescent="0.3">
      <c r="A285">
        <v>280</v>
      </c>
      <c r="B285" t="s">
        <v>420</v>
      </c>
      <c r="C285" t="s">
        <v>421</v>
      </c>
      <c r="D285">
        <v>13.31</v>
      </c>
      <c r="E285">
        <v>4.4000000000000004</v>
      </c>
      <c r="F285" t="s">
        <v>88</v>
      </c>
      <c r="G285" t="s">
        <v>360</v>
      </c>
      <c r="H285" t="s">
        <v>23</v>
      </c>
      <c r="I285" t="s">
        <v>389</v>
      </c>
      <c r="J285">
        <v>70000</v>
      </c>
      <c r="K285">
        <v>1</v>
      </c>
      <c r="L285">
        <v>5260</v>
      </c>
      <c r="M285">
        <v>15</v>
      </c>
      <c r="N285" t="s">
        <v>25</v>
      </c>
      <c r="O285" t="s">
        <v>26</v>
      </c>
      <c r="P285" t="s">
        <v>167</v>
      </c>
      <c r="Q285" t="s">
        <v>351</v>
      </c>
      <c r="R285" t="s">
        <v>385</v>
      </c>
      <c r="S285" t="s">
        <v>403</v>
      </c>
      <c r="U285" t="s">
        <v>30</v>
      </c>
      <c r="W285" t="str">
        <f t="shared" si="4"/>
        <v>ILtg-T5HspAny</v>
      </c>
    </row>
    <row r="286" spans="1:23" x14ac:dyDescent="0.3">
      <c r="A286">
        <v>281</v>
      </c>
      <c r="B286" t="s">
        <v>420</v>
      </c>
      <c r="C286" t="s">
        <v>421</v>
      </c>
      <c r="D286">
        <v>15</v>
      </c>
      <c r="E286">
        <v>5</v>
      </c>
      <c r="F286" t="s">
        <v>88</v>
      </c>
      <c r="G286" t="s">
        <v>361</v>
      </c>
      <c r="H286" t="s">
        <v>23</v>
      </c>
      <c r="I286" t="s">
        <v>389</v>
      </c>
      <c r="J286">
        <v>70000</v>
      </c>
      <c r="K286">
        <v>1</v>
      </c>
      <c r="L286">
        <v>1950</v>
      </c>
      <c r="M286">
        <v>15</v>
      </c>
      <c r="N286" t="s">
        <v>25</v>
      </c>
      <c r="O286" t="s">
        <v>26</v>
      </c>
      <c r="P286" t="s">
        <v>167</v>
      </c>
      <c r="Q286" t="s">
        <v>351</v>
      </c>
      <c r="R286" t="s">
        <v>385</v>
      </c>
      <c r="S286" t="s">
        <v>403</v>
      </c>
      <c r="U286" t="s">
        <v>30</v>
      </c>
      <c r="W286" t="str">
        <f t="shared" si="4"/>
        <v>ILtg-T5HtlAny</v>
      </c>
    </row>
    <row r="287" spans="1:23" x14ac:dyDescent="0.3">
      <c r="A287">
        <v>282</v>
      </c>
      <c r="B287" t="s">
        <v>420</v>
      </c>
      <c r="C287" t="s">
        <v>421</v>
      </c>
      <c r="D287">
        <v>15</v>
      </c>
      <c r="E287">
        <v>5</v>
      </c>
      <c r="F287" t="s">
        <v>88</v>
      </c>
      <c r="G287" t="s">
        <v>362</v>
      </c>
      <c r="H287" t="s">
        <v>23</v>
      </c>
      <c r="I287" t="s">
        <v>389</v>
      </c>
      <c r="J287">
        <v>70000</v>
      </c>
      <c r="K287">
        <v>1</v>
      </c>
      <c r="L287">
        <v>3530</v>
      </c>
      <c r="M287">
        <v>15</v>
      </c>
      <c r="N287" t="s">
        <v>25</v>
      </c>
      <c r="O287" t="s">
        <v>26</v>
      </c>
      <c r="P287" t="s">
        <v>167</v>
      </c>
      <c r="Q287" t="s">
        <v>351</v>
      </c>
      <c r="R287" t="s">
        <v>385</v>
      </c>
      <c r="S287" t="s">
        <v>403</v>
      </c>
      <c r="U287" t="s">
        <v>30</v>
      </c>
      <c r="W287" t="str">
        <f t="shared" si="4"/>
        <v>ILtg-T5MBTAny</v>
      </c>
    </row>
    <row r="288" spans="1:23" x14ac:dyDescent="0.3">
      <c r="A288">
        <v>283</v>
      </c>
      <c r="B288" t="s">
        <v>420</v>
      </c>
      <c r="C288" t="s">
        <v>421</v>
      </c>
      <c r="D288">
        <v>15</v>
      </c>
      <c r="E288">
        <v>5</v>
      </c>
      <c r="F288" t="s">
        <v>88</v>
      </c>
      <c r="G288" t="s">
        <v>363</v>
      </c>
      <c r="H288" t="s">
        <v>23</v>
      </c>
      <c r="I288" t="s">
        <v>389</v>
      </c>
      <c r="J288">
        <v>70000</v>
      </c>
      <c r="K288">
        <v>1</v>
      </c>
      <c r="L288">
        <v>3220</v>
      </c>
      <c r="M288">
        <v>15</v>
      </c>
      <c r="N288" t="s">
        <v>25</v>
      </c>
      <c r="O288" t="s">
        <v>26</v>
      </c>
      <c r="P288" t="s">
        <v>167</v>
      </c>
      <c r="Q288" t="s">
        <v>351</v>
      </c>
      <c r="R288" t="s">
        <v>385</v>
      </c>
      <c r="S288" t="s">
        <v>403</v>
      </c>
      <c r="U288" t="s">
        <v>30</v>
      </c>
      <c r="W288" t="str">
        <f t="shared" si="4"/>
        <v>ILtg-T5MLIAny</v>
      </c>
    </row>
    <row r="289" spans="1:23" x14ac:dyDescent="0.3">
      <c r="A289">
        <v>284</v>
      </c>
      <c r="B289" t="s">
        <v>420</v>
      </c>
      <c r="C289" t="s">
        <v>421</v>
      </c>
      <c r="D289">
        <v>15</v>
      </c>
      <c r="E289">
        <v>5</v>
      </c>
      <c r="F289" t="s">
        <v>88</v>
      </c>
      <c r="G289" t="s">
        <v>364</v>
      </c>
      <c r="H289" t="s">
        <v>23</v>
      </c>
      <c r="I289" t="s">
        <v>389</v>
      </c>
      <c r="J289">
        <v>70000</v>
      </c>
      <c r="K289">
        <v>1</v>
      </c>
      <c r="L289">
        <v>1550</v>
      </c>
      <c r="M289">
        <v>15</v>
      </c>
      <c r="N289" t="s">
        <v>25</v>
      </c>
      <c r="O289" t="s">
        <v>26</v>
      </c>
      <c r="P289" t="s">
        <v>167</v>
      </c>
      <c r="Q289" t="s">
        <v>351</v>
      </c>
      <c r="R289" t="s">
        <v>385</v>
      </c>
      <c r="S289" t="s">
        <v>403</v>
      </c>
      <c r="U289" t="s">
        <v>30</v>
      </c>
      <c r="W289" t="str">
        <f t="shared" si="4"/>
        <v>ILtg-T5MtlAny</v>
      </c>
    </row>
    <row r="290" spans="1:23" x14ac:dyDescent="0.3">
      <c r="A290">
        <v>285</v>
      </c>
      <c r="B290" t="s">
        <v>420</v>
      </c>
      <c r="C290" t="s">
        <v>421</v>
      </c>
      <c r="D290">
        <v>15</v>
      </c>
      <c r="E290">
        <v>5</v>
      </c>
      <c r="F290" t="s">
        <v>88</v>
      </c>
      <c r="G290" t="s">
        <v>365</v>
      </c>
      <c r="H290" t="s">
        <v>23</v>
      </c>
      <c r="I290" t="s">
        <v>389</v>
      </c>
      <c r="J290">
        <v>70000</v>
      </c>
      <c r="K290">
        <v>1</v>
      </c>
      <c r="L290">
        <v>4160</v>
      </c>
      <c r="M290">
        <v>15</v>
      </c>
      <c r="N290" t="s">
        <v>25</v>
      </c>
      <c r="O290" t="s">
        <v>26</v>
      </c>
      <c r="P290" t="s">
        <v>167</v>
      </c>
      <c r="Q290" t="s">
        <v>351</v>
      </c>
      <c r="R290" t="s">
        <v>385</v>
      </c>
      <c r="S290" t="s">
        <v>403</v>
      </c>
      <c r="U290" t="s">
        <v>30</v>
      </c>
      <c r="W290" t="str">
        <f t="shared" si="4"/>
        <v>ILtg-T5NrsAny</v>
      </c>
    </row>
    <row r="291" spans="1:23" x14ac:dyDescent="0.3">
      <c r="A291">
        <v>286</v>
      </c>
      <c r="B291" t="s">
        <v>420</v>
      </c>
      <c r="C291" t="s">
        <v>421</v>
      </c>
      <c r="D291">
        <v>15</v>
      </c>
      <c r="E291">
        <v>5</v>
      </c>
      <c r="F291" t="s">
        <v>88</v>
      </c>
      <c r="G291" t="s">
        <v>366</v>
      </c>
      <c r="H291" t="s">
        <v>23</v>
      </c>
      <c r="I291" t="s">
        <v>389</v>
      </c>
      <c r="J291">
        <v>70000</v>
      </c>
      <c r="K291">
        <v>1</v>
      </c>
      <c r="L291">
        <v>2640</v>
      </c>
      <c r="M291">
        <v>15</v>
      </c>
      <c r="N291" t="s">
        <v>25</v>
      </c>
      <c r="O291" t="s">
        <v>26</v>
      </c>
      <c r="P291" t="s">
        <v>167</v>
      </c>
      <c r="Q291" t="s">
        <v>351</v>
      </c>
      <c r="R291" t="s">
        <v>385</v>
      </c>
      <c r="S291" t="s">
        <v>403</v>
      </c>
      <c r="U291" t="s">
        <v>30</v>
      </c>
      <c r="W291" t="str">
        <f t="shared" si="4"/>
        <v>ILtg-T5OfLAny</v>
      </c>
    </row>
    <row r="292" spans="1:23" x14ac:dyDescent="0.3">
      <c r="A292">
        <v>287</v>
      </c>
      <c r="B292" t="s">
        <v>420</v>
      </c>
      <c r="C292" t="s">
        <v>421</v>
      </c>
      <c r="D292">
        <v>15</v>
      </c>
      <c r="E292">
        <v>5</v>
      </c>
      <c r="F292" t="s">
        <v>88</v>
      </c>
      <c r="G292" t="s">
        <v>367</v>
      </c>
      <c r="H292" t="s">
        <v>23</v>
      </c>
      <c r="I292" t="s">
        <v>389</v>
      </c>
      <c r="J292">
        <v>70000</v>
      </c>
      <c r="K292">
        <v>1</v>
      </c>
      <c r="L292">
        <v>2590</v>
      </c>
      <c r="M292">
        <v>15</v>
      </c>
      <c r="N292" t="s">
        <v>25</v>
      </c>
      <c r="O292" t="s">
        <v>26</v>
      </c>
      <c r="P292" t="s">
        <v>167</v>
      </c>
      <c r="Q292" t="s">
        <v>351</v>
      </c>
      <c r="R292" t="s">
        <v>385</v>
      </c>
      <c r="S292" t="s">
        <v>403</v>
      </c>
      <c r="U292" t="s">
        <v>30</v>
      </c>
      <c r="W292" t="str">
        <f t="shared" si="4"/>
        <v>ILtg-T5OfSAny</v>
      </c>
    </row>
    <row r="293" spans="1:23" x14ac:dyDescent="0.3">
      <c r="A293">
        <v>288</v>
      </c>
      <c r="B293" t="s">
        <v>420</v>
      </c>
      <c r="C293" t="s">
        <v>421</v>
      </c>
      <c r="D293">
        <v>14.46</v>
      </c>
      <c r="E293">
        <v>4.8</v>
      </c>
      <c r="F293" t="s">
        <v>88</v>
      </c>
      <c r="G293" t="s">
        <v>368</v>
      </c>
      <c r="H293" t="s">
        <v>23</v>
      </c>
      <c r="I293" t="s">
        <v>389</v>
      </c>
      <c r="J293">
        <v>70000</v>
      </c>
      <c r="K293">
        <v>1</v>
      </c>
      <c r="L293">
        <v>4840</v>
      </c>
      <c r="M293">
        <v>15</v>
      </c>
      <c r="N293" t="s">
        <v>25</v>
      </c>
      <c r="O293" t="s">
        <v>26</v>
      </c>
      <c r="P293" t="s">
        <v>167</v>
      </c>
      <c r="Q293" t="s">
        <v>351</v>
      </c>
      <c r="R293" t="s">
        <v>385</v>
      </c>
      <c r="S293" t="s">
        <v>403</v>
      </c>
      <c r="U293" t="s">
        <v>30</v>
      </c>
      <c r="W293" t="str">
        <f t="shared" si="4"/>
        <v>ILtg-T5RFFAny</v>
      </c>
    </row>
    <row r="294" spans="1:23" x14ac:dyDescent="0.3">
      <c r="A294">
        <v>289</v>
      </c>
      <c r="B294" t="s">
        <v>420</v>
      </c>
      <c r="C294" t="s">
        <v>421</v>
      </c>
      <c r="D294">
        <v>14.49</v>
      </c>
      <c r="E294">
        <v>4.8</v>
      </c>
      <c r="F294" t="s">
        <v>88</v>
      </c>
      <c r="G294" t="s">
        <v>369</v>
      </c>
      <c r="H294" t="s">
        <v>23</v>
      </c>
      <c r="I294" t="s">
        <v>389</v>
      </c>
      <c r="J294">
        <v>70000</v>
      </c>
      <c r="K294">
        <v>1</v>
      </c>
      <c r="L294">
        <v>4830</v>
      </c>
      <c r="M294">
        <v>15</v>
      </c>
      <c r="N294" t="s">
        <v>25</v>
      </c>
      <c r="O294" t="s">
        <v>26</v>
      </c>
      <c r="P294" t="s">
        <v>167</v>
      </c>
      <c r="Q294" t="s">
        <v>351</v>
      </c>
      <c r="R294" t="s">
        <v>385</v>
      </c>
      <c r="S294" t="s">
        <v>403</v>
      </c>
      <c r="U294" t="s">
        <v>30</v>
      </c>
      <c r="W294" t="str">
        <f t="shared" si="4"/>
        <v>ILtg-T5RSDAny</v>
      </c>
    </row>
    <row r="295" spans="1:23" x14ac:dyDescent="0.3">
      <c r="A295">
        <v>290</v>
      </c>
      <c r="B295" t="s">
        <v>420</v>
      </c>
      <c r="C295" t="s">
        <v>421</v>
      </c>
      <c r="D295">
        <v>15</v>
      </c>
      <c r="E295">
        <v>5</v>
      </c>
      <c r="F295" t="s">
        <v>88</v>
      </c>
      <c r="G295" t="s">
        <v>370</v>
      </c>
      <c r="H295" t="s">
        <v>23</v>
      </c>
      <c r="I295" t="s">
        <v>389</v>
      </c>
      <c r="J295">
        <v>70000</v>
      </c>
      <c r="K295">
        <v>1</v>
      </c>
      <c r="L295">
        <v>3380</v>
      </c>
      <c r="M295">
        <v>15</v>
      </c>
      <c r="N295" t="s">
        <v>25</v>
      </c>
      <c r="O295" t="s">
        <v>26</v>
      </c>
      <c r="P295" t="s">
        <v>167</v>
      </c>
      <c r="Q295" t="s">
        <v>351</v>
      </c>
      <c r="R295" t="s">
        <v>385</v>
      </c>
      <c r="S295" t="s">
        <v>403</v>
      </c>
      <c r="U295" t="s">
        <v>30</v>
      </c>
      <c r="W295" t="str">
        <f t="shared" si="4"/>
        <v>ILtg-T5Rt3Any</v>
      </c>
    </row>
    <row r="296" spans="1:23" x14ac:dyDescent="0.3">
      <c r="A296">
        <v>291</v>
      </c>
      <c r="B296" t="s">
        <v>420</v>
      </c>
      <c r="C296" t="s">
        <v>421</v>
      </c>
      <c r="D296">
        <v>15</v>
      </c>
      <c r="E296">
        <v>5</v>
      </c>
      <c r="F296" t="s">
        <v>88</v>
      </c>
      <c r="G296" t="s">
        <v>371</v>
      </c>
      <c r="H296" t="s">
        <v>23</v>
      </c>
      <c r="I296" t="s">
        <v>389</v>
      </c>
      <c r="J296">
        <v>70000</v>
      </c>
      <c r="K296">
        <v>1</v>
      </c>
      <c r="L296">
        <v>4270</v>
      </c>
      <c r="M296">
        <v>15</v>
      </c>
      <c r="N296" t="s">
        <v>25</v>
      </c>
      <c r="O296" t="s">
        <v>26</v>
      </c>
      <c r="P296" t="s">
        <v>167</v>
      </c>
      <c r="Q296" t="s">
        <v>351</v>
      </c>
      <c r="R296" t="s">
        <v>385</v>
      </c>
      <c r="S296" t="s">
        <v>403</v>
      </c>
      <c r="U296" t="s">
        <v>30</v>
      </c>
      <c r="W296" t="str">
        <f t="shared" si="4"/>
        <v>ILtg-T5RtLAny</v>
      </c>
    </row>
    <row r="297" spans="1:23" x14ac:dyDescent="0.3">
      <c r="A297">
        <v>292</v>
      </c>
      <c r="B297" t="s">
        <v>420</v>
      </c>
      <c r="C297" t="s">
        <v>421</v>
      </c>
      <c r="D297">
        <v>15</v>
      </c>
      <c r="E297">
        <v>5</v>
      </c>
      <c r="F297" t="s">
        <v>88</v>
      </c>
      <c r="G297" t="s">
        <v>372</v>
      </c>
      <c r="H297" t="s">
        <v>23</v>
      </c>
      <c r="I297" t="s">
        <v>389</v>
      </c>
      <c r="J297">
        <v>70000</v>
      </c>
      <c r="K297">
        <v>1</v>
      </c>
      <c r="L297">
        <v>3380</v>
      </c>
      <c r="M297">
        <v>15</v>
      </c>
      <c r="N297" t="s">
        <v>25</v>
      </c>
      <c r="O297" t="s">
        <v>26</v>
      </c>
      <c r="P297" t="s">
        <v>167</v>
      </c>
      <c r="Q297" t="s">
        <v>351</v>
      </c>
      <c r="R297" t="s">
        <v>385</v>
      </c>
      <c r="S297" t="s">
        <v>403</v>
      </c>
      <c r="U297" t="s">
        <v>30</v>
      </c>
      <c r="W297" t="str">
        <f t="shared" si="4"/>
        <v>ILtg-T5RtSAny</v>
      </c>
    </row>
    <row r="298" spans="1:23" x14ac:dyDescent="0.3">
      <c r="A298">
        <v>293</v>
      </c>
      <c r="B298" t="s">
        <v>420</v>
      </c>
      <c r="C298" t="s">
        <v>421</v>
      </c>
      <c r="D298">
        <v>15</v>
      </c>
      <c r="E298">
        <v>5</v>
      </c>
      <c r="F298" t="s">
        <v>88</v>
      </c>
      <c r="G298" t="s">
        <v>373</v>
      </c>
      <c r="H298" t="s">
        <v>23</v>
      </c>
      <c r="I298" t="s">
        <v>389</v>
      </c>
      <c r="J298">
        <v>70000</v>
      </c>
      <c r="K298">
        <v>1</v>
      </c>
      <c r="L298">
        <v>3420</v>
      </c>
      <c r="M298">
        <v>15</v>
      </c>
      <c r="N298" t="s">
        <v>25</v>
      </c>
      <c r="O298" t="s">
        <v>26</v>
      </c>
      <c r="P298" t="s">
        <v>167</v>
      </c>
      <c r="Q298" t="s">
        <v>351</v>
      </c>
      <c r="R298" t="s">
        <v>385</v>
      </c>
      <c r="S298" t="s">
        <v>403</v>
      </c>
      <c r="U298" t="s">
        <v>30</v>
      </c>
      <c r="W298" t="str">
        <f t="shared" si="4"/>
        <v>ILtg-T5SCnAny</v>
      </c>
    </row>
    <row r="299" spans="1:23" x14ac:dyDescent="0.3">
      <c r="A299">
        <v>294</v>
      </c>
      <c r="B299" t="s">
        <v>420</v>
      </c>
      <c r="C299" t="s">
        <v>421</v>
      </c>
      <c r="D299">
        <v>15</v>
      </c>
      <c r="E299">
        <v>5</v>
      </c>
      <c r="F299" t="s">
        <v>88</v>
      </c>
      <c r="G299" t="s">
        <v>374</v>
      </c>
      <c r="H299" t="s">
        <v>23</v>
      </c>
      <c r="I299" t="s">
        <v>389</v>
      </c>
      <c r="J299">
        <v>70000</v>
      </c>
      <c r="K299">
        <v>1</v>
      </c>
      <c r="L299">
        <v>3420</v>
      </c>
      <c r="M299">
        <v>15</v>
      </c>
      <c r="N299" t="s">
        <v>25</v>
      </c>
      <c r="O299" t="s">
        <v>26</v>
      </c>
      <c r="P299" t="s">
        <v>167</v>
      </c>
      <c r="Q299" t="s">
        <v>351</v>
      </c>
      <c r="R299" t="s">
        <v>385</v>
      </c>
      <c r="S299" t="s">
        <v>403</v>
      </c>
      <c r="U299" t="s">
        <v>30</v>
      </c>
      <c r="W299" t="str">
        <f t="shared" si="4"/>
        <v>ILtg-T5SUnAny</v>
      </c>
    </row>
    <row r="300" spans="1:23" x14ac:dyDescent="0.3">
      <c r="A300">
        <v>295</v>
      </c>
      <c r="B300" t="s">
        <v>420</v>
      </c>
      <c r="C300" t="s">
        <v>421</v>
      </c>
      <c r="D300">
        <v>14.68</v>
      </c>
      <c r="E300">
        <v>4.9000000000000004</v>
      </c>
      <c r="F300" t="s">
        <v>88</v>
      </c>
      <c r="G300" t="s">
        <v>375</v>
      </c>
      <c r="H300" t="s">
        <v>23</v>
      </c>
      <c r="I300" t="s">
        <v>389</v>
      </c>
      <c r="J300">
        <v>70000</v>
      </c>
      <c r="K300">
        <v>1</v>
      </c>
      <c r="L300">
        <v>4770</v>
      </c>
      <c r="M300">
        <v>15</v>
      </c>
      <c r="N300" t="s">
        <v>25</v>
      </c>
      <c r="O300" t="s">
        <v>26</v>
      </c>
      <c r="P300" t="s">
        <v>167</v>
      </c>
      <c r="Q300" t="s">
        <v>351</v>
      </c>
      <c r="R300" t="s">
        <v>385</v>
      </c>
      <c r="S300" t="s">
        <v>403</v>
      </c>
      <c r="U300" t="s">
        <v>30</v>
      </c>
      <c r="W300" t="str">
        <f t="shared" si="4"/>
        <v>ILtg-T5WRfAny</v>
      </c>
    </row>
    <row r="301" spans="1:23" x14ac:dyDescent="0.3">
      <c r="A301">
        <v>296</v>
      </c>
      <c r="B301" t="s">
        <v>422</v>
      </c>
      <c r="C301" t="s">
        <v>423</v>
      </c>
      <c r="D301">
        <v>8</v>
      </c>
      <c r="E301">
        <v>2.7</v>
      </c>
      <c r="F301" t="s">
        <v>88</v>
      </c>
      <c r="G301" t="s">
        <v>23</v>
      </c>
      <c r="H301" t="s">
        <v>23</v>
      </c>
      <c r="I301" t="s">
        <v>24</v>
      </c>
      <c r="N301" t="s">
        <v>25</v>
      </c>
      <c r="O301" t="s">
        <v>26</v>
      </c>
      <c r="P301" t="s">
        <v>167</v>
      </c>
      <c r="Q301" t="s">
        <v>168</v>
      </c>
      <c r="R301" t="s">
        <v>385</v>
      </c>
      <c r="S301" t="s">
        <v>301</v>
      </c>
      <c r="U301" t="s">
        <v>30</v>
      </c>
      <c r="W301" t="str">
        <f t="shared" si="4"/>
        <v>ILtg-TmClckAnyAny</v>
      </c>
    </row>
    <row r="302" spans="1:23" x14ac:dyDescent="0.3">
      <c r="A302">
        <v>297</v>
      </c>
      <c r="B302" t="s">
        <v>424</v>
      </c>
      <c r="C302" t="s">
        <v>425</v>
      </c>
      <c r="D302">
        <v>15</v>
      </c>
      <c r="E302">
        <v>5</v>
      </c>
      <c r="F302" t="s">
        <v>88</v>
      </c>
      <c r="G302" t="s">
        <v>23</v>
      </c>
      <c r="H302" t="s">
        <v>23</v>
      </c>
      <c r="I302" t="s">
        <v>24</v>
      </c>
      <c r="N302" t="s">
        <v>25</v>
      </c>
      <c r="O302" t="s">
        <v>26</v>
      </c>
      <c r="P302" t="s">
        <v>221</v>
      </c>
      <c r="Q302" t="s">
        <v>222</v>
      </c>
      <c r="R302" t="s">
        <v>223</v>
      </c>
      <c r="U302" t="s">
        <v>30</v>
      </c>
      <c r="W302" t="str">
        <f t="shared" si="4"/>
        <v>Motors-fanAnyAny</v>
      </c>
    </row>
    <row r="303" spans="1:23" x14ac:dyDescent="0.3">
      <c r="A303">
        <v>298</v>
      </c>
      <c r="B303" t="s">
        <v>426</v>
      </c>
      <c r="C303" t="s">
        <v>427</v>
      </c>
      <c r="D303">
        <v>15</v>
      </c>
      <c r="E303">
        <v>5</v>
      </c>
      <c r="F303" t="s">
        <v>88</v>
      </c>
      <c r="G303" t="s">
        <v>23</v>
      </c>
      <c r="H303" t="s">
        <v>23</v>
      </c>
      <c r="I303" t="s">
        <v>24</v>
      </c>
      <c r="N303" t="s">
        <v>25</v>
      </c>
      <c r="O303" t="s">
        <v>26</v>
      </c>
      <c r="R303" t="s">
        <v>428</v>
      </c>
      <c r="U303" t="s">
        <v>30</v>
      </c>
      <c r="W303" t="str">
        <f t="shared" si="4"/>
        <v>Motors-HiEffAnyAny</v>
      </c>
    </row>
    <row r="304" spans="1:23" x14ac:dyDescent="0.3">
      <c r="A304">
        <v>299</v>
      </c>
      <c r="B304" t="s">
        <v>429</v>
      </c>
      <c r="C304" t="s">
        <v>430</v>
      </c>
      <c r="D304">
        <v>15</v>
      </c>
      <c r="E304">
        <v>5</v>
      </c>
      <c r="F304" t="s">
        <v>88</v>
      </c>
      <c r="G304" t="s">
        <v>23</v>
      </c>
      <c r="H304" t="s">
        <v>23</v>
      </c>
      <c r="I304" t="s">
        <v>24</v>
      </c>
      <c r="N304" t="s">
        <v>25</v>
      </c>
      <c r="O304" t="s">
        <v>26</v>
      </c>
      <c r="R304" t="s">
        <v>291</v>
      </c>
      <c r="S304" t="s">
        <v>431</v>
      </c>
      <c r="U304" t="s">
        <v>30</v>
      </c>
      <c r="W304" t="str">
        <f t="shared" si="4"/>
        <v>Motors-pumpAnyAny</v>
      </c>
    </row>
    <row r="305" spans="1:23" x14ac:dyDescent="0.3">
      <c r="A305">
        <v>300</v>
      </c>
      <c r="B305" t="s">
        <v>432</v>
      </c>
      <c r="C305" t="s">
        <v>433</v>
      </c>
      <c r="D305">
        <v>8</v>
      </c>
      <c r="E305">
        <v>2.7</v>
      </c>
      <c r="F305" t="s">
        <v>88</v>
      </c>
      <c r="G305" t="s">
        <v>23</v>
      </c>
      <c r="H305" t="s">
        <v>23</v>
      </c>
      <c r="I305" t="s">
        <v>24</v>
      </c>
      <c r="N305" t="s">
        <v>25</v>
      </c>
      <c r="O305" t="s">
        <v>26</v>
      </c>
      <c r="P305" t="s">
        <v>167</v>
      </c>
      <c r="Q305" t="s">
        <v>168</v>
      </c>
      <c r="R305" t="s">
        <v>169</v>
      </c>
      <c r="S305" t="s">
        <v>301</v>
      </c>
      <c r="U305" t="s">
        <v>30</v>
      </c>
      <c r="W305" t="str">
        <f t="shared" si="4"/>
        <v>OLtg-All-TmClkAnyAny</v>
      </c>
    </row>
    <row r="306" spans="1:23" x14ac:dyDescent="0.3">
      <c r="A306">
        <v>301</v>
      </c>
      <c r="B306" t="s">
        <v>434</v>
      </c>
      <c r="C306" t="s">
        <v>433</v>
      </c>
      <c r="D306">
        <v>8</v>
      </c>
      <c r="E306">
        <v>2.7</v>
      </c>
      <c r="F306" t="s">
        <v>88</v>
      </c>
      <c r="G306" t="s">
        <v>23</v>
      </c>
      <c r="H306" t="s">
        <v>23</v>
      </c>
      <c r="I306" t="s">
        <v>24</v>
      </c>
      <c r="N306" t="s">
        <v>25</v>
      </c>
      <c r="O306" t="s">
        <v>26</v>
      </c>
      <c r="P306" t="s">
        <v>167</v>
      </c>
      <c r="Q306" t="s">
        <v>168</v>
      </c>
      <c r="R306" t="s">
        <v>169</v>
      </c>
      <c r="U306" t="s">
        <v>30</v>
      </c>
      <c r="W306" t="str">
        <f t="shared" si="4"/>
        <v>OLtg-All-TmClkPhotoAnyAny</v>
      </c>
    </row>
    <row r="307" spans="1:23" x14ac:dyDescent="0.3">
      <c r="A307">
        <v>302</v>
      </c>
      <c r="B307" t="s">
        <v>435</v>
      </c>
      <c r="C307" t="s">
        <v>436</v>
      </c>
      <c r="D307">
        <v>2.44</v>
      </c>
      <c r="E307">
        <v>0.8</v>
      </c>
      <c r="F307" t="s">
        <v>88</v>
      </c>
      <c r="G307" t="s">
        <v>349</v>
      </c>
      <c r="H307" t="s">
        <v>23</v>
      </c>
      <c r="I307" t="s">
        <v>350</v>
      </c>
      <c r="J307">
        <v>10000</v>
      </c>
      <c r="K307">
        <v>1</v>
      </c>
      <c r="L307">
        <v>4100</v>
      </c>
      <c r="M307">
        <v>15</v>
      </c>
      <c r="N307" t="s">
        <v>25</v>
      </c>
      <c r="O307" t="s">
        <v>26</v>
      </c>
      <c r="P307" t="s">
        <v>167</v>
      </c>
      <c r="Q307" t="s">
        <v>437</v>
      </c>
      <c r="R307" t="s">
        <v>352</v>
      </c>
      <c r="S307" t="s">
        <v>353</v>
      </c>
      <c r="U307" t="s">
        <v>30</v>
      </c>
      <c r="W307" t="str">
        <f t="shared" si="4"/>
        <v>OLtg-CFLAsmAny</v>
      </c>
    </row>
    <row r="308" spans="1:23" x14ac:dyDescent="0.3">
      <c r="A308">
        <v>303</v>
      </c>
      <c r="B308" t="s">
        <v>435</v>
      </c>
      <c r="C308" t="s">
        <v>436</v>
      </c>
      <c r="D308">
        <v>2.44</v>
      </c>
      <c r="E308">
        <v>0.8</v>
      </c>
      <c r="F308" t="s">
        <v>88</v>
      </c>
      <c r="G308" t="s">
        <v>354</v>
      </c>
      <c r="H308" t="s">
        <v>23</v>
      </c>
      <c r="I308" t="s">
        <v>350</v>
      </c>
      <c r="J308">
        <v>10000</v>
      </c>
      <c r="K308">
        <v>1</v>
      </c>
      <c r="L308">
        <v>4100</v>
      </c>
      <c r="M308">
        <v>15</v>
      </c>
      <c r="N308" t="s">
        <v>25</v>
      </c>
      <c r="O308" t="s">
        <v>26</v>
      </c>
      <c r="P308" t="s">
        <v>167</v>
      </c>
      <c r="Q308" t="s">
        <v>437</v>
      </c>
      <c r="R308" t="s">
        <v>352</v>
      </c>
      <c r="S308" t="s">
        <v>353</v>
      </c>
      <c r="U308" t="s">
        <v>30</v>
      </c>
      <c r="W308" t="str">
        <f t="shared" si="4"/>
        <v>OLtg-CFLECCAny</v>
      </c>
    </row>
    <row r="309" spans="1:23" x14ac:dyDescent="0.3">
      <c r="A309">
        <v>304</v>
      </c>
      <c r="B309" t="s">
        <v>435</v>
      </c>
      <c r="C309" t="s">
        <v>436</v>
      </c>
      <c r="D309">
        <v>2.44</v>
      </c>
      <c r="E309">
        <v>0.8</v>
      </c>
      <c r="F309" t="s">
        <v>88</v>
      </c>
      <c r="G309" t="s">
        <v>355</v>
      </c>
      <c r="H309" t="s">
        <v>23</v>
      </c>
      <c r="I309" t="s">
        <v>350</v>
      </c>
      <c r="J309">
        <v>10000</v>
      </c>
      <c r="K309">
        <v>1</v>
      </c>
      <c r="L309">
        <v>4100</v>
      </c>
      <c r="M309">
        <v>15</v>
      </c>
      <c r="N309" t="s">
        <v>25</v>
      </c>
      <c r="O309" t="s">
        <v>26</v>
      </c>
      <c r="P309" t="s">
        <v>167</v>
      </c>
      <c r="Q309" t="s">
        <v>437</v>
      </c>
      <c r="R309" t="s">
        <v>352</v>
      </c>
      <c r="S309" t="s">
        <v>353</v>
      </c>
      <c r="U309" t="s">
        <v>30</v>
      </c>
      <c r="W309" t="str">
        <f t="shared" si="4"/>
        <v>OLtg-CFLEPrAny</v>
      </c>
    </row>
    <row r="310" spans="1:23" x14ac:dyDescent="0.3">
      <c r="A310">
        <v>305</v>
      </c>
      <c r="B310" t="s">
        <v>435</v>
      </c>
      <c r="C310" t="s">
        <v>436</v>
      </c>
      <c r="D310">
        <v>2.44</v>
      </c>
      <c r="E310">
        <v>0.8</v>
      </c>
      <c r="F310" t="s">
        <v>88</v>
      </c>
      <c r="G310" t="s">
        <v>356</v>
      </c>
      <c r="H310" t="s">
        <v>23</v>
      </c>
      <c r="I310" t="s">
        <v>350</v>
      </c>
      <c r="J310">
        <v>10000</v>
      </c>
      <c r="K310">
        <v>1</v>
      </c>
      <c r="L310">
        <v>4100</v>
      </c>
      <c r="M310">
        <v>15</v>
      </c>
      <c r="N310" t="s">
        <v>25</v>
      </c>
      <c r="O310" t="s">
        <v>26</v>
      </c>
      <c r="P310" t="s">
        <v>167</v>
      </c>
      <c r="Q310" t="s">
        <v>437</v>
      </c>
      <c r="R310" t="s">
        <v>352</v>
      </c>
      <c r="S310" t="s">
        <v>353</v>
      </c>
      <c r="U310" t="s">
        <v>30</v>
      </c>
      <c r="W310" t="str">
        <f t="shared" si="4"/>
        <v>OLtg-CFLERCAny</v>
      </c>
    </row>
    <row r="311" spans="1:23" x14ac:dyDescent="0.3">
      <c r="A311">
        <v>306</v>
      </c>
      <c r="B311" t="s">
        <v>435</v>
      </c>
      <c r="C311" t="s">
        <v>436</v>
      </c>
      <c r="D311">
        <v>2.44</v>
      </c>
      <c r="E311">
        <v>0.8</v>
      </c>
      <c r="F311" t="s">
        <v>88</v>
      </c>
      <c r="G311" t="s">
        <v>357</v>
      </c>
      <c r="H311" t="s">
        <v>23</v>
      </c>
      <c r="I311" t="s">
        <v>350</v>
      </c>
      <c r="J311">
        <v>10000</v>
      </c>
      <c r="K311">
        <v>1</v>
      </c>
      <c r="L311">
        <v>4100</v>
      </c>
      <c r="M311">
        <v>15</v>
      </c>
      <c r="N311" t="s">
        <v>25</v>
      </c>
      <c r="O311" t="s">
        <v>26</v>
      </c>
      <c r="P311" t="s">
        <v>167</v>
      </c>
      <c r="Q311" t="s">
        <v>437</v>
      </c>
      <c r="R311" t="s">
        <v>352</v>
      </c>
      <c r="S311" t="s">
        <v>353</v>
      </c>
      <c r="U311" t="s">
        <v>30</v>
      </c>
      <c r="W311" t="str">
        <f t="shared" si="4"/>
        <v>OLtg-CFLESeAny</v>
      </c>
    </row>
    <row r="312" spans="1:23" x14ac:dyDescent="0.3">
      <c r="A312">
        <v>307</v>
      </c>
      <c r="B312" t="s">
        <v>435</v>
      </c>
      <c r="C312" t="s">
        <v>436</v>
      </c>
      <c r="D312">
        <v>2.44</v>
      </c>
      <c r="E312">
        <v>0.8</v>
      </c>
      <c r="F312" t="s">
        <v>88</v>
      </c>
      <c r="G312" t="s">
        <v>358</v>
      </c>
      <c r="H312" t="s">
        <v>23</v>
      </c>
      <c r="I312" t="s">
        <v>350</v>
      </c>
      <c r="J312">
        <v>10000</v>
      </c>
      <c r="K312">
        <v>1</v>
      </c>
      <c r="L312">
        <v>4100</v>
      </c>
      <c r="M312">
        <v>15</v>
      </c>
      <c r="N312" t="s">
        <v>25</v>
      </c>
      <c r="O312" t="s">
        <v>26</v>
      </c>
      <c r="P312" t="s">
        <v>167</v>
      </c>
      <c r="Q312" t="s">
        <v>437</v>
      </c>
      <c r="R312" t="s">
        <v>352</v>
      </c>
      <c r="S312" t="s">
        <v>353</v>
      </c>
      <c r="U312" t="s">
        <v>30</v>
      </c>
      <c r="W312" t="str">
        <f t="shared" si="4"/>
        <v>OLtg-CFLEUnAny</v>
      </c>
    </row>
    <row r="313" spans="1:23" x14ac:dyDescent="0.3">
      <c r="A313">
        <v>308</v>
      </c>
      <c r="B313" t="s">
        <v>435</v>
      </c>
      <c r="C313" t="s">
        <v>436</v>
      </c>
      <c r="D313">
        <v>2.44</v>
      </c>
      <c r="E313">
        <v>0.8</v>
      </c>
      <c r="F313" t="s">
        <v>88</v>
      </c>
      <c r="G313" t="s">
        <v>359</v>
      </c>
      <c r="H313" t="s">
        <v>23</v>
      </c>
      <c r="I313" t="s">
        <v>350</v>
      </c>
      <c r="J313">
        <v>10000</v>
      </c>
      <c r="K313">
        <v>1</v>
      </c>
      <c r="L313">
        <v>4100</v>
      </c>
      <c r="M313">
        <v>15</v>
      </c>
      <c r="N313" t="s">
        <v>25</v>
      </c>
      <c r="O313" t="s">
        <v>26</v>
      </c>
      <c r="P313" t="s">
        <v>167</v>
      </c>
      <c r="Q313" t="s">
        <v>437</v>
      </c>
      <c r="R313" t="s">
        <v>352</v>
      </c>
      <c r="S313" t="s">
        <v>353</v>
      </c>
      <c r="U313" t="s">
        <v>30</v>
      </c>
      <c r="W313" t="str">
        <f t="shared" si="4"/>
        <v>OLtg-CFLGroAny</v>
      </c>
    </row>
    <row r="314" spans="1:23" x14ac:dyDescent="0.3">
      <c r="A314">
        <v>309</v>
      </c>
      <c r="B314" t="s">
        <v>435</v>
      </c>
      <c r="C314" t="s">
        <v>436</v>
      </c>
      <c r="D314">
        <v>2.44</v>
      </c>
      <c r="E314">
        <v>0.8</v>
      </c>
      <c r="F314" t="s">
        <v>88</v>
      </c>
      <c r="G314" t="s">
        <v>360</v>
      </c>
      <c r="H314" t="s">
        <v>23</v>
      </c>
      <c r="I314" t="s">
        <v>350</v>
      </c>
      <c r="J314">
        <v>10000</v>
      </c>
      <c r="K314">
        <v>1</v>
      </c>
      <c r="L314">
        <v>4100</v>
      </c>
      <c r="M314">
        <v>15</v>
      </c>
      <c r="N314" t="s">
        <v>25</v>
      </c>
      <c r="O314" t="s">
        <v>26</v>
      </c>
      <c r="P314" t="s">
        <v>167</v>
      </c>
      <c r="Q314" t="s">
        <v>437</v>
      </c>
      <c r="R314" t="s">
        <v>352</v>
      </c>
      <c r="S314" t="s">
        <v>353</v>
      </c>
      <c r="U314" t="s">
        <v>30</v>
      </c>
      <c r="W314" t="str">
        <f t="shared" si="4"/>
        <v>OLtg-CFLHspAny</v>
      </c>
    </row>
    <row r="315" spans="1:23" x14ac:dyDescent="0.3">
      <c r="A315">
        <v>310</v>
      </c>
      <c r="B315" t="s">
        <v>435</v>
      </c>
      <c r="C315" t="s">
        <v>436</v>
      </c>
      <c r="D315">
        <v>2.44</v>
      </c>
      <c r="E315">
        <v>0.8</v>
      </c>
      <c r="F315" t="s">
        <v>88</v>
      </c>
      <c r="G315" t="s">
        <v>361</v>
      </c>
      <c r="H315" t="s">
        <v>23</v>
      </c>
      <c r="I315" t="s">
        <v>350</v>
      </c>
      <c r="J315">
        <v>10000</v>
      </c>
      <c r="K315">
        <v>1</v>
      </c>
      <c r="L315">
        <v>4100</v>
      </c>
      <c r="M315">
        <v>15</v>
      </c>
      <c r="N315" t="s">
        <v>25</v>
      </c>
      <c r="O315" t="s">
        <v>26</v>
      </c>
      <c r="P315" t="s">
        <v>167</v>
      </c>
      <c r="Q315" t="s">
        <v>437</v>
      </c>
      <c r="R315" t="s">
        <v>352</v>
      </c>
      <c r="S315" t="s">
        <v>353</v>
      </c>
      <c r="U315" t="s">
        <v>30</v>
      </c>
      <c r="W315" t="str">
        <f t="shared" si="4"/>
        <v>OLtg-CFLHtlAny</v>
      </c>
    </row>
    <row r="316" spans="1:23" x14ac:dyDescent="0.3">
      <c r="A316">
        <v>311</v>
      </c>
      <c r="B316" t="s">
        <v>435</v>
      </c>
      <c r="C316" t="s">
        <v>436</v>
      </c>
      <c r="D316">
        <v>2.44</v>
      </c>
      <c r="E316">
        <v>0.8</v>
      </c>
      <c r="F316" t="s">
        <v>88</v>
      </c>
      <c r="G316" t="s">
        <v>362</v>
      </c>
      <c r="H316" t="s">
        <v>23</v>
      </c>
      <c r="I316" t="s">
        <v>350</v>
      </c>
      <c r="J316">
        <v>10000</v>
      </c>
      <c r="K316">
        <v>1</v>
      </c>
      <c r="L316">
        <v>4100</v>
      </c>
      <c r="M316">
        <v>15</v>
      </c>
      <c r="N316" t="s">
        <v>25</v>
      </c>
      <c r="O316" t="s">
        <v>26</v>
      </c>
      <c r="P316" t="s">
        <v>167</v>
      </c>
      <c r="Q316" t="s">
        <v>437</v>
      </c>
      <c r="R316" t="s">
        <v>352</v>
      </c>
      <c r="S316" t="s">
        <v>353</v>
      </c>
      <c r="U316" t="s">
        <v>30</v>
      </c>
      <c r="W316" t="str">
        <f t="shared" si="4"/>
        <v>OLtg-CFLMBTAny</v>
      </c>
    </row>
    <row r="317" spans="1:23" x14ac:dyDescent="0.3">
      <c r="A317">
        <v>312</v>
      </c>
      <c r="B317" t="s">
        <v>435</v>
      </c>
      <c r="C317" t="s">
        <v>436</v>
      </c>
      <c r="D317">
        <v>2.44</v>
      </c>
      <c r="E317">
        <v>0.8</v>
      </c>
      <c r="F317" t="s">
        <v>88</v>
      </c>
      <c r="G317" t="s">
        <v>363</v>
      </c>
      <c r="H317" t="s">
        <v>23</v>
      </c>
      <c r="I317" t="s">
        <v>350</v>
      </c>
      <c r="J317">
        <v>10000</v>
      </c>
      <c r="K317">
        <v>1</v>
      </c>
      <c r="L317">
        <v>4100</v>
      </c>
      <c r="M317">
        <v>15</v>
      </c>
      <c r="N317" t="s">
        <v>25</v>
      </c>
      <c r="O317" t="s">
        <v>26</v>
      </c>
      <c r="P317" t="s">
        <v>167</v>
      </c>
      <c r="Q317" t="s">
        <v>437</v>
      </c>
      <c r="R317" t="s">
        <v>352</v>
      </c>
      <c r="S317" t="s">
        <v>353</v>
      </c>
      <c r="U317" t="s">
        <v>30</v>
      </c>
      <c r="W317" t="str">
        <f t="shared" si="4"/>
        <v>OLtg-CFLMLIAny</v>
      </c>
    </row>
    <row r="318" spans="1:23" x14ac:dyDescent="0.3">
      <c r="A318">
        <v>313</v>
      </c>
      <c r="B318" t="s">
        <v>435</v>
      </c>
      <c r="C318" t="s">
        <v>436</v>
      </c>
      <c r="D318">
        <v>2.44</v>
      </c>
      <c r="E318">
        <v>0.8</v>
      </c>
      <c r="F318" t="s">
        <v>88</v>
      </c>
      <c r="G318" t="s">
        <v>364</v>
      </c>
      <c r="H318" t="s">
        <v>23</v>
      </c>
      <c r="I318" t="s">
        <v>350</v>
      </c>
      <c r="J318">
        <v>10000</v>
      </c>
      <c r="K318">
        <v>1</v>
      </c>
      <c r="L318">
        <v>4100</v>
      </c>
      <c r="M318">
        <v>15</v>
      </c>
      <c r="N318" t="s">
        <v>25</v>
      </c>
      <c r="O318" t="s">
        <v>26</v>
      </c>
      <c r="P318" t="s">
        <v>167</v>
      </c>
      <c r="Q318" t="s">
        <v>437</v>
      </c>
      <c r="R318" t="s">
        <v>352</v>
      </c>
      <c r="S318" t="s">
        <v>353</v>
      </c>
      <c r="U318" t="s">
        <v>30</v>
      </c>
      <c r="W318" t="str">
        <f t="shared" si="4"/>
        <v>OLtg-CFLMtlAny</v>
      </c>
    </row>
    <row r="319" spans="1:23" x14ac:dyDescent="0.3">
      <c r="A319">
        <v>314</v>
      </c>
      <c r="B319" t="s">
        <v>435</v>
      </c>
      <c r="C319" t="s">
        <v>436</v>
      </c>
      <c r="D319">
        <v>2.44</v>
      </c>
      <c r="E319">
        <v>0.8</v>
      </c>
      <c r="F319" t="s">
        <v>88</v>
      </c>
      <c r="G319" t="s">
        <v>365</v>
      </c>
      <c r="H319" t="s">
        <v>23</v>
      </c>
      <c r="I319" t="s">
        <v>350</v>
      </c>
      <c r="J319">
        <v>10000</v>
      </c>
      <c r="K319">
        <v>1</v>
      </c>
      <c r="L319">
        <v>4100</v>
      </c>
      <c r="M319">
        <v>15</v>
      </c>
      <c r="N319" t="s">
        <v>25</v>
      </c>
      <c r="O319" t="s">
        <v>26</v>
      </c>
      <c r="P319" t="s">
        <v>167</v>
      </c>
      <c r="Q319" t="s">
        <v>437</v>
      </c>
      <c r="R319" t="s">
        <v>352</v>
      </c>
      <c r="S319" t="s">
        <v>353</v>
      </c>
      <c r="U319" t="s">
        <v>30</v>
      </c>
      <c r="W319" t="str">
        <f t="shared" si="4"/>
        <v>OLtg-CFLNrsAny</v>
      </c>
    </row>
    <row r="320" spans="1:23" x14ac:dyDescent="0.3">
      <c r="A320">
        <v>315</v>
      </c>
      <c r="B320" t="s">
        <v>435</v>
      </c>
      <c r="C320" t="s">
        <v>436</v>
      </c>
      <c r="D320">
        <v>2.44</v>
      </c>
      <c r="E320">
        <v>0.8</v>
      </c>
      <c r="F320" t="s">
        <v>88</v>
      </c>
      <c r="G320" t="s">
        <v>366</v>
      </c>
      <c r="H320" t="s">
        <v>23</v>
      </c>
      <c r="I320" t="s">
        <v>350</v>
      </c>
      <c r="J320">
        <v>10000</v>
      </c>
      <c r="K320">
        <v>1</v>
      </c>
      <c r="L320">
        <v>4100</v>
      </c>
      <c r="M320">
        <v>15</v>
      </c>
      <c r="N320" t="s">
        <v>25</v>
      </c>
      <c r="O320" t="s">
        <v>26</v>
      </c>
      <c r="P320" t="s">
        <v>167</v>
      </c>
      <c r="Q320" t="s">
        <v>437</v>
      </c>
      <c r="R320" t="s">
        <v>352</v>
      </c>
      <c r="S320" t="s">
        <v>353</v>
      </c>
      <c r="U320" t="s">
        <v>30</v>
      </c>
      <c r="W320" t="str">
        <f t="shared" si="4"/>
        <v>OLtg-CFLOfLAny</v>
      </c>
    </row>
    <row r="321" spans="1:23" x14ac:dyDescent="0.3">
      <c r="A321">
        <v>316</v>
      </c>
      <c r="B321" t="s">
        <v>435</v>
      </c>
      <c r="C321" t="s">
        <v>436</v>
      </c>
      <c r="D321">
        <v>2.44</v>
      </c>
      <c r="E321">
        <v>0.8</v>
      </c>
      <c r="F321" t="s">
        <v>88</v>
      </c>
      <c r="G321" t="s">
        <v>367</v>
      </c>
      <c r="H321" t="s">
        <v>23</v>
      </c>
      <c r="I321" t="s">
        <v>350</v>
      </c>
      <c r="J321">
        <v>10000</v>
      </c>
      <c r="K321">
        <v>1</v>
      </c>
      <c r="L321">
        <v>4100</v>
      </c>
      <c r="M321">
        <v>15</v>
      </c>
      <c r="N321" t="s">
        <v>25</v>
      </c>
      <c r="O321" t="s">
        <v>26</v>
      </c>
      <c r="P321" t="s">
        <v>167</v>
      </c>
      <c r="Q321" t="s">
        <v>437</v>
      </c>
      <c r="R321" t="s">
        <v>352</v>
      </c>
      <c r="S321" t="s">
        <v>353</v>
      </c>
      <c r="U321" t="s">
        <v>30</v>
      </c>
      <c r="W321" t="str">
        <f t="shared" si="4"/>
        <v>OLtg-CFLOfSAny</v>
      </c>
    </row>
    <row r="322" spans="1:23" x14ac:dyDescent="0.3">
      <c r="A322">
        <v>317</v>
      </c>
      <c r="B322" t="s">
        <v>435</v>
      </c>
      <c r="C322" t="s">
        <v>436</v>
      </c>
      <c r="D322">
        <v>2.44</v>
      </c>
      <c r="E322">
        <v>0.8</v>
      </c>
      <c r="F322" t="s">
        <v>88</v>
      </c>
      <c r="G322" t="s">
        <v>368</v>
      </c>
      <c r="H322" t="s">
        <v>23</v>
      </c>
      <c r="I322" t="s">
        <v>350</v>
      </c>
      <c r="J322">
        <v>10000</v>
      </c>
      <c r="K322">
        <v>1</v>
      </c>
      <c r="L322">
        <v>4100</v>
      </c>
      <c r="M322">
        <v>15</v>
      </c>
      <c r="N322" t="s">
        <v>25</v>
      </c>
      <c r="O322" t="s">
        <v>26</v>
      </c>
      <c r="P322" t="s">
        <v>167</v>
      </c>
      <c r="Q322" t="s">
        <v>437</v>
      </c>
      <c r="R322" t="s">
        <v>352</v>
      </c>
      <c r="S322" t="s">
        <v>353</v>
      </c>
      <c r="U322" t="s">
        <v>30</v>
      </c>
      <c r="W322" t="str">
        <f t="shared" si="4"/>
        <v>OLtg-CFLRFFAny</v>
      </c>
    </row>
    <row r="323" spans="1:23" x14ac:dyDescent="0.3">
      <c r="A323">
        <v>318</v>
      </c>
      <c r="B323" t="s">
        <v>435</v>
      </c>
      <c r="C323" t="s">
        <v>436</v>
      </c>
      <c r="D323">
        <v>2.44</v>
      </c>
      <c r="E323">
        <v>0.8</v>
      </c>
      <c r="F323" t="s">
        <v>88</v>
      </c>
      <c r="G323" t="s">
        <v>369</v>
      </c>
      <c r="H323" t="s">
        <v>23</v>
      </c>
      <c r="I323" t="s">
        <v>350</v>
      </c>
      <c r="J323">
        <v>10000</v>
      </c>
      <c r="K323">
        <v>1</v>
      </c>
      <c r="L323">
        <v>4100</v>
      </c>
      <c r="M323">
        <v>15</v>
      </c>
      <c r="N323" t="s">
        <v>25</v>
      </c>
      <c r="O323" t="s">
        <v>26</v>
      </c>
      <c r="P323" t="s">
        <v>167</v>
      </c>
      <c r="Q323" t="s">
        <v>437</v>
      </c>
      <c r="R323" t="s">
        <v>352</v>
      </c>
      <c r="S323" t="s">
        <v>353</v>
      </c>
      <c r="U323" t="s">
        <v>30</v>
      </c>
      <c r="W323" t="str">
        <f t="shared" si="4"/>
        <v>OLtg-CFLRSDAny</v>
      </c>
    </row>
    <row r="324" spans="1:23" x14ac:dyDescent="0.3">
      <c r="A324">
        <v>319</v>
      </c>
      <c r="B324" t="s">
        <v>435</v>
      </c>
      <c r="C324" t="s">
        <v>436</v>
      </c>
      <c r="D324">
        <v>2.44</v>
      </c>
      <c r="E324">
        <v>0.8</v>
      </c>
      <c r="F324" t="s">
        <v>88</v>
      </c>
      <c r="G324" t="s">
        <v>370</v>
      </c>
      <c r="H324" t="s">
        <v>23</v>
      </c>
      <c r="I324" t="s">
        <v>350</v>
      </c>
      <c r="J324">
        <v>10000</v>
      </c>
      <c r="K324">
        <v>1</v>
      </c>
      <c r="L324">
        <v>4100</v>
      </c>
      <c r="M324">
        <v>15</v>
      </c>
      <c r="N324" t="s">
        <v>25</v>
      </c>
      <c r="O324" t="s">
        <v>26</v>
      </c>
      <c r="P324" t="s">
        <v>167</v>
      </c>
      <c r="Q324" t="s">
        <v>437</v>
      </c>
      <c r="R324" t="s">
        <v>352</v>
      </c>
      <c r="S324" t="s">
        <v>353</v>
      </c>
      <c r="U324" t="s">
        <v>30</v>
      </c>
      <c r="W324" t="str">
        <f t="shared" si="4"/>
        <v>OLtg-CFLRt3Any</v>
      </c>
    </row>
    <row r="325" spans="1:23" x14ac:dyDescent="0.3">
      <c r="A325">
        <v>320</v>
      </c>
      <c r="B325" t="s">
        <v>435</v>
      </c>
      <c r="C325" t="s">
        <v>436</v>
      </c>
      <c r="D325">
        <v>2.44</v>
      </c>
      <c r="E325">
        <v>0.8</v>
      </c>
      <c r="F325" t="s">
        <v>88</v>
      </c>
      <c r="G325" t="s">
        <v>371</v>
      </c>
      <c r="H325" t="s">
        <v>23</v>
      </c>
      <c r="I325" t="s">
        <v>350</v>
      </c>
      <c r="J325">
        <v>10000</v>
      </c>
      <c r="K325">
        <v>1</v>
      </c>
      <c r="L325">
        <v>4100</v>
      </c>
      <c r="M325">
        <v>15</v>
      </c>
      <c r="N325" t="s">
        <v>25</v>
      </c>
      <c r="O325" t="s">
        <v>26</v>
      </c>
      <c r="P325" t="s">
        <v>167</v>
      </c>
      <c r="Q325" t="s">
        <v>437</v>
      </c>
      <c r="R325" t="s">
        <v>352</v>
      </c>
      <c r="S325" t="s">
        <v>353</v>
      </c>
      <c r="U325" t="s">
        <v>30</v>
      </c>
      <c r="W325" t="str">
        <f t="shared" si="4"/>
        <v>OLtg-CFLRtLAny</v>
      </c>
    </row>
    <row r="326" spans="1:23" x14ac:dyDescent="0.3">
      <c r="A326">
        <v>321</v>
      </c>
      <c r="B326" t="s">
        <v>435</v>
      </c>
      <c r="C326" t="s">
        <v>436</v>
      </c>
      <c r="D326">
        <v>2.44</v>
      </c>
      <c r="E326">
        <v>0.8</v>
      </c>
      <c r="F326" t="s">
        <v>88</v>
      </c>
      <c r="G326" t="s">
        <v>372</v>
      </c>
      <c r="H326" t="s">
        <v>23</v>
      </c>
      <c r="I326" t="s">
        <v>350</v>
      </c>
      <c r="J326">
        <v>10000</v>
      </c>
      <c r="K326">
        <v>1</v>
      </c>
      <c r="L326">
        <v>4100</v>
      </c>
      <c r="M326">
        <v>15</v>
      </c>
      <c r="N326" t="s">
        <v>25</v>
      </c>
      <c r="O326" t="s">
        <v>26</v>
      </c>
      <c r="P326" t="s">
        <v>167</v>
      </c>
      <c r="Q326" t="s">
        <v>437</v>
      </c>
      <c r="R326" t="s">
        <v>352</v>
      </c>
      <c r="S326" t="s">
        <v>353</v>
      </c>
      <c r="U326" t="s">
        <v>30</v>
      </c>
      <c r="W326" t="str">
        <f t="shared" ref="W326:W389" si="5">B326&amp;G326&amp;H326</f>
        <v>OLtg-CFLRtSAny</v>
      </c>
    </row>
    <row r="327" spans="1:23" x14ac:dyDescent="0.3">
      <c r="A327">
        <v>322</v>
      </c>
      <c r="B327" t="s">
        <v>435</v>
      </c>
      <c r="C327" t="s">
        <v>436</v>
      </c>
      <c r="D327">
        <v>2.44</v>
      </c>
      <c r="E327">
        <v>0.8</v>
      </c>
      <c r="F327" t="s">
        <v>88</v>
      </c>
      <c r="G327" t="s">
        <v>373</v>
      </c>
      <c r="H327" t="s">
        <v>23</v>
      </c>
      <c r="I327" t="s">
        <v>350</v>
      </c>
      <c r="J327">
        <v>10000</v>
      </c>
      <c r="K327">
        <v>1</v>
      </c>
      <c r="L327">
        <v>4100</v>
      </c>
      <c r="M327">
        <v>15</v>
      </c>
      <c r="N327" t="s">
        <v>25</v>
      </c>
      <c r="O327" t="s">
        <v>26</v>
      </c>
      <c r="P327" t="s">
        <v>167</v>
      </c>
      <c r="Q327" t="s">
        <v>437</v>
      </c>
      <c r="R327" t="s">
        <v>352</v>
      </c>
      <c r="S327" t="s">
        <v>353</v>
      </c>
      <c r="U327" t="s">
        <v>30</v>
      </c>
      <c r="W327" t="str">
        <f t="shared" si="5"/>
        <v>OLtg-CFLSCnAny</v>
      </c>
    </row>
    <row r="328" spans="1:23" x14ac:dyDescent="0.3">
      <c r="A328">
        <v>323</v>
      </c>
      <c r="B328" t="s">
        <v>435</v>
      </c>
      <c r="C328" t="s">
        <v>436</v>
      </c>
      <c r="D328">
        <v>2.44</v>
      </c>
      <c r="E328">
        <v>0.8</v>
      </c>
      <c r="F328" t="s">
        <v>88</v>
      </c>
      <c r="G328" t="s">
        <v>374</v>
      </c>
      <c r="H328" t="s">
        <v>23</v>
      </c>
      <c r="I328" t="s">
        <v>350</v>
      </c>
      <c r="J328">
        <v>10000</v>
      </c>
      <c r="K328">
        <v>1</v>
      </c>
      <c r="L328">
        <v>4100</v>
      </c>
      <c r="M328">
        <v>15</v>
      </c>
      <c r="N328" t="s">
        <v>25</v>
      </c>
      <c r="O328" t="s">
        <v>26</v>
      </c>
      <c r="P328" t="s">
        <v>167</v>
      </c>
      <c r="Q328" t="s">
        <v>437</v>
      </c>
      <c r="R328" t="s">
        <v>352</v>
      </c>
      <c r="S328" t="s">
        <v>353</v>
      </c>
      <c r="U328" t="s">
        <v>30</v>
      </c>
      <c r="W328" t="str">
        <f t="shared" si="5"/>
        <v>OLtg-CFLSUnAny</v>
      </c>
    </row>
    <row r="329" spans="1:23" x14ac:dyDescent="0.3">
      <c r="A329">
        <v>324</v>
      </c>
      <c r="B329" t="s">
        <v>435</v>
      </c>
      <c r="C329" t="s">
        <v>436</v>
      </c>
      <c r="D329">
        <v>2.44</v>
      </c>
      <c r="E329">
        <v>0.8</v>
      </c>
      <c r="F329" t="s">
        <v>88</v>
      </c>
      <c r="G329" t="s">
        <v>375</v>
      </c>
      <c r="H329" t="s">
        <v>23</v>
      </c>
      <c r="I329" t="s">
        <v>350</v>
      </c>
      <c r="J329">
        <v>10000</v>
      </c>
      <c r="K329">
        <v>1</v>
      </c>
      <c r="L329">
        <v>4100</v>
      </c>
      <c r="M329">
        <v>15</v>
      </c>
      <c r="N329" t="s">
        <v>25</v>
      </c>
      <c r="O329" t="s">
        <v>26</v>
      </c>
      <c r="P329" t="s">
        <v>167</v>
      </c>
      <c r="Q329" t="s">
        <v>437</v>
      </c>
      <c r="R329" t="s">
        <v>352</v>
      </c>
      <c r="S329" t="s">
        <v>353</v>
      </c>
      <c r="U329" t="s">
        <v>30</v>
      </c>
      <c r="W329" t="str">
        <f t="shared" si="5"/>
        <v>OLtg-CFLWRfAny</v>
      </c>
    </row>
    <row r="330" spans="1:23" x14ac:dyDescent="0.3">
      <c r="A330">
        <v>326</v>
      </c>
      <c r="B330" t="s">
        <v>435</v>
      </c>
      <c r="C330" t="s">
        <v>348</v>
      </c>
      <c r="D330">
        <v>8.84</v>
      </c>
      <c r="E330">
        <v>2.95</v>
      </c>
      <c r="F330" t="s">
        <v>66</v>
      </c>
      <c r="G330" t="s">
        <v>438</v>
      </c>
      <c r="H330" t="s">
        <v>23</v>
      </c>
      <c r="I330" t="s">
        <v>350</v>
      </c>
      <c r="J330">
        <v>10000</v>
      </c>
      <c r="K330">
        <v>1</v>
      </c>
      <c r="L330">
        <v>1131</v>
      </c>
      <c r="M330">
        <v>15</v>
      </c>
      <c r="N330" t="s">
        <v>25</v>
      </c>
      <c r="O330" t="s">
        <v>26</v>
      </c>
      <c r="P330" t="s">
        <v>167</v>
      </c>
      <c r="Q330" t="s">
        <v>437</v>
      </c>
      <c r="R330" t="s">
        <v>439</v>
      </c>
      <c r="S330" t="s">
        <v>440</v>
      </c>
      <c r="U330" t="s">
        <v>30</v>
      </c>
      <c r="W330" t="str">
        <f t="shared" si="5"/>
        <v>OLtg-CFLDMoAny</v>
      </c>
    </row>
    <row r="331" spans="1:23" x14ac:dyDescent="0.3">
      <c r="A331">
        <v>327</v>
      </c>
      <c r="B331" t="s">
        <v>435</v>
      </c>
      <c r="C331" t="s">
        <v>348</v>
      </c>
      <c r="D331">
        <v>16</v>
      </c>
      <c r="E331">
        <v>5.3</v>
      </c>
      <c r="F331" t="s">
        <v>66</v>
      </c>
      <c r="G331" t="s">
        <v>23</v>
      </c>
      <c r="H331" t="s">
        <v>23</v>
      </c>
      <c r="I331" t="s">
        <v>24</v>
      </c>
      <c r="N331" t="s">
        <v>25</v>
      </c>
      <c r="O331" t="s">
        <v>26</v>
      </c>
      <c r="P331" t="s">
        <v>167</v>
      </c>
      <c r="Q331" t="s">
        <v>437</v>
      </c>
      <c r="R331" t="s">
        <v>352</v>
      </c>
      <c r="S331" t="s">
        <v>353</v>
      </c>
      <c r="U331" t="s">
        <v>30</v>
      </c>
      <c r="W331" t="str">
        <f t="shared" si="5"/>
        <v>OLtg-CFLAnyAny</v>
      </c>
    </row>
    <row r="332" spans="1:23" x14ac:dyDescent="0.3">
      <c r="A332">
        <v>327</v>
      </c>
      <c r="B332" t="s">
        <v>435</v>
      </c>
      <c r="C332" t="s">
        <v>348</v>
      </c>
      <c r="D332">
        <v>2.44</v>
      </c>
      <c r="E332">
        <v>0.81</v>
      </c>
      <c r="F332" t="s">
        <v>66</v>
      </c>
      <c r="G332" t="s">
        <v>402</v>
      </c>
      <c r="H332" t="s">
        <v>23</v>
      </c>
      <c r="I332" t="s">
        <v>350</v>
      </c>
      <c r="J332">
        <v>10000</v>
      </c>
      <c r="K332">
        <v>1</v>
      </c>
      <c r="L332">
        <v>4100</v>
      </c>
      <c r="M332">
        <v>15</v>
      </c>
      <c r="N332" t="s">
        <v>25</v>
      </c>
      <c r="O332" t="s">
        <v>26</v>
      </c>
      <c r="P332" t="s">
        <v>167</v>
      </c>
      <c r="Q332" t="s">
        <v>437</v>
      </c>
      <c r="R332" t="s">
        <v>439</v>
      </c>
      <c r="S332" t="s">
        <v>440</v>
      </c>
      <c r="U332" t="s">
        <v>30</v>
      </c>
      <c r="W332" t="str">
        <f t="shared" si="5"/>
        <v>OLtg-CFLMFmAny</v>
      </c>
    </row>
    <row r="333" spans="1:23" x14ac:dyDescent="0.3">
      <c r="A333">
        <v>329</v>
      </c>
      <c r="B333" t="s">
        <v>441</v>
      </c>
      <c r="C333" t="s">
        <v>378</v>
      </c>
      <c r="D333">
        <v>16</v>
      </c>
      <c r="E333">
        <v>5.3</v>
      </c>
      <c r="F333" t="s">
        <v>66</v>
      </c>
      <c r="G333" t="s">
        <v>23</v>
      </c>
      <c r="H333" t="s">
        <v>23</v>
      </c>
      <c r="I333" t="s">
        <v>24</v>
      </c>
      <c r="M333">
        <v>15</v>
      </c>
      <c r="N333" t="s">
        <v>25</v>
      </c>
      <c r="O333" t="s">
        <v>26</v>
      </c>
      <c r="P333" t="s">
        <v>167</v>
      </c>
      <c r="Q333" t="s">
        <v>437</v>
      </c>
      <c r="R333" t="s">
        <v>385</v>
      </c>
      <c r="S333" t="s">
        <v>380</v>
      </c>
      <c r="U333" t="s">
        <v>30</v>
      </c>
      <c r="W333" t="str">
        <f t="shared" si="5"/>
        <v>OLtg-CFLfixAnyAny</v>
      </c>
    </row>
    <row r="334" spans="1:23" x14ac:dyDescent="0.3">
      <c r="A334">
        <v>329</v>
      </c>
      <c r="B334" t="s">
        <v>435</v>
      </c>
      <c r="C334" t="s">
        <v>348</v>
      </c>
      <c r="D334">
        <v>8.84</v>
      </c>
      <c r="E334">
        <v>2.95</v>
      </c>
      <c r="F334" t="s">
        <v>66</v>
      </c>
      <c r="G334" t="s">
        <v>442</v>
      </c>
      <c r="H334" t="s">
        <v>23</v>
      </c>
      <c r="I334" t="s">
        <v>350</v>
      </c>
      <c r="J334">
        <v>10000</v>
      </c>
      <c r="K334">
        <v>1</v>
      </c>
      <c r="L334">
        <v>1131</v>
      </c>
      <c r="M334">
        <v>15</v>
      </c>
      <c r="N334" t="s">
        <v>25</v>
      </c>
      <c r="O334" t="s">
        <v>26</v>
      </c>
      <c r="P334" t="s">
        <v>167</v>
      </c>
      <c r="Q334" t="s">
        <v>437</v>
      </c>
      <c r="R334" t="s">
        <v>439</v>
      </c>
      <c r="S334" t="s">
        <v>440</v>
      </c>
      <c r="U334" t="s">
        <v>30</v>
      </c>
      <c r="W334" t="str">
        <f t="shared" si="5"/>
        <v>OLtg-CFLSFmAny</v>
      </c>
    </row>
    <row r="335" spans="1:23" x14ac:dyDescent="0.3">
      <c r="A335">
        <v>331</v>
      </c>
      <c r="B335" t="s">
        <v>443</v>
      </c>
      <c r="C335" t="s">
        <v>444</v>
      </c>
      <c r="D335">
        <v>15</v>
      </c>
      <c r="E335">
        <v>5</v>
      </c>
      <c r="F335" t="s">
        <v>66</v>
      </c>
      <c r="G335" t="s">
        <v>438</v>
      </c>
      <c r="H335" t="s">
        <v>23</v>
      </c>
      <c r="I335" t="s">
        <v>389</v>
      </c>
      <c r="J335">
        <v>70000</v>
      </c>
      <c r="K335">
        <v>1</v>
      </c>
      <c r="L335">
        <v>4100</v>
      </c>
      <c r="M335">
        <v>15</v>
      </c>
      <c r="N335" t="s">
        <v>25</v>
      </c>
      <c r="O335" t="s">
        <v>26</v>
      </c>
      <c r="P335" t="s">
        <v>167</v>
      </c>
      <c r="Q335" t="s">
        <v>437</v>
      </c>
      <c r="R335" t="s">
        <v>379</v>
      </c>
      <c r="S335" t="s">
        <v>390</v>
      </c>
      <c r="U335" t="s">
        <v>30</v>
      </c>
      <c r="W335" t="str">
        <f t="shared" si="5"/>
        <v>OLtg-HIDDMoAny</v>
      </c>
    </row>
    <row r="336" spans="1:23" x14ac:dyDescent="0.3">
      <c r="A336">
        <v>332</v>
      </c>
      <c r="B336" t="s">
        <v>443</v>
      </c>
      <c r="C336" t="s">
        <v>444</v>
      </c>
      <c r="D336">
        <v>15</v>
      </c>
      <c r="E336">
        <v>5</v>
      </c>
      <c r="F336" t="s">
        <v>66</v>
      </c>
      <c r="G336" t="s">
        <v>402</v>
      </c>
      <c r="H336" t="s">
        <v>23</v>
      </c>
      <c r="I336" t="s">
        <v>389</v>
      </c>
      <c r="J336">
        <v>70000</v>
      </c>
      <c r="K336">
        <v>1</v>
      </c>
      <c r="L336">
        <v>4100</v>
      </c>
      <c r="M336">
        <v>15</v>
      </c>
      <c r="N336" t="s">
        <v>25</v>
      </c>
      <c r="O336" t="s">
        <v>26</v>
      </c>
      <c r="P336" t="s">
        <v>167</v>
      </c>
      <c r="Q336" t="s">
        <v>437</v>
      </c>
      <c r="R336" t="s">
        <v>379</v>
      </c>
      <c r="S336" t="s">
        <v>390</v>
      </c>
      <c r="U336" t="s">
        <v>30</v>
      </c>
      <c r="W336" t="str">
        <f t="shared" si="5"/>
        <v>OLtg-HIDMFmAny</v>
      </c>
    </row>
    <row r="337" spans="1:23" x14ac:dyDescent="0.3">
      <c r="A337">
        <v>333</v>
      </c>
      <c r="B337" t="s">
        <v>443</v>
      </c>
      <c r="C337" t="s">
        <v>444</v>
      </c>
      <c r="D337">
        <v>15</v>
      </c>
      <c r="E337">
        <v>5</v>
      </c>
      <c r="F337" t="s">
        <v>66</v>
      </c>
      <c r="G337" t="s">
        <v>442</v>
      </c>
      <c r="H337" t="s">
        <v>23</v>
      </c>
      <c r="I337" t="s">
        <v>389</v>
      </c>
      <c r="J337">
        <v>70000</v>
      </c>
      <c r="K337">
        <v>1</v>
      </c>
      <c r="L337">
        <v>4100</v>
      </c>
      <c r="M337">
        <v>15</v>
      </c>
      <c r="N337" t="s">
        <v>25</v>
      </c>
      <c r="O337" t="s">
        <v>26</v>
      </c>
      <c r="P337" t="s">
        <v>167</v>
      </c>
      <c r="Q337" t="s">
        <v>437</v>
      </c>
      <c r="R337" t="s">
        <v>379</v>
      </c>
      <c r="S337" t="s">
        <v>390</v>
      </c>
      <c r="U337" t="s">
        <v>30</v>
      </c>
      <c r="W337" t="str">
        <f t="shared" si="5"/>
        <v>OLtg-HIDSFmAny</v>
      </c>
    </row>
    <row r="338" spans="1:23" x14ac:dyDescent="0.3">
      <c r="A338">
        <v>333</v>
      </c>
      <c r="B338" t="s">
        <v>445</v>
      </c>
      <c r="C338" t="s">
        <v>388</v>
      </c>
      <c r="D338">
        <v>15</v>
      </c>
      <c r="E338">
        <v>5</v>
      </c>
      <c r="F338" t="s">
        <v>88</v>
      </c>
      <c r="G338" t="s">
        <v>349</v>
      </c>
      <c r="H338" t="s">
        <v>23</v>
      </c>
      <c r="I338" t="s">
        <v>389</v>
      </c>
      <c r="J338">
        <v>70000</v>
      </c>
      <c r="K338">
        <v>1</v>
      </c>
      <c r="L338">
        <v>4100</v>
      </c>
      <c r="M338">
        <v>15</v>
      </c>
      <c r="N338" t="s">
        <v>25</v>
      </c>
      <c r="O338" t="s">
        <v>26</v>
      </c>
      <c r="P338" t="s">
        <v>167</v>
      </c>
      <c r="Q338" t="s">
        <v>437</v>
      </c>
      <c r="R338" t="s">
        <v>385</v>
      </c>
      <c r="S338" t="s">
        <v>390</v>
      </c>
      <c r="U338" t="s">
        <v>30</v>
      </c>
      <c r="W338" t="str">
        <f t="shared" si="5"/>
        <v>OLtg-HPSAsmAny</v>
      </c>
    </row>
    <row r="339" spans="1:23" x14ac:dyDescent="0.3">
      <c r="A339">
        <v>334</v>
      </c>
      <c r="B339" t="s">
        <v>445</v>
      </c>
      <c r="C339" t="s">
        <v>388</v>
      </c>
      <c r="D339">
        <v>15</v>
      </c>
      <c r="E339">
        <v>5</v>
      </c>
      <c r="F339" t="s">
        <v>88</v>
      </c>
      <c r="G339" t="s">
        <v>354</v>
      </c>
      <c r="H339" t="s">
        <v>23</v>
      </c>
      <c r="I339" t="s">
        <v>389</v>
      </c>
      <c r="J339">
        <v>70000</v>
      </c>
      <c r="K339">
        <v>1</v>
      </c>
      <c r="L339">
        <v>4100</v>
      </c>
      <c r="M339">
        <v>15</v>
      </c>
      <c r="N339" t="s">
        <v>25</v>
      </c>
      <c r="O339" t="s">
        <v>26</v>
      </c>
      <c r="P339" t="s">
        <v>167</v>
      </c>
      <c r="Q339" t="s">
        <v>437</v>
      </c>
      <c r="R339" t="s">
        <v>385</v>
      </c>
      <c r="S339" t="s">
        <v>390</v>
      </c>
      <c r="U339" t="s">
        <v>30</v>
      </c>
      <c r="W339" t="str">
        <f t="shared" si="5"/>
        <v>OLtg-HPSECCAny</v>
      </c>
    </row>
    <row r="340" spans="1:23" x14ac:dyDescent="0.3">
      <c r="A340">
        <v>335</v>
      </c>
      <c r="B340" t="s">
        <v>445</v>
      </c>
      <c r="C340" t="s">
        <v>388</v>
      </c>
      <c r="D340">
        <v>15</v>
      </c>
      <c r="E340">
        <v>5</v>
      </c>
      <c r="F340" t="s">
        <v>88</v>
      </c>
      <c r="G340" t="s">
        <v>355</v>
      </c>
      <c r="H340" t="s">
        <v>23</v>
      </c>
      <c r="I340" t="s">
        <v>389</v>
      </c>
      <c r="J340">
        <v>70000</v>
      </c>
      <c r="K340">
        <v>1</v>
      </c>
      <c r="L340">
        <v>4100</v>
      </c>
      <c r="M340">
        <v>15</v>
      </c>
      <c r="N340" t="s">
        <v>25</v>
      </c>
      <c r="O340" t="s">
        <v>26</v>
      </c>
      <c r="P340" t="s">
        <v>167</v>
      </c>
      <c r="Q340" t="s">
        <v>437</v>
      </c>
      <c r="R340" t="s">
        <v>385</v>
      </c>
      <c r="S340" t="s">
        <v>390</v>
      </c>
      <c r="U340" t="s">
        <v>30</v>
      </c>
      <c r="W340" t="str">
        <f t="shared" si="5"/>
        <v>OLtg-HPSEPrAny</v>
      </c>
    </row>
    <row r="341" spans="1:23" x14ac:dyDescent="0.3">
      <c r="A341">
        <v>336</v>
      </c>
      <c r="B341" t="s">
        <v>445</v>
      </c>
      <c r="C341" t="s">
        <v>388</v>
      </c>
      <c r="D341">
        <v>15</v>
      </c>
      <c r="E341">
        <v>5</v>
      </c>
      <c r="F341" t="s">
        <v>88</v>
      </c>
      <c r="G341" t="s">
        <v>356</v>
      </c>
      <c r="H341" t="s">
        <v>23</v>
      </c>
      <c r="I341" t="s">
        <v>389</v>
      </c>
      <c r="J341">
        <v>70000</v>
      </c>
      <c r="K341">
        <v>1</v>
      </c>
      <c r="L341">
        <v>4100</v>
      </c>
      <c r="M341">
        <v>15</v>
      </c>
      <c r="N341" t="s">
        <v>25</v>
      </c>
      <c r="O341" t="s">
        <v>26</v>
      </c>
      <c r="P341" t="s">
        <v>167</v>
      </c>
      <c r="Q341" t="s">
        <v>437</v>
      </c>
      <c r="R341" t="s">
        <v>385</v>
      </c>
      <c r="S341" t="s">
        <v>390</v>
      </c>
      <c r="U341" t="s">
        <v>30</v>
      </c>
      <c r="W341" t="str">
        <f t="shared" si="5"/>
        <v>OLtg-HPSERCAny</v>
      </c>
    </row>
    <row r="342" spans="1:23" x14ac:dyDescent="0.3">
      <c r="A342">
        <v>337</v>
      </c>
      <c r="B342" t="s">
        <v>445</v>
      </c>
      <c r="C342" t="s">
        <v>388</v>
      </c>
      <c r="D342">
        <v>15</v>
      </c>
      <c r="E342">
        <v>5</v>
      </c>
      <c r="F342" t="s">
        <v>88</v>
      </c>
      <c r="G342" t="s">
        <v>357</v>
      </c>
      <c r="H342" t="s">
        <v>23</v>
      </c>
      <c r="I342" t="s">
        <v>389</v>
      </c>
      <c r="J342">
        <v>70000</v>
      </c>
      <c r="K342">
        <v>1</v>
      </c>
      <c r="L342">
        <v>4100</v>
      </c>
      <c r="M342">
        <v>15</v>
      </c>
      <c r="N342" t="s">
        <v>25</v>
      </c>
      <c r="O342" t="s">
        <v>26</v>
      </c>
      <c r="P342" t="s">
        <v>167</v>
      </c>
      <c r="Q342" t="s">
        <v>437</v>
      </c>
      <c r="R342" t="s">
        <v>385</v>
      </c>
      <c r="S342" t="s">
        <v>390</v>
      </c>
      <c r="U342" t="s">
        <v>30</v>
      </c>
      <c r="W342" t="str">
        <f t="shared" si="5"/>
        <v>OLtg-HPSESeAny</v>
      </c>
    </row>
    <row r="343" spans="1:23" x14ac:dyDescent="0.3">
      <c r="A343">
        <v>338</v>
      </c>
      <c r="B343" t="s">
        <v>445</v>
      </c>
      <c r="C343" t="s">
        <v>388</v>
      </c>
      <c r="D343">
        <v>15</v>
      </c>
      <c r="E343">
        <v>5</v>
      </c>
      <c r="F343" t="s">
        <v>88</v>
      </c>
      <c r="G343" t="s">
        <v>358</v>
      </c>
      <c r="H343" t="s">
        <v>23</v>
      </c>
      <c r="I343" t="s">
        <v>389</v>
      </c>
      <c r="J343">
        <v>70000</v>
      </c>
      <c r="K343">
        <v>1</v>
      </c>
      <c r="L343">
        <v>4100</v>
      </c>
      <c r="M343">
        <v>15</v>
      </c>
      <c r="N343" t="s">
        <v>25</v>
      </c>
      <c r="O343" t="s">
        <v>26</v>
      </c>
      <c r="P343" t="s">
        <v>167</v>
      </c>
      <c r="Q343" t="s">
        <v>437</v>
      </c>
      <c r="R343" t="s">
        <v>385</v>
      </c>
      <c r="S343" t="s">
        <v>390</v>
      </c>
      <c r="U343" t="s">
        <v>30</v>
      </c>
      <c r="W343" t="str">
        <f t="shared" si="5"/>
        <v>OLtg-HPSEUnAny</v>
      </c>
    </row>
    <row r="344" spans="1:23" x14ac:dyDescent="0.3">
      <c r="A344">
        <v>339</v>
      </c>
      <c r="B344" t="s">
        <v>445</v>
      </c>
      <c r="C344" t="s">
        <v>388</v>
      </c>
      <c r="D344">
        <v>15</v>
      </c>
      <c r="E344">
        <v>5</v>
      </c>
      <c r="F344" t="s">
        <v>88</v>
      </c>
      <c r="G344" t="s">
        <v>359</v>
      </c>
      <c r="H344" t="s">
        <v>23</v>
      </c>
      <c r="I344" t="s">
        <v>389</v>
      </c>
      <c r="J344">
        <v>70000</v>
      </c>
      <c r="K344">
        <v>1</v>
      </c>
      <c r="L344">
        <v>4100</v>
      </c>
      <c r="M344">
        <v>15</v>
      </c>
      <c r="N344" t="s">
        <v>25</v>
      </c>
      <c r="O344" t="s">
        <v>26</v>
      </c>
      <c r="P344" t="s">
        <v>167</v>
      </c>
      <c r="Q344" t="s">
        <v>437</v>
      </c>
      <c r="R344" t="s">
        <v>385</v>
      </c>
      <c r="S344" t="s">
        <v>390</v>
      </c>
      <c r="U344" t="s">
        <v>30</v>
      </c>
      <c r="W344" t="str">
        <f t="shared" si="5"/>
        <v>OLtg-HPSGroAny</v>
      </c>
    </row>
    <row r="345" spans="1:23" x14ac:dyDescent="0.3">
      <c r="A345">
        <v>340</v>
      </c>
      <c r="B345" t="s">
        <v>445</v>
      </c>
      <c r="C345" t="s">
        <v>388</v>
      </c>
      <c r="D345">
        <v>15</v>
      </c>
      <c r="E345">
        <v>5</v>
      </c>
      <c r="F345" t="s">
        <v>88</v>
      </c>
      <c r="G345" t="s">
        <v>360</v>
      </c>
      <c r="H345" t="s">
        <v>23</v>
      </c>
      <c r="I345" t="s">
        <v>389</v>
      </c>
      <c r="J345">
        <v>70000</v>
      </c>
      <c r="K345">
        <v>1</v>
      </c>
      <c r="L345">
        <v>4100</v>
      </c>
      <c r="M345">
        <v>15</v>
      </c>
      <c r="N345" t="s">
        <v>25</v>
      </c>
      <c r="O345" t="s">
        <v>26</v>
      </c>
      <c r="P345" t="s">
        <v>167</v>
      </c>
      <c r="Q345" t="s">
        <v>437</v>
      </c>
      <c r="R345" t="s">
        <v>385</v>
      </c>
      <c r="S345" t="s">
        <v>390</v>
      </c>
      <c r="U345" t="s">
        <v>30</v>
      </c>
      <c r="W345" t="str">
        <f t="shared" si="5"/>
        <v>OLtg-HPSHspAny</v>
      </c>
    </row>
    <row r="346" spans="1:23" x14ac:dyDescent="0.3">
      <c r="A346">
        <v>341</v>
      </c>
      <c r="B346" t="s">
        <v>445</v>
      </c>
      <c r="C346" t="s">
        <v>388</v>
      </c>
      <c r="D346">
        <v>15</v>
      </c>
      <c r="E346">
        <v>5</v>
      </c>
      <c r="F346" t="s">
        <v>88</v>
      </c>
      <c r="G346" t="s">
        <v>361</v>
      </c>
      <c r="H346" t="s">
        <v>23</v>
      </c>
      <c r="I346" t="s">
        <v>389</v>
      </c>
      <c r="J346">
        <v>70000</v>
      </c>
      <c r="K346">
        <v>1</v>
      </c>
      <c r="L346">
        <v>4100</v>
      </c>
      <c r="M346">
        <v>15</v>
      </c>
      <c r="N346" t="s">
        <v>25</v>
      </c>
      <c r="O346" t="s">
        <v>26</v>
      </c>
      <c r="P346" t="s">
        <v>167</v>
      </c>
      <c r="Q346" t="s">
        <v>437</v>
      </c>
      <c r="R346" t="s">
        <v>385</v>
      </c>
      <c r="S346" t="s">
        <v>390</v>
      </c>
      <c r="U346" t="s">
        <v>30</v>
      </c>
      <c r="W346" t="str">
        <f t="shared" si="5"/>
        <v>OLtg-HPSHtlAny</v>
      </c>
    </row>
    <row r="347" spans="1:23" x14ac:dyDescent="0.3">
      <c r="A347">
        <v>342</v>
      </c>
      <c r="B347" t="s">
        <v>445</v>
      </c>
      <c r="C347" t="s">
        <v>388</v>
      </c>
      <c r="D347">
        <v>15</v>
      </c>
      <c r="E347">
        <v>5</v>
      </c>
      <c r="F347" t="s">
        <v>88</v>
      </c>
      <c r="G347" t="s">
        <v>362</v>
      </c>
      <c r="H347" t="s">
        <v>23</v>
      </c>
      <c r="I347" t="s">
        <v>389</v>
      </c>
      <c r="J347">
        <v>70000</v>
      </c>
      <c r="K347">
        <v>1</v>
      </c>
      <c r="L347">
        <v>4100</v>
      </c>
      <c r="M347">
        <v>15</v>
      </c>
      <c r="N347" t="s">
        <v>25</v>
      </c>
      <c r="O347" t="s">
        <v>26</v>
      </c>
      <c r="P347" t="s">
        <v>167</v>
      </c>
      <c r="Q347" t="s">
        <v>437</v>
      </c>
      <c r="R347" t="s">
        <v>385</v>
      </c>
      <c r="S347" t="s">
        <v>390</v>
      </c>
      <c r="U347" t="s">
        <v>30</v>
      </c>
      <c r="W347" t="str">
        <f t="shared" si="5"/>
        <v>OLtg-HPSMBTAny</v>
      </c>
    </row>
    <row r="348" spans="1:23" x14ac:dyDescent="0.3">
      <c r="A348">
        <v>343</v>
      </c>
      <c r="B348" t="s">
        <v>445</v>
      </c>
      <c r="C348" t="s">
        <v>388</v>
      </c>
      <c r="D348">
        <v>15</v>
      </c>
      <c r="E348">
        <v>5</v>
      </c>
      <c r="F348" t="s">
        <v>88</v>
      </c>
      <c r="G348" t="s">
        <v>363</v>
      </c>
      <c r="H348" t="s">
        <v>23</v>
      </c>
      <c r="I348" t="s">
        <v>389</v>
      </c>
      <c r="J348">
        <v>70000</v>
      </c>
      <c r="K348">
        <v>1</v>
      </c>
      <c r="L348">
        <v>4100</v>
      </c>
      <c r="M348">
        <v>15</v>
      </c>
      <c r="N348" t="s">
        <v>25</v>
      </c>
      <c r="O348" t="s">
        <v>26</v>
      </c>
      <c r="P348" t="s">
        <v>167</v>
      </c>
      <c r="Q348" t="s">
        <v>437</v>
      </c>
      <c r="R348" t="s">
        <v>385</v>
      </c>
      <c r="S348" t="s">
        <v>390</v>
      </c>
      <c r="U348" t="s">
        <v>30</v>
      </c>
      <c r="W348" t="str">
        <f t="shared" si="5"/>
        <v>OLtg-HPSMLIAny</v>
      </c>
    </row>
    <row r="349" spans="1:23" x14ac:dyDescent="0.3">
      <c r="A349">
        <v>344</v>
      </c>
      <c r="B349" t="s">
        <v>445</v>
      </c>
      <c r="C349" t="s">
        <v>388</v>
      </c>
      <c r="D349">
        <v>15</v>
      </c>
      <c r="E349">
        <v>5</v>
      </c>
      <c r="F349" t="s">
        <v>88</v>
      </c>
      <c r="G349" t="s">
        <v>364</v>
      </c>
      <c r="H349" t="s">
        <v>23</v>
      </c>
      <c r="I349" t="s">
        <v>389</v>
      </c>
      <c r="J349">
        <v>70000</v>
      </c>
      <c r="K349">
        <v>1</v>
      </c>
      <c r="L349">
        <v>4100</v>
      </c>
      <c r="M349">
        <v>15</v>
      </c>
      <c r="N349" t="s">
        <v>25</v>
      </c>
      <c r="O349" t="s">
        <v>26</v>
      </c>
      <c r="P349" t="s">
        <v>167</v>
      </c>
      <c r="Q349" t="s">
        <v>437</v>
      </c>
      <c r="R349" t="s">
        <v>385</v>
      </c>
      <c r="S349" t="s">
        <v>390</v>
      </c>
      <c r="U349" t="s">
        <v>30</v>
      </c>
      <c r="W349" t="str">
        <f t="shared" si="5"/>
        <v>OLtg-HPSMtlAny</v>
      </c>
    </row>
    <row r="350" spans="1:23" x14ac:dyDescent="0.3">
      <c r="A350">
        <v>345</v>
      </c>
      <c r="B350" t="s">
        <v>445</v>
      </c>
      <c r="C350" t="s">
        <v>388</v>
      </c>
      <c r="D350">
        <v>15</v>
      </c>
      <c r="E350">
        <v>5</v>
      </c>
      <c r="F350" t="s">
        <v>88</v>
      </c>
      <c r="G350" t="s">
        <v>365</v>
      </c>
      <c r="H350" t="s">
        <v>23</v>
      </c>
      <c r="I350" t="s">
        <v>389</v>
      </c>
      <c r="J350">
        <v>70000</v>
      </c>
      <c r="K350">
        <v>1</v>
      </c>
      <c r="L350">
        <v>4100</v>
      </c>
      <c r="M350">
        <v>15</v>
      </c>
      <c r="N350" t="s">
        <v>25</v>
      </c>
      <c r="O350" t="s">
        <v>26</v>
      </c>
      <c r="P350" t="s">
        <v>167</v>
      </c>
      <c r="Q350" t="s">
        <v>437</v>
      </c>
      <c r="R350" t="s">
        <v>385</v>
      </c>
      <c r="S350" t="s">
        <v>390</v>
      </c>
      <c r="U350" t="s">
        <v>30</v>
      </c>
      <c r="W350" t="str">
        <f t="shared" si="5"/>
        <v>OLtg-HPSNrsAny</v>
      </c>
    </row>
    <row r="351" spans="1:23" x14ac:dyDescent="0.3">
      <c r="A351">
        <v>346</v>
      </c>
      <c r="B351" t="s">
        <v>445</v>
      </c>
      <c r="C351" t="s">
        <v>388</v>
      </c>
      <c r="D351">
        <v>15</v>
      </c>
      <c r="E351">
        <v>5</v>
      </c>
      <c r="F351" t="s">
        <v>88</v>
      </c>
      <c r="G351" t="s">
        <v>366</v>
      </c>
      <c r="H351" t="s">
        <v>23</v>
      </c>
      <c r="I351" t="s">
        <v>389</v>
      </c>
      <c r="J351">
        <v>70000</v>
      </c>
      <c r="K351">
        <v>1</v>
      </c>
      <c r="L351">
        <v>4100</v>
      </c>
      <c r="M351">
        <v>15</v>
      </c>
      <c r="N351" t="s">
        <v>25</v>
      </c>
      <c r="O351" t="s">
        <v>26</v>
      </c>
      <c r="P351" t="s">
        <v>167</v>
      </c>
      <c r="Q351" t="s">
        <v>437</v>
      </c>
      <c r="R351" t="s">
        <v>385</v>
      </c>
      <c r="S351" t="s">
        <v>390</v>
      </c>
      <c r="U351" t="s">
        <v>30</v>
      </c>
      <c r="W351" t="str">
        <f t="shared" si="5"/>
        <v>OLtg-HPSOfLAny</v>
      </c>
    </row>
    <row r="352" spans="1:23" x14ac:dyDescent="0.3">
      <c r="A352">
        <v>347</v>
      </c>
      <c r="B352" t="s">
        <v>445</v>
      </c>
      <c r="C352" t="s">
        <v>388</v>
      </c>
      <c r="D352">
        <v>15</v>
      </c>
      <c r="E352">
        <v>5</v>
      </c>
      <c r="F352" t="s">
        <v>88</v>
      </c>
      <c r="G352" t="s">
        <v>367</v>
      </c>
      <c r="H352" t="s">
        <v>23</v>
      </c>
      <c r="I352" t="s">
        <v>389</v>
      </c>
      <c r="J352">
        <v>70000</v>
      </c>
      <c r="K352">
        <v>1</v>
      </c>
      <c r="L352">
        <v>4100</v>
      </c>
      <c r="M352">
        <v>15</v>
      </c>
      <c r="N352" t="s">
        <v>25</v>
      </c>
      <c r="O352" t="s">
        <v>26</v>
      </c>
      <c r="P352" t="s">
        <v>167</v>
      </c>
      <c r="Q352" t="s">
        <v>437</v>
      </c>
      <c r="R352" t="s">
        <v>385</v>
      </c>
      <c r="S352" t="s">
        <v>390</v>
      </c>
      <c r="U352" t="s">
        <v>30</v>
      </c>
      <c r="W352" t="str">
        <f t="shared" si="5"/>
        <v>OLtg-HPSOfSAny</v>
      </c>
    </row>
    <row r="353" spans="1:23" x14ac:dyDescent="0.3">
      <c r="A353">
        <v>348</v>
      </c>
      <c r="B353" t="s">
        <v>445</v>
      </c>
      <c r="C353" t="s">
        <v>388</v>
      </c>
      <c r="D353">
        <v>15</v>
      </c>
      <c r="E353">
        <v>5</v>
      </c>
      <c r="F353" t="s">
        <v>88</v>
      </c>
      <c r="G353" t="s">
        <v>368</v>
      </c>
      <c r="H353" t="s">
        <v>23</v>
      </c>
      <c r="I353" t="s">
        <v>389</v>
      </c>
      <c r="J353">
        <v>70000</v>
      </c>
      <c r="K353">
        <v>1</v>
      </c>
      <c r="L353">
        <v>4100</v>
      </c>
      <c r="M353">
        <v>15</v>
      </c>
      <c r="N353" t="s">
        <v>25</v>
      </c>
      <c r="O353" t="s">
        <v>26</v>
      </c>
      <c r="P353" t="s">
        <v>167</v>
      </c>
      <c r="Q353" t="s">
        <v>437</v>
      </c>
      <c r="R353" t="s">
        <v>385</v>
      </c>
      <c r="S353" t="s">
        <v>390</v>
      </c>
      <c r="U353" t="s">
        <v>30</v>
      </c>
      <c r="W353" t="str">
        <f t="shared" si="5"/>
        <v>OLtg-HPSRFFAny</v>
      </c>
    </row>
    <row r="354" spans="1:23" x14ac:dyDescent="0.3">
      <c r="A354">
        <v>349</v>
      </c>
      <c r="B354" t="s">
        <v>445</v>
      </c>
      <c r="C354" t="s">
        <v>388</v>
      </c>
      <c r="D354">
        <v>15</v>
      </c>
      <c r="E354">
        <v>5</v>
      </c>
      <c r="F354" t="s">
        <v>88</v>
      </c>
      <c r="G354" t="s">
        <v>369</v>
      </c>
      <c r="H354" t="s">
        <v>23</v>
      </c>
      <c r="I354" t="s">
        <v>389</v>
      </c>
      <c r="J354">
        <v>70000</v>
      </c>
      <c r="K354">
        <v>1</v>
      </c>
      <c r="L354">
        <v>4100</v>
      </c>
      <c r="M354">
        <v>15</v>
      </c>
      <c r="N354" t="s">
        <v>25</v>
      </c>
      <c r="O354" t="s">
        <v>26</v>
      </c>
      <c r="P354" t="s">
        <v>167</v>
      </c>
      <c r="Q354" t="s">
        <v>437</v>
      </c>
      <c r="R354" t="s">
        <v>385</v>
      </c>
      <c r="S354" t="s">
        <v>390</v>
      </c>
      <c r="U354" t="s">
        <v>30</v>
      </c>
      <c r="W354" t="str">
        <f t="shared" si="5"/>
        <v>OLtg-HPSRSDAny</v>
      </c>
    </row>
    <row r="355" spans="1:23" x14ac:dyDescent="0.3">
      <c r="A355">
        <v>350</v>
      </c>
      <c r="B355" t="s">
        <v>445</v>
      </c>
      <c r="C355" t="s">
        <v>388</v>
      </c>
      <c r="D355">
        <v>15</v>
      </c>
      <c r="E355">
        <v>5</v>
      </c>
      <c r="F355" t="s">
        <v>88</v>
      </c>
      <c r="G355" t="s">
        <v>370</v>
      </c>
      <c r="H355" t="s">
        <v>23</v>
      </c>
      <c r="I355" t="s">
        <v>389</v>
      </c>
      <c r="J355">
        <v>70000</v>
      </c>
      <c r="K355">
        <v>1</v>
      </c>
      <c r="L355">
        <v>4100</v>
      </c>
      <c r="M355">
        <v>15</v>
      </c>
      <c r="N355" t="s">
        <v>25</v>
      </c>
      <c r="O355" t="s">
        <v>26</v>
      </c>
      <c r="P355" t="s">
        <v>167</v>
      </c>
      <c r="Q355" t="s">
        <v>437</v>
      </c>
      <c r="R355" t="s">
        <v>385</v>
      </c>
      <c r="S355" t="s">
        <v>390</v>
      </c>
      <c r="U355" t="s">
        <v>30</v>
      </c>
      <c r="W355" t="str">
        <f t="shared" si="5"/>
        <v>OLtg-HPSRt3Any</v>
      </c>
    </row>
    <row r="356" spans="1:23" x14ac:dyDescent="0.3">
      <c r="A356">
        <v>351</v>
      </c>
      <c r="B356" t="s">
        <v>445</v>
      </c>
      <c r="C356" t="s">
        <v>388</v>
      </c>
      <c r="D356">
        <v>15</v>
      </c>
      <c r="E356">
        <v>5</v>
      </c>
      <c r="F356" t="s">
        <v>88</v>
      </c>
      <c r="G356" t="s">
        <v>371</v>
      </c>
      <c r="H356" t="s">
        <v>23</v>
      </c>
      <c r="I356" t="s">
        <v>389</v>
      </c>
      <c r="J356">
        <v>70000</v>
      </c>
      <c r="K356">
        <v>1</v>
      </c>
      <c r="L356">
        <v>4100</v>
      </c>
      <c r="M356">
        <v>15</v>
      </c>
      <c r="N356" t="s">
        <v>25</v>
      </c>
      <c r="O356" t="s">
        <v>26</v>
      </c>
      <c r="P356" t="s">
        <v>167</v>
      </c>
      <c r="Q356" t="s">
        <v>437</v>
      </c>
      <c r="R356" t="s">
        <v>385</v>
      </c>
      <c r="S356" t="s">
        <v>390</v>
      </c>
      <c r="U356" t="s">
        <v>30</v>
      </c>
      <c r="W356" t="str">
        <f t="shared" si="5"/>
        <v>OLtg-HPSRtLAny</v>
      </c>
    </row>
    <row r="357" spans="1:23" x14ac:dyDescent="0.3">
      <c r="A357">
        <v>352</v>
      </c>
      <c r="B357" t="s">
        <v>445</v>
      </c>
      <c r="C357" t="s">
        <v>388</v>
      </c>
      <c r="D357">
        <v>15</v>
      </c>
      <c r="E357">
        <v>5</v>
      </c>
      <c r="F357" t="s">
        <v>88</v>
      </c>
      <c r="G357" t="s">
        <v>372</v>
      </c>
      <c r="H357" t="s">
        <v>23</v>
      </c>
      <c r="I357" t="s">
        <v>389</v>
      </c>
      <c r="J357">
        <v>70000</v>
      </c>
      <c r="K357">
        <v>1</v>
      </c>
      <c r="L357">
        <v>4100</v>
      </c>
      <c r="M357">
        <v>15</v>
      </c>
      <c r="N357" t="s">
        <v>25</v>
      </c>
      <c r="O357" t="s">
        <v>26</v>
      </c>
      <c r="P357" t="s">
        <v>167</v>
      </c>
      <c r="Q357" t="s">
        <v>437</v>
      </c>
      <c r="R357" t="s">
        <v>385</v>
      </c>
      <c r="S357" t="s">
        <v>390</v>
      </c>
      <c r="U357" t="s">
        <v>30</v>
      </c>
      <c r="W357" t="str">
        <f t="shared" si="5"/>
        <v>OLtg-HPSRtSAny</v>
      </c>
    </row>
    <row r="358" spans="1:23" x14ac:dyDescent="0.3">
      <c r="A358">
        <v>353</v>
      </c>
      <c r="B358" t="s">
        <v>445</v>
      </c>
      <c r="C358" t="s">
        <v>388</v>
      </c>
      <c r="D358">
        <v>15</v>
      </c>
      <c r="E358">
        <v>5</v>
      </c>
      <c r="F358" t="s">
        <v>88</v>
      </c>
      <c r="G358" t="s">
        <v>373</v>
      </c>
      <c r="H358" t="s">
        <v>23</v>
      </c>
      <c r="I358" t="s">
        <v>389</v>
      </c>
      <c r="J358">
        <v>70000</v>
      </c>
      <c r="K358">
        <v>1</v>
      </c>
      <c r="L358">
        <v>4100</v>
      </c>
      <c r="M358">
        <v>15</v>
      </c>
      <c r="N358" t="s">
        <v>25</v>
      </c>
      <c r="O358" t="s">
        <v>26</v>
      </c>
      <c r="P358" t="s">
        <v>167</v>
      </c>
      <c r="Q358" t="s">
        <v>437</v>
      </c>
      <c r="R358" t="s">
        <v>385</v>
      </c>
      <c r="S358" t="s">
        <v>390</v>
      </c>
      <c r="U358" t="s">
        <v>30</v>
      </c>
      <c r="W358" t="str">
        <f t="shared" si="5"/>
        <v>OLtg-HPSSCnAny</v>
      </c>
    </row>
    <row r="359" spans="1:23" x14ac:dyDescent="0.3">
      <c r="A359">
        <v>354</v>
      </c>
      <c r="B359" t="s">
        <v>445</v>
      </c>
      <c r="C359" t="s">
        <v>388</v>
      </c>
      <c r="D359">
        <v>15</v>
      </c>
      <c r="E359">
        <v>5</v>
      </c>
      <c r="F359" t="s">
        <v>88</v>
      </c>
      <c r="G359" t="s">
        <v>374</v>
      </c>
      <c r="H359" t="s">
        <v>23</v>
      </c>
      <c r="I359" t="s">
        <v>389</v>
      </c>
      <c r="J359">
        <v>70000</v>
      </c>
      <c r="K359">
        <v>1</v>
      </c>
      <c r="L359">
        <v>4100</v>
      </c>
      <c r="M359">
        <v>15</v>
      </c>
      <c r="N359" t="s">
        <v>25</v>
      </c>
      <c r="O359" t="s">
        <v>26</v>
      </c>
      <c r="P359" t="s">
        <v>167</v>
      </c>
      <c r="Q359" t="s">
        <v>437</v>
      </c>
      <c r="R359" t="s">
        <v>385</v>
      </c>
      <c r="S359" t="s">
        <v>390</v>
      </c>
      <c r="U359" t="s">
        <v>30</v>
      </c>
      <c r="W359" t="str">
        <f t="shared" si="5"/>
        <v>OLtg-HPSSUnAny</v>
      </c>
    </row>
    <row r="360" spans="1:23" x14ac:dyDescent="0.3">
      <c r="A360">
        <v>355</v>
      </c>
      <c r="B360" t="s">
        <v>445</v>
      </c>
      <c r="C360" t="s">
        <v>388</v>
      </c>
      <c r="D360">
        <v>15</v>
      </c>
      <c r="E360">
        <v>5</v>
      </c>
      <c r="F360" t="s">
        <v>88</v>
      </c>
      <c r="G360" t="s">
        <v>375</v>
      </c>
      <c r="H360" t="s">
        <v>23</v>
      </c>
      <c r="I360" t="s">
        <v>389</v>
      </c>
      <c r="J360">
        <v>70000</v>
      </c>
      <c r="K360">
        <v>1</v>
      </c>
      <c r="L360">
        <v>4100</v>
      </c>
      <c r="M360">
        <v>15</v>
      </c>
      <c r="N360" t="s">
        <v>25</v>
      </c>
      <c r="O360" t="s">
        <v>26</v>
      </c>
      <c r="P360" t="s">
        <v>167</v>
      </c>
      <c r="Q360" t="s">
        <v>437</v>
      </c>
      <c r="R360" t="s">
        <v>385</v>
      </c>
      <c r="S360" t="s">
        <v>390</v>
      </c>
      <c r="U360" t="s">
        <v>30</v>
      </c>
      <c r="W360" t="str">
        <f t="shared" si="5"/>
        <v>OLtg-HPSWRfAny</v>
      </c>
    </row>
    <row r="361" spans="1:23" x14ac:dyDescent="0.3">
      <c r="A361">
        <v>356</v>
      </c>
      <c r="B361" t="s">
        <v>446</v>
      </c>
      <c r="C361" t="s">
        <v>447</v>
      </c>
      <c r="D361">
        <v>15</v>
      </c>
      <c r="E361">
        <v>5</v>
      </c>
      <c r="F361" t="s">
        <v>88</v>
      </c>
      <c r="G361" t="s">
        <v>349</v>
      </c>
      <c r="H361" t="s">
        <v>23</v>
      </c>
      <c r="I361" t="s">
        <v>389</v>
      </c>
      <c r="J361">
        <v>70000</v>
      </c>
      <c r="K361">
        <v>1</v>
      </c>
      <c r="L361">
        <v>4100</v>
      </c>
      <c r="M361">
        <v>15</v>
      </c>
      <c r="N361" t="s">
        <v>25</v>
      </c>
      <c r="O361" t="s">
        <v>26</v>
      </c>
      <c r="P361" t="s">
        <v>167</v>
      </c>
      <c r="Q361" t="s">
        <v>437</v>
      </c>
      <c r="R361" t="s">
        <v>385</v>
      </c>
      <c r="S361" t="s">
        <v>403</v>
      </c>
      <c r="U361" t="s">
        <v>30</v>
      </c>
      <c r="W361" t="str">
        <f t="shared" si="5"/>
        <v>OLtg-LFluorAsmAny</v>
      </c>
    </row>
    <row r="362" spans="1:23" x14ac:dyDescent="0.3">
      <c r="A362">
        <v>357</v>
      </c>
      <c r="B362" t="s">
        <v>446</v>
      </c>
      <c r="C362" t="s">
        <v>447</v>
      </c>
      <c r="D362">
        <v>15</v>
      </c>
      <c r="E362">
        <v>5</v>
      </c>
      <c r="F362" t="s">
        <v>88</v>
      </c>
      <c r="G362" t="s">
        <v>354</v>
      </c>
      <c r="H362" t="s">
        <v>23</v>
      </c>
      <c r="I362" t="s">
        <v>389</v>
      </c>
      <c r="J362">
        <v>70000</v>
      </c>
      <c r="K362">
        <v>1</v>
      </c>
      <c r="L362">
        <v>4100</v>
      </c>
      <c r="M362">
        <v>15</v>
      </c>
      <c r="N362" t="s">
        <v>25</v>
      </c>
      <c r="O362" t="s">
        <v>26</v>
      </c>
      <c r="P362" t="s">
        <v>167</v>
      </c>
      <c r="Q362" t="s">
        <v>437</v>
      </c>
      <c r="R362" t="s">
        <v>385</v>
      </c>
      <c r="S362" t="s">
        <v>403</v>
      </c>
      <c r="U362" t="s">
        <v>30</v>
      </c>
      <c r="W362" t="str">
        <f t="shared" si="5"/>
        <v>OLtg-LFluorECCAny</v>
      </c>
    </row>
    <row r="363" spans="1:23" x14ac:dyDescent="0.3">
      <c r="A363">
        <v>358</v>
      </c>
      <c r="B363" t="s">
        <v>446</v>
      </c>
      <c r="C363" t="s">
        <v>447</v>
      </c>
      <c r="D363">
        <v>15</v>
      </c>
      <c r="E363">
        <v>5</v>
      </c>
      <c r="F363" t="s">
        <v>88</v>
      </c>
      <c r="G363" t="s">
        <v>355</v>
      </c>
      <c r="H363" t="s">
        <v>23</v>
      </c>
      <c r="I363" t="s">
        <v>389</v>
      </c>
      <c r="J363">
        <v>70000</v>
      </c>
      <c r="K363">
        <v>1</v>
      </c>
      <c r="L363">
        <v>4100</v>
      </c>
      <c r="M363">
        <v>15</v>
      </c>
      <c r="N363" t="s">
        <v>25</v>
      </c>
      <c r="O363" t="s">
        <v>26</v>
      </c>
      <c r="P363" t="s">
        <v>167</v>
      </c>
      <c r="Q363" t="s">
        <v>437</v>
      </c>
      <c r="R363" t="s">
        <v>385</v>
      </c>
      <c r="S363" t="s">
        <v>403</v>
      </c>
      <c r="U363" t="s">
        <v>30</v>
      </c>
      <c r="W363" t="str">
        <f t="shared" si="5"/>
        <v>OLtg-LFluorEPrAny</v>
      </c>
    </row>
    <row r="364" spans="1:23" x14ac:dyDescent="0.3">
      <c r="A364">
        <v>359</v>
      </c>
      <c r="B364" t="s">
        <v>446</v>
      </c>
      <c r="C364" t="s">
        <v>447</v>
      </c>
      <c r="D364">
        <v>15</v>
      </c>
      <c r="E364">
        <v>5</v>
      </c>
      <c r="F364" t="s">
        <v>88</v>
      </c>
      <c r="G364" t="s">
        <v>356</v>
      </c>
      <c r="H364" t="s">
        <v>23</v>
      </c>
      <c r="I364" t="s">
        <v>389</v>
      </c>
      <c r="J364">
        <v>70000</v>
      </c>
      <c r="K364">
        <v>1</v>
      </c>
      <c r="L364">
        <v>4100</v>
      </c>
      <c r="M364">
        <v>15</v>
      </c>
      <c r="N364" t="s">
        <v>25</v>
      </c>
      <c r="O364" t="s">
        <v>26</v>
      </c>
      <c r="P364" t="s">
        <v>167</v>
      </c>
      <c r="Q364" t="s">
        <v>437</v>
      </c>
      <c r="R364" t="s">
        <v>385</v>
      </c>
      <c r="S364" t="s">
        <v>403</v>
      </c>
      <c r="U364" t="s">
        <v>30</v>
      </c>
      <c r="W364" t="str">
        <f t="shared" si="5"/>
        <v>OLtg-LFluorERCAny</v>
      </c>
    </row>
    <row r="365" spans="1:23" x14ac:dyDescent="0.3">
      <c r="A365">
        <v>360</v>
      </c>
      <c r="B365" t="s">
        <v>446</v>
      </c>
      <c r="C365" t="s">
        <v>447</v>
      </c>
      <c r="D365">
        <v>15</v>
      </c>
      <c r="E365">
        <v>5</v>
      </c>
      <c r="F365" t="s">
        <v>88</v>
      </c>
      <c r="G365" t="s">
        <v>357</v>
      </c>
      <c r="H365" t="s">
        <v>23</v>
      </c>
      <c r="I365" t="s">
        <v>389</v>
      </c>
      <c r="J365">
        <v>70000</v>
      </c>
      <c r="K365">
        <v>1</v>
      </c>
      <c r="L365">
        <v>4100</v>
      </c>
      <c r="M365">
        <v>15</v>
      </c>
      <c r="N365" t="s">
        <v>25</v>
      </c>
      <c r="O365" t="s">
        <v>26</v>
      </c>
      <c r="P365" t="s">
        <v>167</v>
      </c>
      <c r="Q365" t="s">
        <v>437</v>
      </c>
      <c r="R365" t="s">
        <v>385</v>
      </c>
      <c r="S365" t="s">
        <v>403</v>
      </c>
      <c r="U365" t="s">
        <v>30</v>
      </c>
      <c r="W365" t="str">
        <f t="shared" si="5"/>
        <v>OLtg-LFluorESeAny</v>
      </c>
    </row>
    <row r="366" spans="1:23" x14ac:dyDescent="0.3">
      <c r="A366">
        <v>361</v>
      </c>
      <c r="B366" t="s">
        <v>446</v>
      </c>
      <c r="C366" t="s">
        <v>447</v>
      </c>
      <c r="D366">
        <v>15</v>
      </c>
      <c r="E366">
        <v>5</v>
      </c>
      <c r="F366" t="s">
        <v>88</v>
      </c>
      <c r="G366" t="s">
        <v>358</v>
      </c>
      <c r="H366" t="s">
        <v>23</v>
      </c>
      <c r="I366" t="s">
        <v>389</v>
      </c>
      <c r="J366">
        <v>70000</v>
      </c>
      <c r="K366">
        <v>1</v>
      </c>
      <c r="L366">
        <v>4100</v>
      </c>
      <c r="M366">
        <v>15</v>
      </c>
      <c r="N366" t="s">
        <v>25</v>
      </c>
      <c r="O366" t="s">
        <v>26</v>
      </c>
      <c r="P366" t="s">
        <v>167</v>
      </c>
      <c r="Q366" t="s">
        <v>437</v>
      </c>
      <c r="R366" t="s">
        <v>385</v>
      </c>
      <c r="S366" t="s">
        <v>403</v>
      </c>
      <c r="U366" t="s">
        <v>30</v>
      </c>
      <c r="W366" t="str">
        <f t="shared" si="5"/>
        <v>OLtg-LFluorEUnAny</v>
      </c>
    </row>
    <row r="367" spans="1:23" x14ac:dyDescent="0.3">
      <c r="A367">
        <v>362</v>
      </c>
      <c r="B367" t="s">
        <v>446</v>
      </c>
      <c r="C367" t="s">
        <v>447</v>
      </c>
      <c r="D367">
        <v>15</v>
      </c>
      <c r="E367">
        <v>5</v>
      </c>
      <c r="F367" t="s">
        <v>88</v>
      </c>
      <c r="G367" t="s">
        <v>359</v>
      </c>
      <c r="H367" t="s">
        <v>23</v>
      </c>
      <c r="I367" t="s">
        <v>389</v>
      </c>
      <c r="J367">
        <v>70000</v>
      </c>
      <c r="K367">
        <v>1</v>
      </c>
      <c r="L367">
        <v>4100</v>
      </c>
      <c r="M367">
        <v>15</v>
      </c>
      <c r="N367" t="s">
        <v>25</v>
      </c>
      <c r="O367" t="s">
        <v>26</v>
      </c>
      <c r="P367" t="s">
        <v>167</v>
      </c>
      <c r="Q367" t="s">
        <v>437</v>
      </c>
      <c r="R367" t="s">
        <v>385</v>
      </c>
      <c r="S367" t="s">
        <v>403</v>
      </c>
      <c r="U367" t="s">
        <v>30</v>
      </c>
      <c r="W367" t="str">
        <f t="shared" si="5"/>
        <v>OLtg-LFluorGroAny</v>
      </c>
    </row>
    <row r="368" spans="1:23" x14ac:dyDescent="0.3">
      <c r="A368">
        <v>363</v>
      </c>
      <c r="B368" t="s">
        <v>446</v>
      </c>
      <c r="C368" t="s">
        <v>447</v>
      </c>
      <c r="D368">
        <v>15</v>
      </c>
      <c r="E368">
        <v>5</v>
      </c>
      <c r="F368" t="s">
        <v>88</v>
      </c>
      <c r="G368" t="s">
        <v>360</v>
      </c>
      <c r="H368" t="s">
        <v>23</v>
      </c>
      <c r="I368" t="s">
        <v>389</v>
      </c>
      <c r="J368">
        <v>70000</v>
      </c>
      <c r="K368">
        <v>1</v>
      </c>
      <c r="L368">
        <v>4100</v>
      </c>
      <c r="M368">
        <v>15</v>
      </c>
      <c r="N368" t="s">
        <v>25</v>
      </c>
      <c r="O368" t="s">
        <v>26</v>
      </c>
      <c r="P368" t="s">
        <v>167</v>
      </c>
      <c r="Q368" t="s">
        <v>437</v>
      </c>
      <c r="R368" t="s">
        <v>385</v>
      </c>
      <c r="S368" t="s">
        <v>403</v>
      </c>
      <c r="U368" t="s">
        <v>30</v>
      </c>
      <c r="W368" t="str">
        <f t="shared" si="5"/>
        <v>OLtg-LFluorHspAny</v>
      </c>
    </row>
    <row r="369" spans="1:23" x14ac:dyDescent="0.3">
      <c r="A369">
        <v>364</v>
      </c>
      <c r="B369" t="s">
        <v>446</v>
      </c>
      <c r="C369" t="s">
        <v>447</v>
      </c>
      <c r="D369">
        <v>15</v>
      </c>
      <c r="E369">
        <v>5</v>
      </c>
      <c r="F369" t="s">
        <v>88</v>
      </c>
      <c r="G369" t="s">
        <v>361</v>
      </c>
      <c r="H369" t="s">
        <v>23</v>
      </c>
      <c r="I369" t="s">
        <v>389</v>
      </c>
      <c r="J369">
        <v>70000</v>
      </c>
      <c r="K369">
        <v>1</v>
      </c>
      <c r="L369">
        <v>4100</v>
      </c>
      <c r="M369">
        <v>15</v>
      </c>
      <c r="N369" t="s">
        <v>25</v>
      </c>
      <c r="O369" t="s">
        <v>26</v>
      </c>
      <c r="P369" t="s">
        <v>167</v>
      </c>
      <c r="Q369" t="s">
        <v>437</v>
      </c>
      <c r="R369" t="s">
        <v>385</v>
      </c>
      <c r="S369" t="s">
        <v>403</v>
      </c>
      <c r="U369" t="s">
        <v>30</v>
      </c>
      <c r="W369" t="str">
        <f t="shared" si="5"/>
        <v>OLtg-LFluorHtlAny</v>
      </c>
    </row>
    <row r="370" spans="1:23" x14ac:dyDescent="0.3">
      <c r="A370">
        <v>365</v>
      </c>
      <c r="B370" t="s">
        <v>446</v>
      </c>
      <c r="C370" t="s">
        <v>447</v>
      </c>
      <c r="D370">
        <v>15</v>
      </c>
      <c r="E370">
        <v>5</v>
      </c>
      <c r="F370" t="s">
        <v>88</v>
      </c>
      <c r="G370" t="s">
        <v>362</v>
      </c>
      <c r="H370" t="s">
        <v>23</v>
      </c>
      <c r="I370" t="s">
        <v>389</v>
      </c>
      <c r="J370">
        <v>70000</v>
      </c>
      <c r="K370">
        <v>1</v>
      </c>
      <c r="L370">
        <v>4100</v>
      </c>
      <c r="M370">
        <v>15</v>
      </c>
      <c r="N370" t="s">
        <v>25</v>
      </c>
      <c r="O370" t="s">
        <v>26</v>
      </c>
      <c r="P370" t="s">
        <v>167</v>
      </c>
      <c r="Q370" t="s">
        <v>437</v>
      </c>
      <c r="R370" t="s">
        <v>385</v>
      </c>
      <c r="S370" t="s">
        <v>403</v>
      </c>
      <c r="U370" t="s">
        <v>30</v>
      </c>
      <c r="W370" t="str">
        <f t="shared" si="5"/>
        <v>OLtg-LFluorMBTAny</v>
      </c>
    </row>
    <row r="371" spans="1:23" x14ac:dyDescent="0.3">
      <c r="A371">
        <v>366</v>
      </c>
      <c r="B371" t="s">
        <v>446</v>
      </c>
      <c r="C371" t="s">
        <v>447</v>
      </c>
      <c r="D371">
        <v>15</v>
      </c>
      <c r="E371">
        <v>5</v>
      </c>
      <c r="F371" t="s">
        <v>88</v>
      </c>
      <c r="G371" t="s">
        <v>363</v>
      </c>
      <c r="H371" t="s">
        <v>23</v>
      </c>
      <c r="I371" t="s">
        <v>389</v>
      </c>
      <c r="J371">
        <v>70000</v>
      </c>
      <c r="K371">
        <v>1</v>
      </c>
      <c r="L371">
        <v>4100</v>
      </c>
      <c r="M371">
        <v>15</v>
      </c>
      <c r="N371" t="s">
        <v>25</v>
      </c>
      <c r="O371" t="s">
        <v>26</v>
      </c>
      <c r="P371" t="s">
        <v>167</v>
      </c>
      <c r="Q371" t="s">
        <v>437</v>
      </c>
      <c r="R371" t="s">
        <v>385</v>
      </c>
      <c r="S371" t="s">
        <v>403</v>
      </c>
      <c r="U371" t="s">
        <v>30</v>
      </c>
      <c r="W371" t="str">
        <f t="shared" si="5"/>
        <v>OLtg-LFluorMLIAny</v>
      </c>
    </row>
    <row r="372" spans="1:23" x14ac:dyDescent="0.3">
      <c r="A372">
        <v>367</v>
      </c>
      <c r="B372" t="s">
        <v>446</v>
      </c>
      <c r="C372" t="s">
        <v>447</v>
      </c>
      <c r="D372">
        <v>15</v>
      </c>
      <c r="E372">
        <v>5</v>
      </c>
      <c r="F372" t="s">
        <v>88</v>
      </c>
      <c r="G372" t="s">
        <v>364</v>
      </c>
      <c r="H372" t="s">
        <v>23</v>
      </c>
      <c r="I372" t="s">
        <v>389</v>
      </c>
      <c r="J372">
        <v>70000</v>
      </c>
      <c r="K372">
        <v>1</v>
      </c>
      <c r="L372">
        <v>4100</v>
      </c>
      <c r="M372">
        <v>15</v>
      </c>
      <c r="N372" t="s">
        <v>25</v>
      </c>
      <c r="O372" t="s">
        <v>26</v>
      </c>
      <c r="P372" t="s">
        <v>167</v>
      </c>
      <c r="Q372" t="s">
        <v>437</v>
      </c>
      <c r="R372" t="s">
        <v>385</v>
      </c>
      <c r="S372" t="s">
        <v>403</v>
      </c>
      <c r="U372" t="s">
        <v>30</v>
      </c>
      <c r="W372" t="str">
        <f t="shared" si="5"/>
        <v>OLtg-LFluorMtlAny</v>
      </c>
    </row>
    <row r="373" spans="1:23" x14ac:dyDescent="0.3">
      <c r="A373">
        <v>368</v>
      </c>
      <c r="B373" t="s">
        <v>446</v>
      </c>
      <c r="C373" t="s">
        <v>447</v>
      </c>
      <c r="D373">
        <v>15</v>
      </c>
      <c r="E373">
        <v>5</v>
      </c>
      <c r="F373" t="s">
        <v>88</v>
      </c>
      <c r="G373" t="s">
        <v>365</v>
      </c>
      <c r="H373" t="s">
        <v>23</v>
      </c>
      <c r="I373" t="s">
        <v>389</v>
      </c>
      <c r="J373">
        <v>70000</v>
      </c>
      <c r="K373">
        <v>1</v>
      </c>
      <c r="L373">
        <v>4100</v>
      </c>
      <c r="M373">
        <v>15</v>
      </c>
      <c r="N373" t="s">
        <v>25</v>
      </c>
      <c r="O373" t="s">
        <v>26</v>
      </c>
      <c r="P373" t="s">
        <v>167</v>
      </c>
      <c r="Q373" t="s">
        <v>437</v>
      </c>
      <c r="R373" t="s">
        <v>385</v>
      </c>
      <c r="S373" t="s">
        <v>403</v>
      </c>
      <c r="U373" t="s">
        <v>30</v>
      </c>
      <c r="W373" t="str">
        <f t="shared" si="5"/>
        <v>OLtg-LFluorNrsAny</v>
      </c>
    </row>
    <row r="374" spans="1:23" x14ac:dyDescent="0.3">
      <c r="A374">
        <v>369</v>
      </c>
      <c r="B374" t="s">
        <v>446</v>
      </c>
      <c r="C374" t="s">
        <v>447</v>
      </c>
      <c r="D374">
        <v>15</v>
      </c>
      <c r="E374">
        <v>5</v>
      </c>
      <c r="F374" t="s">
        <v>88</v>
      </c>
      <c r="G374" t="s">
        <v>366</v>
      </c>
      <c r="H374" t="s">
        <v>23</v>
      </c>
      <c r="I374" t="s">
        <v>389</v>
      </c>
      <c r="J374">
        <v>70000</v>
      </c>
      <c r="K374">
        <v>1</v>
      </c>
      <c r="L374">
        <v>4100</v>
      </c>
      <c r="M374">
        <v>15</v>
      </c>
      <c r="N374" t="s">
        <v>25</v>
      </c>
      <c r="O374" t="s">
        <v>26</v>
      </c>
      <c r="P374" t="s">
        <v>167</v>
      </c>
      <c r="Q374" t="s">
        <v>437</v>
      </c>
      <c r="R374" t="s">
        <v>385</v>
      </c>
      <c r="S374" t="s">
        <v>403</v>
      </c>
      <c r="U374" t="s">
        <v>30</v>
      </c>
      <c r="W374" t="str">
        <f t="shared" si="5"/>
        <v>OLtg-LFluorOfLAny</v>
      </c>
    </row>
    <row r="375" spans="1:23" x14ac:dyDescent="0.3">
      <c r="A375">
        <v>370</v>
      </c>
      <c r="B375" t="s">
        <v>446</v>
      </c>
      <c r="C375" t="s">
        <v>447</v>
      </c>
      <c r="D375">
        <v>15</v>
      </c>
      <c r="E375">
        <v>5</v>
      </c>
      <c r="F375" t="s">
        <v>88</v>
      </c>
      <c r="G375" t="s">
        <v>367</v>
      </c>
      <c r="H375" t="s">
        <v>23</v>
      </c>
      <c r="I375" t="s">
        <v>389</v>
      </c>
      <c r="J375">
        <v>70000</v>
      </c>
      <c r="K375">
        <v>1</v>
      </c>
      <c r="L375">
        <v>4100</v>
      </c>
      <c r="M375">
        <v>15</v>
      </c>
      <c r="N375" t="s">
        <v>25</v>
      </c>
      <c r="O375" t="s">
        <v>26</v>
      </c>
      <c r="P375" t="s">
        <v>167</v>
      </c>
      <c r="Q375" t="s">
        <v>437</v>
      </c>
      <c r="R375" t="s">
        <v>385</v>
      </c>
      <c r="S375" t="s">
        <v>403</v>
      </c>
      <c r="U375" t="s">
        <v>30</v>
      </c>
      <c r="W375" t="str">
        <f t="shared" si="5"/>
        <v>OLtg-LFluorOfSAny</v>
      </c>
    </row>
    <row r="376" spans="1:23" x14ac:dyDescent="0.3">
      <c r="A376">
        <v>371</v>
      </c>
      <c r="B376" t="s">
        <v>446</v>
      </c>
      <c r="C376" t="s">
        <v>447</v>
      </c>
      <c r="D376">
        <v>15</v>
      </c>
      <c r="E376">
        <v>5</v>
      </c>
      <c r="F376" t="s">
        <v>88</v>
      </c>
      <c r="G376" t="s">
        <v>368</v>
      </c>
      <c r="H376" t="s">
        <v>23</v>
      </c>
      <c r="I376" t="s">
        <v>389</v>
      </c>
      <c r="J376">
        <v>70000</v>
      </c>
      <c r="K376">
        <v>1</v>
      </c>
      <c r="L376">
        <v>4100</v>
      </c>
      <c r="M376">
        <v>15</v>
      </c>
      <c r="N376" t="s">
        <v>25</v>
      </c>
      <c r="O376" t="s">
        <v>26</v>
      </c>
      <c r="P376" t="s">
        <v>167</v>
      </c>
      <c r="Q376" t="s">
        <v>437</v>
      </c>
      <c r="R376" t="s">
        <v>385</v>
      </c>
      <c r="S376" t="s">
        <v>403</v>
      </c>
      <c r="U376" t="s">
        <v>30</v>
      </c>
      <c r="W376" t="str">
        <f t="shared" si="5"/>
        <v>OLtg-LFluorRFFAny</v>
      </c>
    </row>
    <row r="377" spans="1:23" x14ac:dyDescent="0.3">
      <c r="A377">
        <v>372</v>
      </c>
      <c r="B377" t="s">
        <v>446</v>
      </c>
      <c r="C377" t="s">
        <v>447</v>
      </c>
      <c r="D377">
        <v>15</v>
      </c>
      <c r="E377">
        <v>5</v>
      </c>
      <c r="F377" t="s">
        <v>88</v>
      </c>
      <c r="G377" t="s">
        <v>369</v>
      </c>
      <c r="H377" t="s">
        <v>23</v>
      </c>
      <c r="I377" t="s">
        <v>389</v>
      </c>
      <c r="J377">
        <v>70000</v>
      </c>
      <c r="K377">
        <v>1</v>
      </c>
      <c r="L377">
        <v>4100</v>
      </c>
      <c r="M377">
        <v>15</v>
      </c>
      <c r="N377" t="s">
        <v>25</v>
      </c>
      <c r="O377" t="s">
        <v>26</v>
      </c>
      <c r="P377" t="s">
        <v>167</v>
      </c>
      <c r="Q377" t="s">
        <v>437</v>
      </c>
      <c r="R377" t="s">
        <v>385</v>
      </c>
      <c r="S377" t="s">
        <v>403</v>
      </c>
      <c r="U377" t="s">
        <v>30</v>
      </c>
      <c r="W377" t="str">
        <f t="shared" si="5"/>
        <v>OLtg-LFluorRSDAny</v>
      </c>
    </row>
    <row r="378" spans="1:23" x14ac:dyDescent="0.3">
      <c r="A378">
        <v>373</v>
      </c>
      <c r="B378" t="s">
        <v>446</v>
      </c>
      <c r="C378" t="s">
        <v>447</v>
      </c>
      <c r="D378">
        <v>15</v>
      </c>
      <c r="E378">
        <v>5</v>
      </c>
      <c r="F378" t="s">
        <v>88</v>
      </c>
      <c r="G378" t="s">
        <v>370</v>
      </c>
      <c r="H378" t="s">
        <v>23</v>
      </c>
      <c r="I378" t="s">
        <v>389</v>
      </c>
      <c r="J378">
        <v>70000</v>
      </c>
      <c r="K378">
        <v>1</v>
      </c>
      <c r="L378">
        <v>4100</v>
      </c>
      <c r="M378">
        <v>15</v>
      </c>
      <c r="N378" t="s">
        <v>25</v>
      </c>
      <c r="O378" t="s">
        <v>26</v>
      </c>
      <c r="P378" t="s">
        <v>167</v>
      </c>
      <c r="Q378" t="s">
        <v>437</v>
      </c>
      <c r="R378" t="s">
        <v>385</v>
      </c>
      <c r="S378" t="s">
        <v>403</v>
      </c>
      <c r="U378" t="s">
        <v>30</v>
      </c>
      <c r="W378" t="str">
        <f t="shared" si="5"/>
        <v>OLtg-LFluorRt3Any</v>
      </c>
    </row>
    <row r="379" spans="1:23" x14ac:dyDescent="0.3">
      <c r="A379">
        <v>374</v>
      </c>
      <c r="B379" t="s">
        <v>446</v>
      </c>
      <c r="C379" t="s">
        <v>447</v>
      </c>
      <c r="D379">
        <v>15</v>
      </c>
      <c r="E379">
        <v>5</v>
      </c>
      <c r="F379" t="s">
        <v>88</v>
      </c>
      <c r="G379" t="s">
        <v>371</v>
      </c>
      <c r="H379" t="s">
        <v>23</v>
      </c>
      <c r="I379" t="s">
        <v>389</v>
      </c>
      <c r="J379">
        <v>70000</v>
      </c>
      <c r="K379">
        <v>1</v>
      </c>
      <c r="L379">
        <v>4100</v>
      </c>
      <c r="M379">
        <v>15</v>
      </c>
      <c r="N379" t="s">
        <v>25</v>
      </c>
      <c r="O379" t="s">
        <v>26</v>
      </c>
      <c r="P379" t="s">
        <v>167</v>
      </c>
      <c r="Q379" t="s">
        <v>437</v>
      </c>
      <c r="R379" t="s">
        <v>385</v>
      </c>
      <c r="S379" t="s">
        <v>403</v>
      </c>
      <c r="U379" t="s">
        <v>30</v>
      </c>
      <c r="W379" t="str">
        <f t="shared" si="5"/>
        <v>OLtg-LFluorRtLAny</v>
      </c>
    </row>
    <row r="380" spans="1:23" x14ac:dyDescent="0.3">
      <c r="A380">
        <v>375</v>
      </c>
      <c r="B380" t="s">
        <v>446</v>
      </c>
      <c r="C380" t="s">
        <v>447</v>
      </c>
      <c r="D380">
        <v>15</v>
      </c>
      <c r="E380">
        <v>5</v>
      </c>
      <c r="F380" t="s">
        <v>88</v>
      </c>
      <c r="G380" t="s">
        <v>372</v>
      </c>
      <c r="H380" t="s">
        <v>23</v>
      </c>
      <c r="I380" t="s">
        <v>389</v>
      </c>
      <c r="J380">
        <v>70000</v>
      </c>
      <c r="K380">
        <v>1</v>
      </c>
      <c r="L380">
        <v>4100</v>
      </c>
      <c r="M380">
        <v>15</v>
      </c>
      <c r="N380" t="s">
        <v>25</v>
      </c>
      <c r="O380" t="s">
        <v>26</v>
      </c>
      <c r="P380" t="s">
        <v>167</v>
      </c>
      <c r="Q380" t="s">
        <v>437</v>
      </c>
      <c r="R380" t="s">
        <v>385</v>
      </c>
      <c r="S380" t="s">
        <v>403</v>
      </c>
      <c r="U380" t="s">
        <v>30</v>
      </c>
      <c r="W380" t="str">
        <f t="shared" si="5"/>
        <v>OLtg-LFluorRtSAny</v>
      </c>
    </row>
    <row r="381" spans="1:23" x14ac:dyDescent="0.3">
      <c r="A381">
        <v>376</v>
      </c>
      <c r="B381" t="s">
        <v>446</v>
      </c>
      <c r="C381" t="s">
        <v>447</v>
      </c>
      <c r="D381">
        <v>15</v>
      </c>
      <c r="E381">
        <v>5</v>
      </c>
      <c r="F381" t="s">
        <v>88</v>
      </c>
      <c r="G381" t="s">
        <v>373</v>
      </c>
      <c r="H381" t="s">
        <v>23</v>
      </c>
      <c r="I381" t="s">
        <v>389</v>
      </c>
      <c r="J381">
        <v>70000</v>
      </c>
      <c r="K381">
        <v>1</v>
      </c>
      <c r="L381">
        <v>4100</v>
      </c>
      <c r="M381">
        <v>15</v>
      </c>
      <c r="N381" t="s">
        <v>25</v>
      </c>
      <c r="O381" t="s">
        <v>26</v>
      </c>
      <c r="P381" t="s">
        <v>167</v>
      </c>
      <c r="Q381" t="s">
        <v>437</v>
      </c>
      <c r="R381" t="s">
        <v>385</v>
      </c>
      <c r="S381" t="s">
        <v>403</v>
      </c>
      <c r="U381" t="s">
        <v>30</v>
      </c>
      <c r="W381" t="str">
        <f t="shared" si="5"/>
        <v>OLtg-LFluorSCnAny</v>
      </c>
    </row>
    <row r="382" spans="1:23" x14ac:dyDescent="0.3">
      <c r="A382">
        <v>377</v>
      </c>
      <c r="B382" t="s">
        <v>446</v>
      </c>
      <c r="C382" t="s">
        <v>447</v>
      </c>
      <c r="D382">
        <v>15</v>
      </c>
      <c r="E382">
        <v>5</v>
      </c>
      <c r="F382" t="s">
        <v>88</v>
      </c>
      <c r="G382" t="s">
        <v>374</v>
      </c>
      <c r="H382" t="s">
        <v>23</v>
      </c>
      <c r="I382" t="s">
        <v>389</v>
      </c>
      <c r="J382">
        <v>70000</v>
      </c>
      <c r="K382">
        <v>1</v>
      </c>
      <c r="L382">
        <v>4100</v>
      </c>
      <c r="M382">
        <v>15</v>
      </c>
      <c r="N382" t="s">
        <v>25</v>
      </c>
      <c r="O382" t="s">
        <v>26</v>
      </c>
      <c r="P382" t="s">
        <v>167</v>
      </c>
      <c r="Q382" t="s">
        <v>437</v>
      </c>
      <c r="R382" t="s">
        <v>385</v>
      </c>
      <c r="S382" t="s">
        <v>403</v>
      </c>
      <c r="U382" t="s">
        <v>30</v>
      </c>
      <c r="W382" t="str">
        <f t="shared" si="5"/>
        <v>OLtg-LFluorSUnAny</v>
      </c>
    </row>
    <row r="383" spans="1:23" x14ac:dyDescent="0.3">
      <c r="A383">
        <v>378</v>
      </c>
      <c r="B383" t="s">
        <v>446</v>
      </c>
      <c r="C383" t="s">
        <v>447</v>
      </c>
      <c r="D383">
        <v>15</v>
      </c>
      <c r="E383">
        <v>5</v>
      </c>
      <c r="F383" t="s">
        <v>88</v>
      </c>
      <c r="G383" t="s">
        <v>375</v>
      </c>
      <c r="H383" t="s">
        <v>23</v>
      </c>
      <c r="I383" t="s">
        <v>389</v>
      </c>
      <c r="J383">
        <v>70000</v>
      </c>
      <c r="K383">
        <v>1</v>
      </c>
      <c r="L383">
        <v>4100</v>
      </c>
      <c r="M383">
        <v>15</v>
      </c>
      <c r="N383" t="s">
        <v>25</v>
      </c>
      <c r="O383" t="s">
        <v>26</v>
      </c>
      <c r="P383" t="s">
        <v>167</v>
      </c>
      <c r="Q383" t="s">
        <v>437</v>
      </c>
      <c r="R383" t="s">
        <v>385</v>
      </c>
      <c r="S383" t="s">
        <v>403</v>
      </c>
      <c r="U383" t="s">
        <v>30</v>
      </c>
      <c r="W383" t="str">
        <f t="shared" si="5"/>
        <v>OLtg-LFluorWRfAny</v>
      </c>
    </row>
    <row r="384" spans="1:23" x14ac:dyDescent="0.3">
      <c r="A384">
        <v>379</v>
      </c>
      <c r="B384" t="s">
        <v>446</v>
      </c>
      <c r="C384" t="s">
        <v>448</v>
      </c>
      <c r="D384">
        <v>15</v>
      </c>
      <c r="E384">
        <v>5</v>
      </c>
      <c r="F384" t="s">
        <v>66</v>
      </c>
      <c r="G384" t="s">
        <v>438</v>
      </c>
      <c r="H384" t="s">
        <v>23</v>
      </c>
      <c r="I384" t="s">
        <v>389</v>
      </c>
      <c r="J384">
        <v>70000</v>
      </c>
      <c r="K384">
        <v>1</v>
      </c>
      <c r="L384">
        <v>4100</v>
      </c>
      <c r="M384">
        <v>15</v>
      </c>
      <c r="N384" t="s">
        <v>25</v>
      </c>
      <c r="O384" t="s">
        <v>26</v>
      </c>
      <c r="P384" t="s">
        <v>167</v>
      </c>
      <c r="Q384" t="s">
        <v>437</v>
      </c>
      <c r="R384" t="s">
        <v>385</v>
      </c>
      <c r="S384" t="s">
        <v>403</v>
      </c>
      <c r="U384" t="s">
        <v>30</v>
      </c>
      <c r="W384" t="str">
        <f t="shared" si="5"/>
        <v>OLtg-LFluorDMoAny</v>
      </c>
    </row>
    <row r="385" spans="1:23" x14ac:dyDescent="0.3">
      <c r="A385">
        <v>380</v>
      </c>
      <c r="B385" t="s">
        <v>446</v>
      </c>
      <c r="C385" t="s">
        <v>448</v>
      </c>
      <c r="D385">
        <v>15</v>
      </c>
      <c r="E385">
        <v>5</v>
      </c>
      <c r="F385" t="s">
        <v>66</v>
      </c>
      <c r="G385" t="s">
        <v>442</v>
      </c>
      <c r="H385" t="s">
        <v>23</v>
      </c>
      <c r="I385" t="s">
        <v>389</v>
      </c>
      <c r="J385">
        <v>70000</v>
      </c>
      <c r="K385">
        <v>1</v>
      </c>
      <c r="L385">
        <v>4100</v>
      </c>
      <c r="M385">
        <v>15</v>
      </c>
      <c r="N385" t="s">
        <v>25</v>
      </c>
      <c r="O385" t="s">
        <v>26</v>
      </c>
      <c r="P385" t="s">
        <v>167</v>
      </c>
      <c r="Q385" t="s">
        <v>437</v>
      </c>
      <c r="R385" t="s">
        <v>385</v>
      </c>
      <c r="S385" t="s">
        <v>403</v>
      </c>
      <c r="U385" t="s">
        <v>30</v>
      </c>
      <c r="W385" t="str">
        <f t="shared" si="5"/>
        <v>OLtg-LFluorSFmAny</v>
      </c>
    </row>
    <row r="386" spans="1:23" x14ac:dyDescent="0.3">
      <c r="A386">
        <v>381</v>
      </c>
      <c r="B386" t="s">
        <v>449</v>
      </c>
      <c r="C386" t="s">
        <v>401</v>
      </c>
      <c r="D386">
        <v>15</v>
      </c>
      <c r="E386">
        <v>5</v>
      </c>
      <c r="F386" t="s">
        <v>66</v>
      </c>
      <c r="G386" t="s">
        <v>402</v>
      </c>
      <c r="H386" t="s">
        <v>23</v>
      </c>
      <c r="I386" t="s">
        <v>389</v>
      </c>
      <c r="J386">
        <v>70000</v>
      </c>
      <c r="K386">
        <v>1</v>
      </c>
      <c r="L386">
        <v>4100</v>
      </c>
      <c r="M386">
        <v>15</v>
      </c>
      <c r="N386" t="s">
        <v>25</v>
      </c>
      <c r="O386" t="s">
        <v>26</v>
      </c>
      <c r="P386" t="s">
        <v>167</v>
      </c>
      <c r="Q386" t="s">
        <v>437</v>
      </c>
      <c r="R386" t="s">
        <v>385</v>
      </c>
      <c r="S386" t="s">
        <v>403</v>
      </c>
      <c r="U386" t="s">
        <v>30</v>
      </c>
      <c r="W386" t="str">
        <f t="shared" si="5"/>
        <v>OLtg-LFluor-CommAreaMFmAny</v>
      </c>
    </row>
    <row r="387" spans="1:23" x14ac:dyDescent="0.3">
      <c r="A387">
        <v>382</v>
      </c>
      <c r="B387" t="s">
        <v>450</v>
      </c>
      <c r="C387" t="s">
        <v>451</v>
      </c>
      <c r="D387">
        <v>10.98</v>
      </c>
      <c r="E387">
        <v>3.7</v>
      </c>
      <c r="F387" t="s">
        <v>88</v>
      </c>
      <c r="G387" t="s">
        <v>349</v>
      </c>
      <c r="H387" t="s">
        <v>23</v>
      </c>
      <c r="I387" t="s">
        <v>410</v>
      </c>
      <c r="J387">
        <v>45000</v>
      </c>
      <c r="K387">
        <v>1</v>
      </c>
      <c r="L387">
        <v>4100</v>
      </c>
      <c r="M387">
        <v>15</v>
      </c>
      <c r="N387" t="s">
        <v>25</v>
      </c>
      <c r="O387" t="s">
        <v>26</v>
      </c>
      <c r="P387" t="s">
        <v>167</v>
      </c>
      <c r="Q387" t="s">
        <v>437</v>
      </c>
      <c r="R387" t="s">
        <v>385</v>
      </c>
      <c r="S387" t="s">
        <v>403</v>
      </c>
      <c r="U387" t="s">
        <v>30</v>
      </c>
      <c r="W387" t="str">
        <f t="shared" si="5"/>
        <v>OLtg-Lfluor-MagAsmAny</v>
      </c>
    </row>
    <row r="388" spans="1:23" x14ac:dyDescent="0.3">
      <c r="A388">
        <v>383</v>
      </c>
      <c r="B388" t="s">
        <v>450</v>
      </c>
      <c r="C388" t="s">
        <v>451</v>
      </c>
      <c r="D388">
        <v>10.98</v>
      </c>
      <c r="E388">
        <v>3.7</v>
      </c>
      <c r="F388" t="s">
        <v>88</v>
      </c>
      <c r="G388" t="s">
        <v>354</v>
      </c>
      <c r="H388" t="s">
        <v>23</v>
      </c>
      <c r="I388" t="s">
        <v>410</v>
      </c>
      <c r="J388">
        <v>45000</v>
      </c>
      <c r="K388">
        <v>1</v>
      </c>
      <c r="L388">
        <v>4100</v>
      </c>
      <c r="M388">
        <v>15</v>
      </c>
      <c r="N388" t="s">
        <v>25</v>
      </c>
      <c r="O388" t="s">
        <v>26</v>
      </c>
      <c r="P388" t="s">
        <v>167</v>
      </c>
      <c r="Q388" t="s">
        <v>437</v>
      </c>
      <c r="R388" t="s">
        <v>385</v>
      </c>
      <c r="S388" t="s">
        <v>403</v>
      </c>
      <c r="U388" t="s">
        <v>30</v>
      </c>
      <c r="W388" t="str">
        <f t="shared" si="5"/>
        <v>OLtg-Lfluor-MagECCAny</v>
      </c>
    </row>
    <row r="389" spans="1:23" x14ac:dyDescent="0.3">
      <c r="A389">
        <v>384</v>
      </c>
      <c r="B389" t="s">
        <v>450</v>
      </c>
      <c r="C389" t="s">
        <v>451</v>
      </c>
      <c r="D389">
        <v>10.98</v>
      </c>
      <c r="E389">
        <v>3.7</v>
      </c>
      <c r="F389" t="s">
        <v>88</v>
      </c>
      <c r="G389" t="s">
        <v>355</v>
      </c>
      <c r="H389" t="s">
        <v>23</v>
      </c>
      <c r="I389" t="s">
        <v>410</v>
      </c>
      <c r="J389">
        <v>45000</v>
      </c>
      <c r="K389">
        <v>1</v>
      </c>
      <c r="L389">
        <v>4100</v>
      </c>
      <c r="M389">
        <v>15</v>
      </c>
      <c r="N389" t="s">
        <v>25</v>
      </c>
      <c r="O389" t="s">
        <v>26</v>
      </c>
      <c r="P389" t="s">
        <v>167</v>
      </c>
      <c r="Q389" t="s">
        <v>437</v>
      </c>
      <c r="R389" t="s">
        <v>385</v>
      </c>
      <c r="S389" t="s">
        <v>403</v>
      </c>
      <c r="U389" t="s">
        <v>30</v>
      </c>
      <c r="W389" t="str">
        <f t="shared" si="5"/>
        <v>OLtg-Lfluor-MagEPrAny</v>
      </c>
    </row>
    <row r="390" spans="1:23" x14ac:dyDescent="0.3">
      <c r="A390">
        <v>385</v>
      </c>
      <c r="B390" t="s">
        <v>450</v>
      </c>
      <c r="C390" t="s">
        <v>451</v>
      </c>
      <c r="D390">
        <v>10.98</v>
      </c>
      <c r="E390">
        <v>3.7</v>
      </c>
      <c r="F390" t="s">
        <v>88</v>
      </c>
      <c r="G390" t="s">
        <v>356</v>
      </c>
      <c r="H390" t="s">
        <v>23</v>
      </c>
      <c r="I390" t="s">
        <v>410</v>
      </c>
      <c r="J390">
        <v>45000</v>
      </c>
      <c r="K390">
        <v>1</v>
      </c>
      <c r="L390">
        <v>4100</v>
      </c>
      <c r="M390">
        <v>15</v>
      </c>
      <c r="N390" t="s">
        <v>25</v>
      </c>
      <c r="O390" t="s">
        <v>26</v>
      </c>
      <c r="P390" t="s">
        <v>167</v>
      </c>
      <c r="Q390" t="s">
        <v>437</v>
      </c>
      <c r="R390" t="s">
        <v>385</v>
      </c>
      <c r="S390" t="s">
        <v>403</v>
      </c>
      <c r="U390" t="s">
        <v>30</v>
      </c>
      <c r="W390" t="str">
        <f t="shared" ref="W390:W453" si="6">B390&amp;G390&amp;H390</f>
        <v>OLtg-Lfluor-MagERCAny</v>
      </c>
    </row>
    <row r="391" spans="1:23" x14ac:dyDescent="0.3">
      <c r="A391">
        <v>386</v>
      </c>
      <c r="B391" t="s">
        <v>450</v>
      </c>
      <c r="C391" t="s">
        <v>451</v>
      </c>
      <c r="D391">
        <v>10.98</v>
      </c>
      <c r="E391">
        <v>3.7</v>
      </c>
      <c r="F391" t="s">
        <v>88</v>
      </c>
      <c r="G391" t="s">
        <v>357</v>
      </c>
      <c r="H391" t="s">
        <v>23</v>
      </c>
      <c r="I391" t="s">
        <v>410</v>
      </c>
      <c r="J391">
        <v>45000</v>
      </c>
      <c r="K391">
        <v>1</v>
      </c>
      <c r="L391">
        <v>4100</v>
      </c>
      <c r="M391">
        <v>15</v>
      </c>
      <c r="N391" t="s">
        <v>25</v>
      </c>
      <c r="O391" t="s">
        <v>26</v>
      </c>
      <c r="P391" t="s">
        <v>167</v>
      </c>
      <c r="Q391" t="s">
        <v>437</v>
      </c>
      <c r="R391" t="s">
        <v>385</v>
      </c>
      <c r="S391" t="s">
        <v>403</v>
      </c>
      <c r="U391" t="s">
        <v>30</v>
      </c>
      <c r="W391" t="str">
        <f t="shared" si="6"/>
        <v>OLtg-Lfluor-MagESeAny</v>
      </c>
    </row>
    <row r="392" spans="1:23" x14ac:dyDescent="0.3">
      <c r="A392">
        <v>387</v>
      </c>
      <c r="B392" t="s">
        <v>450</v>
      </c>
      <c r="C392" t="s">
        <v>451</v>
      </c>
      <c r="D392">
        <v>10.98</v>
      </c>
      <c r="E392">
        <v>3.7</v>
      </c>
      <c r="F392" t="s">
        <v>88</v>
      </c>
      <c r="G392" t="s">
        <v>358</v>
      </c>
      <c r="H392" t="s">
        <v>23</v>
      </c>
      <c r="I392" t="s">
        <v>410</v>
      </c>
      <c r="J392">
        <v>45000</v>
      </c>
      <c r="K392">
        <v>1</v>
      </c>
      <c r="L392">
        <v>4100</v>
      </c>
      <c r="M392">
        <v>15</v>
      </c>
      <c r="N392" t="s">
        <v>25</v>
      </c>
      <c r="O392" t="s">
        <v>26</v>
      </c>
      <c r="P392" t="s">
        <v>167</v>
      </c>
      <c r="Q392" t="s">
        <v>437</v>
      </c>
      <c r="R392" t="s">
        <v>385</v>
      </c>
      <c r="S392" t="s">
        <v>403</v>
      </c>
      <c r="U392" t="s">
        <v>30</v>
      </c>
      <c r="W392" t="str">
        <f t="shared" si="6"/>
        <v>OLtg-Lfluor-MagEUnAny</v>
      </c>
    </row>
    <row r="393" spans="1:23" x14ac:dyDescent="0.3">
      <c r="A393">
        <v>388</v>
      </c>
      <c r="B393" t="s">
        <v>450</v>
      </c>
      <c r="C393" t="s">
        <v>451</v>
      </c>
      <c r="D393">
        <v>10.98</v>
      </c>
      <c r="E393">
        <v>3.7</v>
      </c>
      <c r="F393" t="s">
        <v>88</v>
      </c>
      <c r="G393" t="s">
        <v>359</v>
      </c>
      <c r="H393" t="s">
        <v>23</v>
      </c>
      <c r="I393" t="s">
        <v>410</v>
      </c>
      <c r="J393">
        <v>45000</v>
      </c>
      <c r="K393">
        <v>1</v>
      </c>
      <c r="L393">
        <v>4100</v>
      </c>
      <c r="M393">
        <v>15</v>
      </c>
      <c r="N393" t="s">
        <v>25</v>
      </c>
      <c r="O393" t="s">
        <v>26</v>
      </c>
      <c r="P393" t="s">
        <v>167</v>
      </c>
      <c r="Q393" t="s">
        <v>437</v>
      </c>
      <c r="R393" t="s">
        <v>385</v>
      </c>
      <c r="S393" t="s">
        <v>403</v>
      </c>
      <c r="U393" t="s">
        <v>30</v>
      </c>
      <c r="W393" t="str">
        <f t="shared" si="6"/>
        <v>OLtg-Lfluor-MagGroAny</v>
      </c>
    </row>
    <row r="394" spans="1:23" x14ac:dyDescent="0.3">
      <c r="A394">
        <v>389</v>
      </c>
      <c r="B394" t="s">
        <v>450</v>
      </c>
      <c r="C394" t="s">
        <v>451</v>
      </c>
      <c r="D394">
        <v>10.98</v>
      </c>
      <c r="E394">
        <v>3.7</v>
      </c>
      <c r="F394" t="s">
        <v>88</v>
      </c>
      <c r="G394" t="s">
        <v>360</v>
      </c>
      <c r="H394" t="s">
        <v>23</v>
      </c>
      <c r="I394" t="s">
        <v>410</v>
      </c>
      <c r="J394">
        <v>45000</v>
      </c>
      <c r="K394">
        <v>1</v>
      </c>
      <c r="L394">
        <v>4100</v>
      </c>
      <c r="M394">
        <v>15</v>
      </c>
      <c r="N394" t="s">
        <v>25</v>
      </c>
      <c r="O394" t="s">
        <v>26</v>
      </c>
      <c r="P394" t="s">
        <v>167</v>
      </c>
      <c r="Q394" t="s">
        <v>437</v>
      </c>
      <c r="R394" t="s">
        <v>385</v>
      </c>
      <c r="S394" t="s">
        <v>403</v>
      </c>
      <c r="U394" t="s">
        <v>30</v>
      </c>
      <c r="W394" t="str">
        <f t="shared" si="6"/>
        <v>OLtg-Lfluor-MagHspAny</v>
      </c>
    </row>
    <row r="395" spans="1:23" x14ac:dyDescent="0.3">
      <c r="A395">
        <v>390</v>
      </c>
      <c r="B395" t="s">
        <v>450</v>
      </c>
      <c r="C395" t="s">
        <v>451</v>
      </c>
      <c r="D395">
        <v>10.98</v>
      </c>
      <c r="E395">
        <v>3.7</v>
      </c>
      <c r="F395" t="s">
        <v>88</v>
      </c>
      <c r="G395" t="s">
        <v>361</v>
      </c>
      <c r="H395" t="s">
        <v>23</v>
      </c>
      <c r="I395" t="s">
        <v>410</v>
      </c>
      <c r="J395">
        <v>45000</v>
      </c>
      <c r="K395">
        <v>1</v>
      </c>
      <c r="L395">
        <v>4100</v>
      </c>
      <c r="M395">
        <v>15</v>
      </c>
      <c r="N395" t="s">
        <v>25</v>
      </c>
      <c r="O395" t="s">
        <v>26</v>
      </c>
      <c r="P395" t="s">
        <v>167</v>
      </c>
      <c r="Q395" t="s">
        <v>437</v>
      </c>
      <c r="R395" t="s">
        <v>385</v>
      </c>
      <c r="S395" t="s">
        <v>403</v>
      </c>
      <c r="U395" t="s">
        <v>30</v>
      </c>
      <c r="W395" t="str">
        <f t="shared" si="6"/>
        <v>OLtg-Lfluor-MagHtlAny</v>
      </c>
    </row>
    <row r="396" spans="1:23" x14ac:dyDescent="0.3">
      <c r="A396">
        <v>391</v>
      </c>
      <c r="B396" t="s">
        <v>450</v>
      </c>
      <c r="C396" t="s">
        <v>451</v>
      </c>
      <c r="D396">
        <v>10.98</v>
      </c>
      <c r="E396">
        <v>3.7</v>
      </c>
      <c r="F396" t="s">
        <v>88</v>
      </c>
      <c r="G396" t="s">
        <v>362</v>
      </c>
      <c r="H396" t="s">
        <v>23</v>
      </c>
      <c r="I396" t="s">
        <v>410</v>
      </c>
      <c r="J396">
        <v>45000</v>
      </c>
      <c r="K396">
        <v>1</v>
      </c>
      <c r="L396">
        <v>4100</v>
      </c>
      <c r="M396">
        <v>15</v>
      </c>
      <c r="N396" t="s">
        <v>25</v>
      </c>
      <c r="O396" t="s">
        <v>26</v>
      </c>
      <c r="P396" t="s">
        <v>167</v>
      </c>
      <c r="Q396" t="s">
        <v>437</v>
      </c>
      <c r="R396" t="s">
        <v>385</v>
      </c>
      <c r="S396" t="s">
        <v>403</v>
      </c>
      <c r="U396" t="s">
        <v>30</v>
      </c>
      <c r="W396" t="str">
        <f t="shared" si="6"/>
        <v>OLtg-Lfluor-MagMBTAny</v>
      </c>
    </row>
    <row r="397" spans="1:23" x14ac:dyDescent="0.3">
      <c r="A397">
        <v>392</v>
      </c>
      <c r="B397" t="s">
        <v>450</v>
      </c>
      <c r="C397" t="s">
        <v>451</v>
      </c>
      <c r="D397">
        <v>10.98</v>
      </c>
      <c r="E397">
        <v>3.7</v>
      </c>
      <c r="F397" t="s">
        <v>88</v>
      </c>
      <c r="G397" t="s">
        <v>363</v>
      </c>
      <c r="H397" t="s">
        <v>23</v>
      </c>
      <c r="I397" t="s">
        <v>410</v>
      </c>
      <c r="J397">
        <v>45000</v>
      </c>
      <c r="K397">
        <v>1</v>
      </c>
      <c r="L397">
        <v>4100</v>
      </c>
      <c r="M397">
        <v>15</v>
      </c>
      <c r="N397" t="s">
        <v>25</v>
      </c>
      <c r="O397" t="s">
        <v>26</v>
      </c>
      <c r="P397" t="s">
        <v>167</v>
      </c>
      <c r="Q397" t="s">
        <v>437</v>
      </c>
      <c r="R397" t="s">
        <v>385</v>
      </c>
      <c r="S397" t="s">
        <v>403</v>
      </c>
      <c r="U397" t="s">
        <v>30</v>
      </c>
      <c r="W397" t="str">
        <f t="shared" si="6"/>
        <v>OLtg-Lfluor-MagMLIAny</v>
      </c>
    </row>
    <row r="398" spans="1:23" x14ac:dyDescent="0.3">
      <c r="A398">
        <v>393</v>
      </c>
      <c r="B398" t="s">
        <v>450</v>
      </c>
      <c r="C398" t="s">
        <v>451</v>
      </c>
      <c r="D398">
        <v>10.98</v>
      </c>
      <c r="E398">
        <v>3.7</v>
      </c>
      <c r="F398" t="s">
        <v>88</v>
      </c>
      <c r="G398" t="s">
        <v>364</v>
      </c>
      <c r="H398" t="s">
        <v>23</v>
      </c>
      <c r="I398" t="s">
        <v>410</v>
      </c>
      <c r="J398">
        <v>45000</v>
      </c>
      <c r="K398">
        <v>1</v>
      </c>
      <c r="L398">
        <v>4100</v>
      </c>
      <c r="M398">
        <v>15</v>
      </c>
      <c r="N398" t="s">
        <v>25</v>
      </c>
      <c r="O398" t="s">
        <v>26</v>
      </c>
      <c r="P398" t="s">
        <v>167</v>
      </c>
      <c r="Q398" t="s">
        <v>437</v>
      </c>
      <c r="R398" t="s">
        <v>385</v>
      </c>
      <c r="S398" t="s">
        <v>403</v>
      </c>
      <c r="U398" t="s">
        <v>30</v>
      </c>
      <c r="W398" t="str">
        <f t="shared" si="6"/>
        <v>OLtg-Lfluor-MagMtlAny</v>
      </c>
    </row>
    <row r="399" spans="1:23" x14ac:dyDescent="0.3">
      <c r="A399">
        <v>394</v>
      </c>
      <c r="B399" t="s">
        <v>450</v>
      </c>
      <c r="C399" t="s">
        <v>451</v>
      </c>
      <c r="D399">
        <v>10.98</v>
      </c>
      <c r="E399">
        <v>3.7</v>
      </c>
      <c r="F399" t="s">
        <v>88</v>
      </c>
      <c r="G399" t="s">
        <v>365</v>
      </c>
      <c r="H399" t="s">
        <v>23</v>
      </c>
      <c r="I399" t="s">
        <v>410</v>
      </c>
      <c r="J399">
        <v>45000</v>
      </c>
      <c r="K399">
        <v>1</v>
      </c>
      <c r="L399">
        <v>4100</v>
      </c>
      <c r="M399">
        <v>15</v>
      </c>
      <c r="N399" t="s">
        <v>25</v>
      </c>
      <c r="O399" t="s">
        <v>26</v>
      </c>
      <c r="P399" t="s">
        <v>167</v>
      </c>
      <c r="Q399" t="s">
        <v>437</v>
      </c>
      <c r="R399" t="s">
        <v>385</v>
      </c>
      <c r="S399" t="s">
        <v>403</v>
      </c>
      <c r="U399" t="s">
        <v>30</v>
      </c>
      <c r="W399" t="str">
        <f t="shared" si="6"/>
        <v>OLtg-Lfluor-MagNrsAny</v>
      </c>
    </row>
    <row r="400" spans="1:23" x14ac:dyDescent="0.3">
      <c r="A400">
        <v>395</v>
      </c>
      <c r="B400" t="s">
        <v>450</v>
      </c>
      <c r="C400" t="s">
        <v>451</v>
      </c>
      <c r="D400">
        <v>10.98</v>
      </c>
      <c r="E400">
        <v>3.7</v>
      </c>
      <c r="F400" t="s">
        <v>88</v>
      </c>
      <c r="G400" t="s">
        <v>366</v>
      </c>
      <c r="H400" t="s">
        <v>23</v>
      </c>
      <c r="I400" t="s">
        <v>410</v>
      </c>
      <c r="J400">
        <v>45000</v>
      </c>
      <c r="K400">
        <v>1</v>
      </c>
      <c r="L400">
        <v>4100</v>
      </c>
      <c r="M400">
        <v>15</v>
      </c>
      <c r="N400" t="s">
        <v>25</v>
      </c>
      <c r="O400" t="s">
        <v>26</v>
      </c>
      <c r="P400" t="s">
        <v>167</v>
      </c>
      <c r="Q400" t="s">
        <v>437</v>
      </c>
      <c r="R400" t="s">
        <v>385</v>
      </c>
      <c r="S400" t="s">
        <v>403</v>
      </c>
      <c r="U400" t="s">
        <v>30</v>
      </c>
      <c r="W400" t="str">
        <f t="shared" si="6"/>
        <v>OLtg-Lfluor-MagOfLAny</v>
      </c>
    </row>
    <row r="401" spans="1:23" x14ac:dyDescent="0.3">
      <c r="A401">
        <v>396</v>
      </c>
      <c r="B401" t="s">
        <v>450</v>
      </c>
      <c r="C401" t="s">
        <v>451</v>
      </c>
      <c r="D401">
        <v>10.98</v>
      </c>
      <c r="E401">
        <v>3.7</v>
      </c>
      <c r="F401" t="s">
        <v>88</v>
      </c>
      <c r="G401" t="s">
        <v>367</v>
      </c>
      <c r="H401" t="s">
        <v>23</v>
      </c>
      <c r="I401" t="s">
        <v>410</v>
      </c>
      <c r="J401">
        <v>45000</v>
      </c>
      <c r="K401">
        <v>1</v>
      </c>
      <c r="L401">
        <v>4100</v>
      </c>
      <c r="M401">
        <v>15</v>
      </c>
      <c r="N401" t="s">
        <v>25</v>
      </c>
      <c r="O401" t="s">
        <v>26</v>
      </c>
      <c r="P401" t="s">
        <v>167</v>
      </c>
      <c r="Q401" t="s">
        <v>437</v>
      </c>
      <c r="R401" t="s">
        <v>385</v>
      </c>
      <c r="S401" t="s">
        <v>403</v>
      </c>
      <c r="U401" t="s">
        <v>30</v>
      </c>
      <c r="W401" t="str">
        <f t="shared" si="6"/>
        <v>OLtg-Lfluor-MagOfSAny</v>
      </c>
    </row>
    <row r="402" spans="1:23" x14ac:dyDescent="0.3">
      <c r="A402">
        <v>397</v>
      </c>
      <c r="B402" t="s">
        <v>450</v>
      </c>
      <c r="C402" t="s">
        <v>451</v>
      </c>
      <c r="D402">
        <v>10.98</v>
      </c>
      <c r="E402">
        <v>3.7</v>
      </c>
      <c r="F402" t="s">
        <v>88</v>
      </c>
      <c r="G402" t="s">
        <v>368</v>
      </c>
      <c r="H402" t="s">
        <v>23</v>
      </c>
      <c r="I402" t="s">
        <v>410</v>
      </c>
      <c r="J402">
        <v>45000</v>
      </c>
      <c r="K402">
        <v>1</v>
      </c>
      <c r="L402">
        <v>4100</v>
      </c>
      <c r="M402">
        <v>15</v>
      </c>
      <c r="N402" t="s">
        <v>25</v>
      </c>
      <c r="O402" t="s">
        <v>26</v>
      </c>
      <c r="P402" t="s">
        <v>167</v>
      </c>
      <c r="Q402" t="s">
        <v>437</v>
      </c>
      <c r="R402" t="s">
        <v>385</v>
      </c>
      <c r="S402" t="s">
        <v>403</v>
      </c>
      <c r="U402" t="s">
        <v>30</v>
      </c>
      <c r="W402" t="str">
        <f t="shared" si="6"/>
        <v>OLtg-Lfluor-MagRFFAny</v>
      </c>
    </row>
    <row r="403" spans="1:23" x14ac:dyDescent="0.3">
      <c r="A403">
        <v>398</v>
      </c>
      <c r="B403" t="s">
        <v>450</v>
      </c>
      <c r="C403" t="s">
        <v>451</v>
      </c>
      <c r="D403">
        <v>10.98</v>
      </c>
      <c r="E403">
        <v>3.7</v>
      </c>
      <c r="F403" t="s">
        <v>88</v>
      </c>
      <c r="G403" t="s">
        <v>369</v>
      </c>
      <c r="H403" t="s">
        <v>23</v>
      </c>
      <c r="I403" t="s">
        <v>410</v>
      </c>
      <c r="J403">
        <v>45000</v>
      </c>
      <c r="K403">
        <v>1</v>
      </c>
      <c r="L403">
        <v>4100</v>
      </c>
      <c r="M403">
        <v>15</v>
      </c>
      <c r="N403" t="s">
        <v>25</v>
      </c>
      <c r="O403" t="s">
        <v>26</v>
      </c>
      <c r="P403" t="s">
        <v>167</v>
      </c>
      <c r="Q403" t="s">
        <v>437</v>
      </c>
      <c r="R403" t="s">
        <v>385</v>
      </c>
      <c r="S403" t="s">
        <v>403</v>
      </c>
      <c r="U403" t="s">
        <v>30</v>
      </c>
      <c r="W403" t="str">
        <f t="shared" si="6"/>
        <v>OLtg-Lfluor-MagRSDAny</v>
      </c>
    </row>
    <row r="404" spans="1:23" x14ac:dyDescent="0.3">
      <c r="A404">
        <v>399</v>
      </c>
      <c r="B404" t="s">
        <v>450</v>
      </c>
      <c r="C404" t="s">
        <v>451</v>
      </c>
      <c r="D404">
        <v>10.98</v>
      </c>
      <c r="E404">
        <v>3.7</v>
      </c>
      <c r="F404" t="s">
        <v>88</v>
      </c>
      <c r="G404" t="s">
        <v>370</v>
      </c>
      <c r="H404" t="s">
        <v>23</v>
      </c>
      <c r="I404" t="s">
        <v>410</v>
      </c>
      <c r="J404">
        <v>45000</v>
      </c>
      <c r="K404">
        <v>1</v>
      </c>
      <c r="L404">
        <v>4100</v>
      </c>
      <c r="M404">
        <v>15</v>
      </c>
      <c r="N404" t="s">
        <v>25</v>
      </c>
      <c r="O404" t="s">
        <v>26</v>
      </c>
      <c r="P404" t="s">
        <v>167</v>
      </c>
      <c r="Q404" t="s">
        <v>437</v>
      </c>
      <c r="R404" t="s">
        <v>385</v>
      </c>
      <c r="S404" t="s">
        <v>403</v>
      </c>
      <c r="U404" t="s">
        <v>30</v>
      </c>
      <c r="W404" t="str">
        <f t="shared" si="6"/>
        <v>OLtg-Lfluor-MagRt3Any</v>
      </c>
    </row>
    <row r="405" spans="1:23" x14ac:dyDescent="0.3">
      <c r="A405">
        <v>400</v>
      </c>
      <c r="B405" t="s">
        <v>450</v>
      </c>
      <c r="C405" t="s">
        <v>451</v>
      </c>
      <c r="D405">
        <v>10.98</v>
      </c>
      <c r="E405">
        <v>3.7</v>
      </c>
      <c r="F405" t="s">
        <v>88</v>
      </c>
      <c r="G405" t="s">
        <v>371</v>
      </c>
      <c r="H405" t="s">
        <v>23</v>
      </c>
      <c r="I405" t="s">
        <v>410</v>
      </c>
      <c r="J405">
        <v>45000</v>
      </c>
      <c r="K405">
        <v>1</v>
      </c>
      <c r="L405">
        <v>4100</v>
      </c>
      <c r="M405">
        <v>15</v>
      </c>
      <c r="N405" t="s">
        <v>25</v>
      </c>
      <c r="O405" t="s">
        <v>26</v>
      </c>
      <c r="P405" t="s">
        <v>167</v>
      </c>
      <c r="Q405" t="s">
        <v>437</v>
      </c>
      <c r="R405" t="s">
        <v>385</v>
      </c>
      <c r="S405" t="s">
        <v>403</v>
      </c>
      <c r="U405" t="s">
        <v>30</v>
      </c>
      <c r="W405" t="str">
        <f t="shared" si="6"/>
        <v>OLtg-Lfluor-MagRtLAny</v>
      </c>
    </row>
    <row r="406" spans="1:23" x14ac:dyDescent="0.3">
      <c r="A406">
        <v>401</v>
      </c>
      <c r="B406" t="s">
        <v>450</v>
      </c>
      <c r="C406" t="s">
        <v>451</v>
      </c>
      <c r="D406">
        <v>10.98</v>
      </c>
      <c r="E406">
        <v>3.7</v>
      </c>
      <c r="F406" t="s">
        <v>88</v>
      </c>
      <c r="G406" t="s">
        <v>372</v>
      </c>
      <c r="H406" t="s">
        <v>23</v>
      </c>
      <c r="I406" t="s">
        <v>410</v>
      </c>
      <c r="J406">
        <v>45000</v>
      </c>
      <c r="K406">
        <v>1</v>
      </c>
      <c r="L406">
        <v>4100</v>
      </c>
      <c r="M406">
        <v>15</v>
      </c>
      <c r="N406" t="s">
        <v>25</v>
      </c>
      <c r="O406" t="s">
        <v>26</v>
      </c>
      <c r="P406" t="s">
        <v>167</v>
      </c>
      <c r="Q406" t="s">
        <v>437</v>
      </c>
      <c r="R406" t="s">
        <v>385</v>
      </c>
      <c r="S406" t="s">
        <v>403</v>
      </c>
      <c r="U406" t="s">
        <v>30</v>
      </c>
      <c r="W406" t="str">
        <f t="shared" si="6"/>
        <v>OLtg-Lfluor-MagRtSAny</v>
      </c>
    </row>
    <row r="407" spans="1:23" x14ac:dyDescent="0.3">
      <c r="A407">
        <v>402</v>
      </c>
      <c r="B407" t="s">
        <v>450</v>
      </c>
      <c r="C407" t="s">
        <v>451</v>
      </c>
      <c r="D407">
        <v>10.98</v>
      </c>
      <c r="E407">
        <v>3.7</v>
      </c>
      <c r="F407" t="s">
        <v>88</v>
      </c>
      <c r="G407" t="s">
        <v>373</v>
      </c>
      <c r="H407" t="s">
        <v>23</v>
      </c>
      <c r="I407" t="s">
        <v>410</v>
      </c>
      <c r="J407">
        <v>45000</v>
      </c>
      <c r="K407">
        <v>1</v>
      </c>
      <c r="L407">
        <v>4100</v>
      </c>
      <c r="M407">
        <v>15</v>
      </c>
      <c r="N407" t="s">
        <v>25</v>
      </c>
      <c r="O407" t="s">
        <v>26</v>
      </c>
      <c r="P407" t="s">
        <v>167</v>
      </c>
      <c r="Q407" t="s">
        <v>437</v>
      </c>
      <c r="R407" t="s">
        <v>385</v>
      </c>
      <c r="S407" t="s">
        <v>403</v>
      </c>
      <c r="U407" t="s">
        <v>30</v>
      </c>
      <c r="W407" t="str">
        <f t="shared" si="6"/>
        <v>OLtg-Lfluor-MagSCnAny</v>
      </c>
    </row>
    <row r="408" spans="1:23" x14ac:dyDescent="0.3">
      <c r="A408">
        <v>403</v>
      </c>
      <c r="B408" t="s">
        <v>450</v>
      </c>
      <c r="C408" t="s">
        <v>451</v>
      </c>
      <c r="D408">
        <v>10.98</v>
      </c>
      <c r="E408">
        <v>3.7</v>
      </c>
      <c r="F408" t="s">
        <v>88</v>
      </c>
      <c r="G408" t="s">
        <v>374</v>
      </c>
      <c r="H408" t="s">
        <v>23</v>
      </c>
      <c r="I408" t="s">
        <v>410</v>
      </c>
      <c r="J408">
        <v>45000</v>
      </c>
      <c r="K408">
        <v>1</v>
      </c>
      <c r="L408">
        <v>4100</v>
      </c>
      <c r="M408">
        <v>15</v>
      </c>
      <c r="N408" t="s">
        <v>25</v>
      </c>
      <c r="O408" t="s">
        <v>26</v>
      </c>
      <c r="P408" t="s">
        <v>167</v>
      </c>
      <c r="Q408" t="s">
        <v>437</v>
      </c>
      <c r="R408" t="s">
        <v>385</v>
      </c>
      <c r="S408" t="s">
        <v>403</v>
      </c>
      <c r="U408" t="s">
        <v>30</v>
      </c>
      <c r="W408" t="str">
        <f t="shared" si="6"/>
        <v>OLtg-Lfluor-MagSUnAny</v>
      </c>
    </row>
    <row r="409" spans="1:23" x14ac:dyDescent="0.3">
      <c r="A409">
        <v>404</v>
      </c>
      <c r="B409" t="s">
        <v>450</v>
      </c>
      <c r="C409" t="s">
        <v>451</v>
      </c>
      <c r="D409">
        <v>10.98</v>
      </c>
      <c r="E409">
        <v>3.7</v>
      </c>
      <c r="F409" t="s">
        <v>88</v>
      </c>
      <c r="G409" t="s">
        <v>375</v>
      </c>
      <c r="H409" t="s">
        <v>23</v>
      </c>
      <c r="I409" t="s">
        <v>410</v>
      </c>
      <c r="J409">
        <v>45000</v>
      </c>
      <c r="K409">
        <v>1</v>
      </c>
      <c r="L409">
        <v>4100</v>
      </c>
      <c r="M409">
        <v>15</v>
      </c>
      <c r="N409" t="s">
        <v>25</v>
      </c>
      <c r="O409" t="s">
        <v>26</v>
      </c>
      <c r="P409" t="s">
        <v>167</v>
      </c>
      <c r="Q409" t="s">
        <v>437</v>
      </c>
      <c r="R409" t="s">
        <v>385</v>
      </c>
      <c r="S409" t="s">
        <v>403</v>
      </c>
      <c r="U409" t="s">
        <v>30</v>
      </c>
      <c r="W409" t="str">
        <f t="shared" si="6"/>
        <v>OLtg-Lfluor-MagWRfAny</v>
      </c>
    </row>
    <row r="410" spans="1:23" x14ac:dyDescent="0.3">
      <c r="A410">
        <v>405</v>
      </c>
      <c r="B410" t="s">
        <v>452</v>
      </c>
      <c r="C410" t="s">
        <v>416</v>
      </c>
      <c r="D410">
        <v>15</v>
      </c>
      <c r="E410">
        <v>5</v>
      </c>
      <c r="F410" t="s">
        <v>88</v>
      </c>
      <c r="G410" t="s">
        <v>349</v>
      </c>
      <c r="H410" t="s">
        <v>23</v>
      </c>
      <c r="I410" t="s">
        <v>389</v>
      </c>
      <c r="J410">
        <v>70000</v>
      </c>
      <c r="K410">
        <v>1</v>
      </c>
      <c r="L410">
        <v>4100</v>
      </c>
      <c r="M410">
        <v>15</v>
      </c>
      <c r="N410" t="s">
        <v>25</v>
      </c>
      <c r="O410" t="s">
        <v>26</v>
      </c>
      <c r="P410" t="s">
        <v>167</v>
      </c>
      <c r="Q410" t="s">
        <v>437</v>
      </c>
      <c r="R410" t="s">
        <v>385</v>
      </c>
      <c r="S410" t="s">
        <v>390</v>
      </c>
      <c r="U410" t="s">
        <v>30</v>
      </c>
      <c r="W410" t="str">
        <f t="shared" si="6"/>
        <v>OLtg-MHAsmAny</v>
      </c>
    </row>
    <row r="411" spans="1:23" x14ac:dyDescent="0.3">
      <c r="A411">
        <v>406</v>
      </c>
      <c r="B411" t="s">
        <v>452</v>
      </c>
      <c r="C411" t="s">
        <v>416</v>
      </c>
      <c r="D411">
        <v>15</v>
      </c>
      <c r="E411">
        <v>5</v>
      </c>
      <c r="F411" t="s">
        <v>88</v>
      </c>
      <c r="G411" t="s">
        <v>354</v>
      </c>
      <c r="H411" t="s">
        <v>23</v>
      </c>
      <c r="I411" t="s">
        <v>389</v>
      </c>
      <c r="J411">
        <v>70000</v>
      </c>
      <c r="K411">
        <v>1</v>
      </c>
      <c r="L411">
        <v>4100</v>
      </c>
      <c r="M411">
        <v>15</v>
      </c>
      <c r="N411" t="s">
        <v>25</v>
      </c>
      <c r="O411" t="s">
        <v>26</v>
      </c>
      <c r="P411" t="s">
        <v>167</v>
      </c>
      <c r="Q411" t="s">
        <v>437</v>
      </c>
      <c r="R411" t="s">
        <v>385</v>
      </c>
      <c r="S411" t="s">
        <v>390</v>
      </c>
      <c r="U411" t="s">
        <v>30</v>
      </c>
      <c r="W411" t="str">
        <f t="shared" si="6"/>
        <v>OLtg-MHECCAny</v>
      </c>
    </row>
    <row r="412" spans="1:23" x14ac:dyDescent="0.3">
      <c r="A412">
        <v>407</v>
      </c>
      <c r="B412" t="s">
        <v>452</v>
      </c>
      <c r="C412" t="s">
        <v>416</v>
      </c>
      <c r="D412">
        <v>15</v>
      </c>
      <c r="E412">
        <v>5</v>
      </c>
      <c r="F412" t="s">
        <v>88</v>
      </c>
      <c r="G412" t="s">
        <v>355</v>
      </c>
      <c r="H412" t="s">
        <v>23</v>
      </c>
      <c r="I412" t="s">
        <v>389</v>
      </c>
      <c r="J412">
        <v>70000</v>
      </c>
      <c r="K412">
        <v>1</v>
      </c>
      <c r="L412">
        <v>4100</v>
      </c>
      <c r="M412">
        <v>15</v>
      </c>
      <c r="N412" t="s">
        <v>25</v>
      </c>
      <c r="O412" t="s">
        <v>26</v>
      </c>
      <c r="P412" t="s">
        <v>167</v>
      </c>
      <c r="Q412" t="s">
        <v>437</v>
      </c>
      <c r="R412" t="s">
        <v>385</v>
      </c>
      <c r="S412" t="s">
        <v>390</v>
      </c>
      <c r="U412" t="s">
        <v>30</v>
      </c>
      <c r="W412" t="str">
        <f t="shared" si="6"/>
        <v>OLtg-MHEPrAny</v>
      </c>
    </row>
    <row r="413" spans="1:23" x14ac:dyDescent="0.3">
      <c r="A413">
        <v>408</v>
      </c>
      <c r="B413" t="s">
        <v>452</v>
      </c>
      <c r="C413" t="s">
        <v>416</v>
      </c>
      <c r="D413">
        <v>15</v>
      </c>
      <c r="E413">
        <v>5</v>
      </c>
      <c r="F413" t="s">
        <v>88</v>
      </c>
      <c r="G413" t="s">
        <v>356</v>
      </c>
      <c r="H413" t="s">
        <v>23</v>
      </c>
      <c r="I413" t="s">
        <v>389</v>
      </c>
      <c r="J413">
        <v>70000</v>
      </c>
      <c r="K413">
        <v>1</v>
      </c>
      <c r="L413">
        <v>4100</v>
      </c>
      <c r="M413">
        <v>15</v>
      </c>
      <c r="N413" t="s">
        <v>25</v>
      </c>
      <c r="O413" t="s">
        <v>26</v>
      </c>
      <c r="P413" t="s">
        <v>167</v>
      </c>
      <c r="Q413" t="s">
        <v>437</v>
      </c>
      <c r="R413" t="s">
        <v>385</v>
      </c>
      <c r="S413" t="s">
        <v>390</v>
      </c>
      <c r="U413" t="s">
        <v>30</v>
      </c>
      <c r="W413" t="str">
        <f t="shared" si="6"/>
        <v>OLtg-MHERCAny</v>
      </c>
    </row>
    <row r="414" spans="1:23" x14ac:dyDescent="0.3">
      <c r="A414">
        <v>409</v>
      </c>
      <c r="B414" t="s">
        <v>452</v>
      </c>
      <c r="C414" t="s">
        <v>416</v>
      </c>
      <c r="D414">
        <v>15</v>
      </c>
      <c r="E414">
        <v>5</v>
      </c>
      <c r="F414" t="s">
        <v>88</v>
      </c>
      <c r="G414" t="s">
        <v>357</v>
      </c>
      <c r="H414" t="s">
        <v>23</v>
      </c>
      <c r="I414" t="s">
        <v>389</v>
      </c>
      <c r="J414">
        <v>70000</v>
      </c>
      <c r="K414">
        <v>1</v>
      </c>
      <c r="L414">
        <v>4100</v>
      </c>
      <c r="M414">
        <v>15</v>
      </c>
      <c r="N414" t="s">
        <v>25</v>
      </c>
      <c r="O414" t="s">
        <v>26</v>
      </c>
      <c r="P414" t="s">
        <v>167</v>
      </c>
      <c r="Q414" t="s">
        <v>437</v>
      </c>
      <c r="R414" t="s">
        <v>385</v>
      </c>
      <c r="S414" t="s">
        <v>390</v>
      </c>
      <c r="U414" t="s">
        <v>30</v>
      </c>
      <c r="W414" t="str">
        <f t="shared" si="6"/>
        <v>OLtg-MHESeAny</v>
      </c>
    </row>
    <row r="415" spans="1:23" x14ac:dyDescent="0.3">
      <c r="A415">
        <v>410</v>
      </c>
      <c r="B415" t="s">
        <v>452</v>
      </c>
      <c r="C415" t="s">
        <v>416</v>
      </c>
      <c r="D415">
        <v>15</v>
      </c>
      <c r="E415">
        <v>5</v>
      </c>
      <c r="F415" t="s">
        <v>88</v>
      </c>
      <c r="G415" t="s">
        <v>358</v>
      </c>
      <c r="H415" t="s">
        <v>23</v>
      </c>
      <c r="I415" t="s">
        <v>389</v>
      </c>
      <c r="J415">
        <v>70000</v>
      </c>
      <c r="K415">
        <v>1</v>
      </c>
      <c r="L415">
        <v>4100</v>
      </c>
      <c r="M415">
        <v>15</v>
      </c>
      <c r="N415" t="s">
        <v>25</v>
      </c>
      <c r="O415" t="s">
        <v>26</v>
      </c>
      <c r="P415" t="s">
        <v>167</v>
      </c>
      <c r="Q415" t="s">
        <v>437</v>
      </c>
      <c r="R415" t="s">
        <v>385</v>
      </c>
      <c r="S415" t="s">
        <v>390</v>
      </c>
      <c r="U415" t="s">
        <v>30</v>
      </c>
      <c r="W415" t="str">
        <f t="shared" si="6"/>
        <v>OLtg-MHEUnAny</v>
      </c>
    </row>
    <row r="416" spans="1:23" x14ac:dyDescent="0.3">
      <c r="A416">
        <v>411</v>
      </c>
      <c r="B416" t="s">
        <v>452</v>
      </c>
      <c r="C416" t="s">
        <v>416</v>
      </c>
      <c r="D416">
        <v>15</v>
      </c>
      <c r="E416">
        <v>5</v>
      </c>
      <c r="F416" t="s">
        <v>88</v>
      </c>
      <c r="G416" t="s">
        <v>359</v>
      </c>
      <c r="H416" t="s">
        <v>23</v>
      </c>
      <c r="I416" t="s">
        <v>389</v>
      </c>
      <c r="J416">
        <v>70000</v>
      </c>
      <c r="K416">
        <v>1</v>
      </c>
      <c r="L416">
        <v>4100</v>
      </c>
      <c r="M416">
        <v>15</v>
      </c>
      <c r="N416" t="s">
        <v>25</v>
      </c>
      <c r="O416" t="s">
        <v>26</v>
      </c>
      <c r="P416" t="s">
        <v>167</v>
      </c>
      <c r="Q416" t="s">
        <v>437</v>
      </c>
      <c r="R416" t="s">
        <v>385</v>
      </c>
      <c r="S416" t="s">
        <v>390</v>
      </c>
      <c r="U416" t="s">
        <v>30</v>
      </c>
      <c r="W416" t="str">
        <f t="shared" si="6"/>
        <v>OLtg-MHGroAny</v>
      </c>
    </row>
    <row r="417" spans="1:23" x14ac:dyDescent="0.3">
      <c r="A417">
        <v>412</v>
      </c>
      <c r="B417" t="s">
        <v>452</v>
      </c>
      <c r="C417" t="s">
        <v>416</v>
      </c>
      <c r="D417">
        <v>15</v>
      </c>
      <c r="E417">
        <v>5</v>
      </c>
      <c r="F417" t="s">
        <v>88</v>
      </c>
      <c r="G417" t="s">
        <v>360</v>
      </c>
      <c r="H417" t="s">
        <v>23</v>
      </c>
      <c r="I417" t="s">
        <v>389</v>
      </c>
      <c r="J417">
        <v>70000</v>
      </c>
      <c r="K417">
        <v>1</v>
      </c>
      <c r="L417">
        <v>4100</v>
      </c>
      <c r="M417">
        <v>15</v>
      </c>
      <c r="N417" t="s">
        <v>25</v>
      </c>
      <c r="O417" t="s">
        <v>26</v>
      </c>
      <c r="P417" t="s">
        <v>167</v>
      </c>
      <c r="Q417" t="s">
        <v>437</v>
      </c>
      <c r="R417" t="s">
        <v>385</v>
      </c>
      <c r="S417" t="s">
        <v>390</v>
      </c>
      <c r="U417" t="s">
        <v>30</v>
      </c>
      <c r="W417" t="str">
        <f t="shared" si="6"/>
        <v>OLtg-MHHspAny</v>
      </c>
    </row>
    <row r="418" spans="1:23" x14ac:dyDescent="0.3">
      <c r="A418">
        <v>413</v>
      </c>
      <c r="B418" t="s">
        <v>452</v>
      </c>
      <c r="C418" t="s">
        <v>416</v>
      </c>
      <c r="D418">
        <v>15</v>
      </c>
      <c r="E418">
        <v>5</v>
      </c>
      <c r="F418" t="s">
        <v>88</v>
      </c>
      <c r="G418" t="s">
        <v>361</v>
      </c>
      <c r="H418" t="s">
        <v>23</v>
      </c>
      <c r="I418" t="s">
        <v>389</v>
      </c>
      <c r="J418">
        <v>70000</v>
      </c>
      <c r="K418">
        <v>1</v>
      </c>
      <c r="L418">
        <v>4100</v>
      </c>
      <c r="M418">
        <v>15</v>
      </c>
      <c r="N418" t="s">
        <v>25</v>
      </c>
      <c r="O418" t="s">
        <v>26</v>
      </c>
      <c r="P418" t="s">
        <v>167</v>
      </c>
      <c r="Q418" t="s">
        <v>437</v>
      </c>
      <c r="R418" t="s">
        <v>385</v>
      </c>
      <c r="S418" t="s">
        <v>390</v>
      </c>
      <c r="U418" t="s">
        <v>30</v>
      </c>
      <c r="W418" t="str">
        <f t="shared" si="6"/>
        <v>OLtg-MHHtlAny</v>
      </c>
    </row>
    <row r="419" spans="1:23" x14ac:dyDescent="0.3">
      <c r="A419">
        <v>414</v>
      </c>
      <c r="B419" t="s">
        <v>452</v>
      </c>
      <c r="C419" t="s">
        <v>416</v>
      </c>
      <c r="D419">
        <v>15</v>
      </c>
      <c r="E419">
        <v>5</v>
      </c>
      <c r="F419" t="s">
        <v>88</v>
      </c>
      <c r="G419" t="s">
        <v>362</v>
      </c>
      <c r="H419" t="s">
        <v>23</v>
      </c>
      <c r="I419" t="s">
        <v>389</v>
      </c>
      <c r="J419">
        <v>70000</v>
      </c>
      <c r="K419">
        <v>1</v>
      </c>
      <c r="L419">
        <v>4100</v>
      </c>
      <c r="M419">
        <v>15</v>
      </c>
      <c r="N419" t="s">
        <v>25</v>
      </c>
      <c r="O419" t="s">
        <v>26</v>
      </c>
      <c r="P419" t="s">
        <v>167</v>
      </c>
      <c r="Q419" t="s">
        <v>437</v>
      </c>
      <c r="R419" t="s">
        <v>385</v>
      </c>
      <c r="S419" t="s">
        <v>390</v>
      </c>
      <c r="U419" t="s">
        <v>30</v>
      </c>
      <c r="W419" t="str">
        <f t="shared" si="6"/>
        <v>OLtg-MHMBTAny</v>
      </c>
    </row>
    <row r="420" spans="1:23" x14ac:dyDescent="0.3">
      <c r="A420">
        <v>415</v>
      </c>
      <c r="B420" t="s">
        <v>452</v>
      </c>
      <c r="C420" t="s">
        <v>416</v>
      </c>
      <c r="D420">
        <v>15</v>
      </c>
      <c r="E420">
        <v>5</v>
      </c>
      <c r="F420" t="s">
        <v>88</v>
      </c>
      <c r="G420" t="s">
        <v>363</v>
      </c>
      <c r="H420" t="s">
        <v>23</v>
      </c>
      <c r="I420" t="s">
        <v>389</v>
      </c>
      <c r="J420">
        <v>70000</v>
      </c>
      <c r="K420">
        <v>1</v>
      </c>
      <c r="L420">
        <v>4100</v>
      </c>
      <c r="M420">
        <v>15</v>
      </c>
      <c r="N420" t="s">
        <v>25</v>
      </c>
      <c r="O420" t="s">
        <v>26</v>
      </c>
      <c r="P420" t="s">
        <v>167</v>
      </c>
      <c r="Q420" t="s">
        <v>437</v>
      </c>
      <c r="R420" t="s">
        <v>385</v>
      </c>
      <c r="S420" t="s">
        <v>390</v>
      </c>
      <c r="U420" t="s">
        <v>30</v>
      </c>
      <c r="W420" t="str">
        <f t="shared" si="6"/>
        <v>OLtg-MHMLIAny</v>
      </c>
    </row>
    <row r="421" spans="1:23" x14ac:dyDescent="0.3">
      <c r="A421">
        <v>416</v>
      </c>
      <c r="B421" t="s">
        <v>452</v>
      </c>
      <c r="C421" t="s">
        <v>416</v>
      </c>
      <c r="D421">
        <v>15</v>
      </c>
      <c r="E421">
        <v>5</v>
      </c>
      <c r="F421" t="s">
        <v>88</v>
      </c>
      <c r="G421" t="s">
        <v>364</v>
      </c>
      <c r="H421" t="s">
        <v>23</v>
      </c>
      <c r="I421" t="s">
        <v>389</v>
      </c>
      <c r="J421">
        <v>70000</v>
      </c>
      <c r="K421">
        <v>1</v>
      </c>
      <c r="L421">
        <v>4100</v>
      </c>
      <c r="M421">
        <v>15</v>
      </c>
      <c r="N421" t="s">
        <v>25</v>
      </c>
      <c r="O421" t="s">
        <v>26</v>
      </c>
      <c r="P421" t="s">
        <v>167</v>
      </c>
      <c r="Q421" t="s">
        <v>437</v>
      </c>
      <c r="R421" t="s">
        <v>385</v>
      </c>
      <c r="S421" t="s">
        <v>390</v>
      </c>
      <c r="U421" t="s">
        <v>30</v>
      </c>
      <c r="W421" t="str">
        <f t="shared" si="6"/>
        <v>OLtg-MHMtlAny</v>
      </c>
    </row>
    <row r="422" spans="1:23" x14ac:dyDescent="0.3">
      <c r="A422">
        <v>417</v>
      </c>
      <c r="B422" t="s">
        <v>452</v>
      </c>
      <c r="C422" t="s">
        <v>416</v>
      </c>
      <c r="D422">
        <v>15</v>
      </c>
      <c r="E422">
        <v>5</v>
      </c>
      <c r="F422" t="s">
        <v>88</v>
      </c>
      <c r="G422" t="s">
        <v>365</v>
      </c>
      <c r="H422" t="s">
        <v>23</v>
      </c>
      <c r="I422" t="s">
        <v>389</v>
      </c>
      <c r="J422">
        <v>70000</v>
      </c>
      <c r="K422">
        <v>1</v>
      </c>
      <c r="L422">
        <v>4100</v>
      </c>
      <c r="M422">
        <v>15</v>
      </c>
      <c r="N422" t="s">
        <v>25</v>
      </c>
      <c r="O422" t="s">
        <v>26</v>
      </c>
      <c r="P422" t="s">
        <v>167</v>
      </c>
      <c r="Q422" t="s">
        <v>437</v>
      </c>
      <c r="R422" t="s">
        <v>385</v>
      </c>
      <c r="S422" t="s">
        <v>390</v>
      </c>
      <c r="U422" t="s">
        <v>30</v>
      </c>
      <c r="W422" t="str">
        <f t="shared" si="6"/>
        <v>OLtg-MHNrsAny</v>
      </c>
    </row>
    <row r="423" spans="1:23" x14ac:dyDescent="0.3">
      <c r="A423">
        <v>418</v>
      </c>
      <c r="B423" t="s">
        <v>452</v>
      </c>
      <c r="C423" t="s">
        <v>416</v>
      </c>
      <c r="D423">
        <v>15</v>
      </c>
      <c r="E423">
        <v>5</v>
      </c>
      <c r="F423" t="s">
        <v>88</v>
      </c>
      <c r="G423" t="s">
        <v>366</v>
      </c>
      <c r="H423" t="s">
        <v>23</v>
      </c>
      <c r="I423" t="s">
        <v>389</v>
      </c>
      <c r="J423">
        <v>70000</v>
      </c>
      <c r="K423">
        <v>1</v>
      </c>
      <c r="L423">
        <v>4100</v>
      </c>
      <c r="M423">
        <v>15</v>
      </c>
      <c r="N423" t="s">
        <v>25</v>
      </c>
      <c r="O423" t="s">
        <v>26</v>
      </c>
      <c r="P423" t="s">
        <v>167</v>
      </c>
      <c r="Q423" t="s">
        <v>437</v>
      </c>
      <c r="R423" t="s">
        <v>385</v>
      </c>
      <c r="S423" t="s">
        <v>390</v>
      </c>
      <c r="U423" t="s">
        <v>30</v>
      </c>
      <c r="W423" t="str">
        <f t="shared" si="6"/>
        <v>OLtg-MHOfLAny</v>
      </c>
    </row>
    <row r="424" spans="1:23" x14ac:dyDescent="0.3">
      <c r="A424">
        <v>419</v>
      </c>
      <c r="B424" t="s">
        <v>452</v>
      </c>
      <c r="C424" t="s">
        <v>416</v>
      </c>
      <c r="D424">
        <v>15</v>
      </c>
      <c r="E424">
        <v>5</v>
      </c>
      <c r="F424" t="s">
        <v>88</v>
      </c>
      <c r="G424" t="s">
        <v>367</v>
      </c>
      <c r="H424" t="s">
        <v>23</v>
      </c>
      <c r="I424" t="s">
        <v>389</v>
      </c>
      <c r="J424">
        <v>70000</v>
      </c>
      <c r="K424">
        <v>1</v>
      </c>
      <c r="L424">
        <v>4100</v>
      </c>
      <c r="M424">
        <v>15</v>
      </c>
      <c r="N424" t="s">
        <v>25</v>
      </c>
      <c r="O424" t="s">
        <v>26</v>
      </c>
      <c r="P424" t="s">
        <v>167</v>
      </c>
      <c r="Q424" t="s">
        <v>437</v>
      </c>
      <c r="R424" t="s">
        <v>385</v>
      </c>
      <c r="S424" t="s">
        <v>390</v>
      </c>
      <c r="U424" t="s">
        <v>30</v>
      </c>
      <c r="W424" t="str">
        <f t="shared" si="6"/>
        <v>OLtg-MHOfSAny</v>
      </c>
    </row>
    <row r="425" spans="1:23" x14ac:dyDescent="0.3">
      <c r="A425">
        <v>420</v>
      </c>
      <c r="B425" t="s">
        <v>452</v>
      </c>
      <c r="C425" t="s">
        <v>416</v>
      </c>
      <c r="D425">
        <v>15</v>
      </c>
      <c r="E425">
        <v>5</v>
      </c>
      <c r="F425" t="s">
        <v>88</v>
      </c>
      <c r="G425" t="s">
        <v>368</v>
      </c>
      <c r="H425" t="s">
        <v>23</v>
      </c>
      <c r="I425" t="s">
        <v>389</v>
      </c>
      <c r="J425">
        <v>70000</v>
      </c>
      <c r="K425">
        <v>1</v>
      </c>
      <c r="L425">
        <v>4100</v>
      </c>
      <c r="M425">
        <v>15</v>
      </c>
      <c r="N425" t="s">
        <v>25</v>
      </c>
      <c r="O425" t="s">
        <v>26</v>
      </c>
      <c r="P425" t="s">
        <v>167</v>
      </c>
      <c r="Q425" t="s">
        <v>437</v>
      </c>
      <c r="R425" t="s">
        <v>385</v>
      </c>
      <c r="S425" t="s">
        <v>390</v>
      </c>
      <c r="U425" t="s">
        <v>30</v>
      </c>
      <c r="W425" t="str">
        <f t="shared" si="6"/>
        <v>OLtg-MHRFFAny</v>
      </c>
    </row>
    <row r="426" spans="1:23" x14ac:dyDescent="0.3">
      <c r="A426">
        <v>421</v>
      </c>
      <c r="B426" t="s">
        <v>452</v>
      </c>
      <c r="C426" t="s">
        <v>416</v>
      </c>
      <c r="D426">
        <v>15</v>
      </c>
      <c r="E426">
        <v>5</v>
      </c>
      <c r="F426" t="s">
        <v>88</v>
      </c>
      <c r="G426" t="s">
        <v>369</v>
      </c>
      <c r="H426" t="s">
        <v>23</v>
      </c>
      <c r="I426" t="s">
        <v>389</v>
      </c>
      <c r="J426">
        <v>70000</v>
      </c>
      <c r="K426">
        <v>1</v>
      </c>
      <c r="L426">
        <v>4100</v>
      </c>
      <c r="M426">
        <v>15</v>
      </c>
      <c r="N426" t="s">
        <v>25</v>
      </c>
      <c r="O426" t="s">
        <v>26</v>
      </c>
      <c r="P426" t="s">
        <v>167</v>
      </c>
      <c r="Q426" t="s">
        <v>437</v>
      </c>
      <c r="R426" t="s">
        <v>385</v>
      </c>
      <c r="S426" t="s">
        <v>390</v>
      </c>
      <c r="U426" t="s">
        <v>30</v>
      </c>
      <c r="W426" t="str">
        <f t="shared" si="6"/>
        <v>OLtg-MHRSDAny</v>
      </c>
    </row>
    <row r="427" spans="1:23" x14ac:dyDescent="0.3">
      <c r="A427">
        <v>422</v>
      </c>
      <c r="B427" t="s">
        <v>452</v>
      </c>
      <c r="C427" t="s">
        <v>416</v>
      </c>
      <c r="D427">
        <v>15</v>
      </c>
      <c r="E427">
        <v>5</v>
      </c>
      <c r="F427" t="s">
        <v>88</v>
      </c>
      <c r="G427" t="s">
        <v>370</v>
      </c>
      <c r="H427" t="s">
        <v>23</v>
      </c>
      <c r="I427" t="s">
        <v>389</v>
      </c>
      <c r="J427">
        <v>70000</v>
      </c>
      <c r="K427">
        <v>1</v>
      </c>
      <c r="L427">
        <v>4100</v>
      </c>
      <c r="M427">
        <v>15</v>
      </c>
      <c r="N427" t="s">
        <v>25</v>
      </c>
      <c r="O427" t="s">
        <v>26</v>
      </c>
      <c r="P427" t="s">
        <v>167</v>
      </c>
      <c r="Q427" t="s">
        <v>437</v>
      </c>
      <c r="R427" t="s">
        <v>385</v>
      </c>
      <c r="S427" t="s">
        <v>390</v>
      </c>
      <c r="U427" t="s">
        <v>30</v>
      </c>
      <c r="W427" t="str">
        <f t="shared" si="6"/>
        <v>OLtg-MHRt3Any</v>
      </c>
    </row>
    <row r="428" spans="1:23" x14ac:dyDescent="0.3">
      <c r="A428">
        <v>423</v>
      </c>
      <c r="B428" t="s">
        <v>452</v>
      </c>
      <c r="C428" t="s">
        <v>416</v>
      </c>
      <c r="D428">
        <v>15</v>
      </c>
      <c r="E428">
        <v>5</v>
      </c>
      <c r="F428" t="s">
        <v>88</v>
      </c>
      <c r="G428" t="s">
        <v>371</v>
      </c>
      <c r="H428" t="s">
        <v>23</v>
      </c>
      <c r="I428" t="s">
        <v>389</v>
      </c>
      <c r="J428">
        <v>70000</v>
      </c>
      <c r="K428">
        <v>1</v>
      </c>
      <c r="L428">
        <v>4100</v>
      </c>
      <c r="M428">
        <v>15</v>
      </c>
      <c r="N428" t="s">
        <v>25</v>
      </c>
      <c r="O428" t="s">
        <v>26</v>
      </c>
      <c r="P428" t="s">
        <v>167</v>
      </c>
      <c r="Q428" t="s">
        <v>437</v>
      </c>
      <c r="R428" t="s">
        <v>385</v>
      </c>
      <c r="S428" t="s">
        <v>390</v>
      </c>
      <c r="U428" t="s">
        <v>30</v>
      </c>
      <c r="W428" t="str">
        <f t="shared" si="6"/>
        <v>OLtg-MHRtLAny</v>
      </c>
    </row>
    <row r="429" spans="1:23" x14ac:dyDescent="0.3">
      <c r="A429">
        <v>424</v>
      </c>
      <c r="B429" t="s">
        <v>452</v>
      </c>
      <c r="C429" t="s">
        <v>416</v>
      </c>
      <c r="D429">
        <v>15</v>
      </c>
      <c r="E429">
        <v>5</v>
      </c>
      <c r="F429" t="s">
        <v>88</v>
      </c>
      <c r="G429" t="s">
        <v>372</v>
      </c>
      <c r="H429" t="s">
        <v>23</v>
      </c>
      <c r="I429" t="s">
        <v>389</v>
      </c>
      <c r="J429">
        <v>70000</v>
      </c>
      <c r="K429">
        <v>1</v>
      </c>
      <c r="L429">
        <v>4100</v>
      </c>
      <c r="M429">
        <v>15</v>
      </c>
      <c r="N429" t="s">
        <v>25</v>
      </c>
      <c r="O429" t="s">
        <v>26</v>
      </c>
      <c r="P429" t="s">
        <v>167</v>
      </c>
      <c r="Q429" t="s">
        <v>437</v>
      </c>
      <c r="R429" t="s">
        <v>385</v>
      </c>
      <c r="S429" t="s">
        <v>390</v>
      </c>
      <c r="U429" t="s">
        <v>30</v>
      </c>
      <c r="W429" t="str">
        <f t="shared" si="6"/>
        <v>OLtg-MHRtSAny</v>
      </c>
    </row>
    <row r="430" spans="1:23" x14ac:dyDescent="0.3">
      <c r="A430">
        <v>425</v>
      </c>
      <c r="B430" t="s">
        <v>452</v>
      </c>
      <c r="C430" t="s">
        <v>416</v>
      </c>
      <c r="D430">
        <v>15</v>
      </c>
      <c r="E430">
        <v>5</v>
      </c>
      <c r="F430" t="s">
        <v>88</v>
      </c>
      <c r="G430" t="s">
        <v>373</v>
      </c>
      <c r="H430" t="s">
        <v>23</v>
      </c>
      <c r="I430" t="s">
        <v>389</v>
      </c>
      <c r="J430">
        <v>70000</v>
      </c>
      <c r="K430">
        <v>1</v>
      </c>
      <c r="L430">
        <v>4100</v>
      </c>
      <c r="M430">
        <v>15</v>
      </c>
      <c r="N430" t="s">
        <v>25</v>
      </c>
      <c r="O430" t="s">
        <v>26</v>
      </c>
      <c r="P430" t="s">
        <v>167</v>
      </c>
      <c r="Q430" t="s">
        <v>437</v>
      </c>
      <c r="R430" t="s">
        <v>385</v>
      </c>
      <c r="S430" t="s">
        <v>390</v>
      </c>
      <c r="U430" t="s">
        <v>30</v>
      </c>
      <c r="W430" t="str">
        <f t="shared" si="6"/>
        <v>OLtg-MHSCnAny</v>
      </c>
    </row>
    <row r="431" spans="1:23" x14ac:dyDescent="0.3">
      <c r="A431">
        <v>426</v>
      </c>
      <c r="B431" t="s">
        <v>452</v>
      </c>
      <c r="C431" t="s">
        <v>416</v>
      </c>
      <c r="D431">
        <v>15</v>
      </c>
      <c r="E431">
        <v>5</v>
      </c>
      <c r="F431" t="s">
        <v>88</v>
      </c>
      <c r="G431" t="s">
        <v>374</v>
      </c>
      <c r="H431" t="s">
        <v>23</v>
      </c>
      <c r="I431" t="s">
        <v>389</v>
      </c>
      <c r="J431">
        <v>70000</v>
      </c>
      <c r="K431">
        <v>1</v>
      </c>
      <c r="L431">
        <v>4100</v>
      </c>
      <c r="M431">
        <v>15</v>
      </c>
      <c r="N431" t="s">
        <v>25</v>
      </c>
      <c r="O431" t="s">
        <v>26</v>
      </c>
      <c r="P431" t="s">
        <v>167</v>
      </c>
      <c r="Q431" t="s">
        <v>437</v>
      </c>
      <c r="R431" t="s">
        <v>385</v>
      </c>
      <c r="S431" t="s">
        <v>390</v>
      </c>
      <c r="U431" t="s">
        <v>30</v>
      </c>
      <c r="W431" t="str">
        <f t="shared" si="6"/>
        <v>OLtg-MHSUnAny</v>
      </c>
    </row>
    <row r="432" spans="1:23" x14ac:dyDescent="0.3">
      <c r="A432">
        <v>427</v>
      </c>
      <c r="B432" t="s">
        <v>452</v>
      </c>
      <c r="C432" t="s">
        <v>416</v>
      </c>
      <c r="D432">
        <v>15</v>
      </c>
      <c r="E432">
        <v>5</v>
      </c>
      <c r="F432" t="s">
        <v>88</v>
      </c>
      <c r="G432" t="s">
        <v>375</v>
      </c>
      <c r="H432" t="s">
        <v>23</v>
      </c>
      <c r="I432" t="s">
        <v>389</v>
      </c>
      <c r="J432">
        <v>70000</v>
      </c>
      <c r="K432">
        <v>1</v>
      </c>
      <c r="L432">
        <v>4100</v>
      </c>
      <c r="M432">
        <v>15</v>
      </c>
      <c r="N432" t="s">
        <v>25</v>
      </c>
      <c r="O432" t="s">
        <v>26</v>
      </c>
      <c r="P432" t="s">
        <v>167</v>
      </c>
      <c r="Q432" t="s">
        <v>437</v>
      </c>
      <c r="R432" t="s">
        <v>385</v>
      </c>
      <c r="S432" t="s">
        <v>390</v>
      </c>
      <c r="U432" t="s">
        <v>30</v>
      </c>
      <c r="W432" t="str">
        <f t="shared" si="6"/>
        <v>OLtg-MHWRfAny</v>
      </c>
    </row>
    <row r="433" spans="1:23" x14ac:dyDescent="0.3">
      <c r="A433">
        <v>428</v>
      </c>
      <c r="B433" t="s">
        <v>453</v>
      </c>
      <c r="C433" t="s">
        <v>454</v>
      </c>
      <c r="D433">
        <v>15</v>
      </c>
      <c r="E433">
        <v>5</v>
      </c>
      <c r="F433" t="s">
        <v>88</v>
      </c>
      <c r="G433" t="s">
        <v>349</v>
      </c>
      <c r="H433" t="s">
        <v>23</v>
      </c>
      <c r="I433" t="s">
        <v>389</v>
      </c>
      <c r="J433">
        <v>70000</v>
      </c>
      <c r="K433">
        <v>1</v>
      </c>
      <c r="L433">
        <v>4100</v>
      </c>
      <c r="M433">
        <v>15</v>
      </c>
      <c r="N433" t="s">
        <v>25</v>
      </c>
      <c r="O433" t="s">
        <v>26</v>
      </c>
      <c r="P433" t="s">
        <v>167</v>
      </c>
      <c r="Q433" t="s">
        <v>437</v>
      </c>
      <c r="R433" t="s">
        <v>385</v>
      </c>
      <c r="S433" t="s">
        <v>403</v>
      </c>
      <c r="U433" t="s">
        <v>30</v>
      </c>
      <c r="W433" t="str">
        <f t="shared" si="6"/>
        <v>OLtg-T5AsmAny</v>
      </c>
    </row>
    <row r="434" spans="1:23" x14ac:dyDescent="0.3">
      <c r="A434">
        <v>429</v>
      </c>
      <c r="B434" t="s">
        <v>453</v>
      </c>
      <c r="C434" t="s">
        <v>454</v>
      </c>
      <c r="D434">
        <v>15</v>
      </c>
      <c r="E434">
        <v>5</v>
      </c>
      <c r="F434" t="s">
        <v>88</v>
      </c>
      <c r="G434" t="s">
        <v>354</v>
      </c>
      <c r="H434" t="s">
        <v>23</v>
      </c>
      <c r="I434" t="s">
        <v>389</v>
      </c>
      <c r="J434">
        <v>70000</v>
      </c>
      <c r="K434">
        <v>1</v>
      </c>
      <c r="L434">
        <v>4100</v>
      </c>
      <c r="M434">
        <v>15</v>
      </c>
      <c r="N434" t="s">
        <v>25</v>
      </c>
      <c r="O434" t="s">
        <v>26</v>
      </c>
      <c r="P434" t="s">
        <v>167</v>
      </c>
      <c r="Q434" t="s">
        <v>437</v>
      </c>
      <c r="R434" t="s">
        <v>385</v>
      </c>
      <c r="S434" t="s">
        <v>403</v>
      </c>
      <c r="U434" t="s">
        <v>30</v>
      </c>
      <c r="W434" t="str">
        <f t="shared" si="6"/>
        <v>OLtg-T5ECCAny</v>
      </c>
    </row>
    <row r="435" spans="1:23" x14ac:dyDescent="0.3">
      <c r="A435">
        <v>430</v>
      </c>
      <c r="B435" t="s">
        <v>453</v>
      </c>
      <c r="C435" t="s">
        <v>454</v>
      </c>
      <c r="D435">
        <v>15</v>
      </c>
      <c r="E435">
        <v>5</v>
      </c>
      <c r="F435" t="s">
        <v>88</v>
      </c>
      <c r="G435" t="s">
        <v>355</v>
      </c>
      <c r="H435" t="s">
        <v>23</v>
      </c>
      <c r="I435" t="s">
        <v>389</v>
      </c>
      <c r="J435">
        <v>70000</v>
      </c>
      <c r="K435">
        <v>1</v>
      </c>
      <c r="L435">
        <v>4100</v>
      </c>
      <c r="M435">
        <v>15</v>
      </c>
      <c r="N435" t="s">
        <v>25</v>
      </c>
      <c r="O435" t="s">
        <v>26</v>
      </c>
      <c r="P435" t="s">
        <v>167</v>
      </c>
      <c r="Q435" t="s">
        <v>437</v>
      </c>
      <c r="R435" t="s">
        <v>385</v>
      </c>
      <c r="S435" t="s">
        <v>403</v>
      </c>
      <c r="U435" t="s">
        <v>30</v>
      </c>
      <c r="W435" t="str">
        <f t="shared" si="6"/>
        <v>OLtg-T5EPrAny</v>
      </c>
    </row>
    <row r="436" spans="1:23" x14ac:dyDescent="0.3">
      <c r="A436">
        <v>431</v>
      </c>
      <c r="B436" t="s">
        <v>453</v>
      </c>
      <c r="C436" t="s">
        <v>454</v>
      </c>
      <c r="D436">
        <v>15</v>
      </c>
      <c r="E436">
        <v>5</v>
      </c>
      <c r="F436" t="s">
        <v>88</v>
      </c>
      <c r="G436" t="s">
        <v>356</v>
      </c>
      <c r="H436" t="s">
        <v>23</v>
      </c>
      <c r="I436" t="s">
        <v>389</v>
      </c>
      <c r="J436">
        <v>70000</v>
      </c>
      <c r="K436">
        <v>1</v>
      </c>
      <c r="L436">
        <v>4100</v>
      </c>
      <c r="M436">
        <v>15</v>
      </c>
      <c r="N436" t="s">
        <v>25</v>
      </c>
      <c r="O436" t="s">
        <v>26</v>
      </c>
      <c r="P436" t="s">
        <v>167</v>
      </c>
      <c r="Q436" t="s">
        <v>437</v>
      </c>
      <c r="R436" t="s">
        <v>385</v>
      </c>
      <c r="S436" t="s">
        <v>403</v>
      </c>
      <c r="U436" t="s">
        <v>30</v>
      </c>
      <c r="W436" t="str">
        <f t="shared" si="6"/>
        <v>OLtg-T5ERCAny</v>
      </c>
    </row>
    <row r="437" spans="1:23" x14ac:dyDescent="0.3">
      <c r="A437">
        <v>432</v>
      </c>
      <c r="B437" t="s">
        <v>453</v>
      </c>
      <c r="C437" t="s">
        <v>454</v>
      </c>
      <c r="D437">
        <v>15</v>
      </c>
      <c r="E437">
        <v>5</v>
      </c>
      <c r="F437" t="s">
        <v>88</v>
      </c>
      <c r="G437" t="s">
        <v>357</v>
      </c>
      <c r="H437" t="s">
        <v>23</v>
      </c>
      <c r="I437" t="s">
        <v>389</v>
      </c>
      <c r="J437">
        <v>70000</v>
      </c>
      <c r="K437">
        <v>1</v>
      </c>
      <c r="L437">
        <v>4100</v>
      </c>
      <c r="M437">
        <v>15</v>
      </c>
      <c r="N437" t="s">
        <v>25</v>
      </c>
      <c r="O437" t="s">
        <v>26</v>
      </c>
      <c r="P437" t="s">
        <v>167</v>
      </c>
      <c r="Q437" t="s">
        <v>437</v>
      </c>
      <c r="R437" t="s">
        <v>385</v>
      </c>
      <c r="S437" t="s">
        <v>403</v>
      </c>
      <c r="U437" t="s">
        <v>30</v>
      </c>
      <c r="W437" t="str">
        <f t="shared" si="6"/>
        <v>OLtg-T5ESeAny</v>
      </c>
    </row>
    <row r="438" spans="1:23" x14ac:dyDescent="0.3">
      <c r="A438">
        <v>433</v>
      </c>
      <c r="B438" t="s">
        <v>453</v>
      </c>
      <c r="C438" t="s">
        <v>454</v>
      </c>
      <c r="D438">
        <v>15</v>
      </c>
      <c r="E438">
        <v>5</v>
      </c>
      <c r="F438" t="s">
        <v>88</v>
      </c>
      <c r="G438" t="s">
        <v>358</v>
      </c>
      <c r="H438" t="s">
        <v>23</v>
      </c>
      <c r="I438" t="s">
        <v>389</v>
      </c>
      <c r="J438">
        <v>70000</v>
      </c>
      <c r="K438">
        <v>1</v>
      </c>
      <c r="L438">
        <v>4100</v>
      </c>
      <c r="M438">
        <v>15</v>
      </c>
      <c r="N438" t="s">
        <v>25</v>
      </c>
      <c r="O438" t="s">
        <v>26</v>
      </c>
      <c r="P438" t="s">
        <v>167</v>
      </c>
      <c r="Q438" t="s">
        <v>437</v>
      </c>
      <c r="R438" t="s">
        <v>385</v>
      </c>
      <c r="S438" t="s">
        <v>403</v>
      </c>
      <c r="U438" t="s">
        <v>30</v>
      </c>
      <c r="W438" t="str">
        <f t="shared" si="6"/>
        <v>OLtg-T5EUnAny</v>
      </c>
    </row>
    <row r="439" spans="1:23" x14ac:dyDescent="0.3">
      <c r="A439">
        <v>434</v>
      </c>
      <c r="B439" t="s">
        <v>453</v>
      </c>
      <c r="C439" t="s">
        <v>454</v>
      </c>
      <c r="D439">
        <v>15</v>
      </c>
      <c r="E439">
        <v>5</v>
      </c>
      <c r="F439" t="s">
        <v>88</v>
      </c>
      <c r="G439" t="s">
        <v>359</v>
      </c>
      <c r="H439" t="s">
        <v>23</v>
      </c>
      <c r="I439" t="s">
        <v>389</v>
      </c>
      <c r="J439">
        <v>70000</v>
      </c>
      <c r="K439">
        <v>1</v>
      </c>
      <c r="L439">
        <v>4100</v>
      </c>
      <c r="M439">
        <v>15</v>
      </c>
      <c r="N439" t="s">
        <v>25</v>
      </c>
      <c r="O439" t="s">
        <v>26</v>
      </c>
      <c r="P439" t="s">
        <v>167</v>
      </c>
      <c r="Q439" t="s">
        <v>437</v>
      </c>
      <c r="R439" t="s">
        <v>385</v>
      </c>
      <c r="S439" t="s">
        <v>403</v>
      </c>
      <c r="U439" t="s">
        <v>30</v>
      </c>
      <c r="W439" t="str">
        <f t="shared" si="6"/>
        <v>OLtg-T5GroAny</v>
      </c>
    </row>
    <row r="440" spans="1:23" x14ac:dyDescent="0.3">
      <c r="A440">
        <v>435</v>
      </c>
      <c r="B440" t="s">
        <v>453</v>
      </c>
      <c r="C440" t="s">
        <v>454</v>
      </c>
      <c r="D440">
        <v>15</v>
      </c>
      <c r="E440">
        <v>5</v>
      </c>
      <c r="F440" t="s">
        <v>88</v>
      </c>
      <c r="G440" t="s">
        <v>360</v>
      </c>
      <c r="H440" t="s">
        <v>23</v>
      </c>
      <c r="I440" t="s">
        <v>389</v>
      </c>
      <c r="J440">
        <v>70000</v>
      </c>
      <c r="K440">
        <v>1</v>
      </c>
      <c r="L440">
        <v>4100</v>
      </c>
      <c r="M440">
        <v>15</v>
      </c>
      <c r="N440" t="s">
        <v>25</v>
      </c>
      <c r="O440" t="s">
        <v>26</v>
      </c>
      <c r="P440" t="s">
        <v>167</v>
      </c>
      <c r="Q440" t="s">
        <v>437</v>
      </c>
      <c r="R440" t="s">
        <v>385</v>
      </c>
      <c r="S440" t="s">
        <v>403</v>
      </c>
      <c r="U440" t="s">
        <v>30</v>
      </c>
      <c r="W440" t="str">
        <f t="shared" si="6"/>
        <v>OLtg-T5HspAny</v>
      </c>
    </row>
    <row r="441" spans="1:23" x14ac:dyDescent="0.3">
      <c r="A441">
        <v>436</v>
      </c>
      <c r="B441" t="s">
        <v>453</v>
      </c>
      <c r="C441" t="s">
        <v>454</v>
      </c>
      <c r="D441">
        <v>15</v>
      </c>
      <c r="E441">
        <v>5</v>
      </c>
      <c r="F441" t="s">
        <v>88</v>
      </c>
      <c r="G441" t="s">
        <v>361</v>
      </c>
      <c r="H441" t="s">
        <v>23</v>
      </c>
      <c r="I441" t="s">
        <v>389</v>
      </c>
      <c r="J441">
        <v>70000</v>
      </c>
      <c r="K441">
        <v>1</v>
      </c>
      <c r="L441">
        <v>4100</v>
      </c>
      <c r="M441">
        <v>15</v>
      </c>
      <c r="N441" t="s">
        <v>25</v>
      </c>
      <c r="O441" t="s">
        <v>26</v>
      </c>
      <c r="P441" t="s">
        <v>167</v>
      </c>
      <c r="Q441" t="s">
        <v>437</v>
      </c>
      <c r="R441" t="s">
        <v>385</v>
      </c>
      <c r="S441" t="s">
        <v>403</v>
      </c>
      <c r="U441" t="s">
        <v>30</v>
      </c>
      <c r="W441" t="str">
        <f t="shared" si="6"/>
        <v>OLtg-T5HtlAny</v>
      </c>
    </row>
    <row r="442" spans="1:23" x14ac:dyDescent="0.3">
      <c r="A442">
        <v>437</v>
      </c>
      <c r="B442" t="s">
        <v>453</v>
      </c>
      <c r="C442" t="s">
        <v>454</v>
      </c>
      <c r="D442">
        <v>15</v>
      </c>
      <c r="E442">
        <v>5</v>
      </c>
      <c r="F442" t="s">
        <v>88</v>
      </c>
      <c r="G442" t="s">
        <v>362</v>
      </c>
      <c r="H442" t="s">
        <v>23</v>
      </c>
      <c r="I442" t="s">
        <v>389</v>
      </c>
      <c r="J442">
        <v>70000</v>
      </c>
      <c r="K442">
        <v>1</v>
      </c>
      <c r="L442">
        <v>4100</v>
      </c>
      <c r="M442">
        <v>15</v>
      </c>
      <c r="N442" t="s">
        <v>25</v>
      </c>
      <c r="O442" t="s">
        <v>26</v>
      </c>
      <c r="P442" t="s">
        <v>167</v>
      </c>
      <c r="Q442" t="s">
        <v>437</v>
      </c>
      <c r="R442" t="s">
        <v>385</v>
      </c>
      <c r="S442" t="s">
        <v>403</v>
      </c>
      <c r="U442" t="s">
        <v>30</v>
      </c>
      <c r="W442" t="str">
        <f t="shared" si="6"/>
        <v>OLtg-T5MBTAny</v>
      </c>
    </row>
    <row r="443" spans="1:23" x14ac:dyDescent="0.3">
      <c r="A443">
        <v>438</v>
      </c>
      <c r="B443" t="s">
        <v>453</v>
      </c>
      <c r="C443" t="s">
        <v>454</v>
      </c>
      <c r="D443">
        <v>15</v>
      </c>
      <c r="E443">
        <v>5</v>
      </c>
      <c r="F443" t="s">
        <v>88</v>
      </c>
      <c r="G443" t="s">
        <v>363</v>
      </c>
      <c r="H443" t="s">
        <v>23</v>
      </c>
      <c r="I443" t="s">
        <v>389</v>
      </c>
      <c r="J443">
        <v>70000</v>
      </c>
      <c r="K443">
        <v>1</v>
      </c>
      <c r="L443">
        <v>4100</v>
      </c>
      <c r="M443">
        <v>15</v>
      </c>
      <c r="N443" t="s">
        <v>25</v>
      </c>
      <c r="O443" t="s">
        <v>26</v>
      </c>
      <c r="P443" t="s">
        <v>167</v>
      </c>
      <c r="Q443" t="s">
        <v>437</v>
      </c>
      <c r="R443" t="s">
        <v>385</v>
      </c>
      <c r="S443" t="s">
        <v>403</v>
      </c>
      <c r="U443" t="s">
        <v>30</v>
      </c>
      <c r="W443" t="str">
        <f t="shared" si="6"/>
        <v>OLtg-T5MLIAny</v>
      </c>
    </row>
    <row r="444" spans="1:23" x14ac:dyDescent="0.3">
      <c r="A444">
        <v>439</v>
      </c>
      <c r="B444" t="s">
        <v>453</v>
      </c>
      <c r="C444" t="s">
        <v>454</v>
      </c>
      <c r="D444">
        <v>15</v>
      </c>
      <c r="E444">
        <v>5</v>
      </c>
      <c r="F444" t="s">
        <v>88</v>
      </c>
      <c r="G444" t="s">
        <v>364</v>
      </c>
      <c r="H444" t="s">
        <v>23</v>
      </c>
      <c r="I444" t="s">
        <v>389</v>
      </c>
      <c r="J444">
        <v>70000</v>
      </c>
      <c r="K444">
        <v>1</v>
      </c>
      <c r="L444">
        <v>4100</v>
      </c>
      <c r="M444">
        <v>15</v>
      </c>
      <c r="N444" t="s">
        <v>25</v>
      </c>
      <c r="O444" t="s">
        <v>26</v>
      </c>
      <c r="P444" t="s">
        <v>167</v>
      </c>
      <c r="Q444" t="s">
        <v>437</v>
      </c>
      <c r="R444" t="s">
        <v>385</v>
      </c>
      <c r="S444" t="s">
        <v>403</v>
      </c>
      <c r="U444" t="s">
        <v>30</v>
      </c>
      <c r="W444" t="str">
        <f t="shared" si="6"/>
        <v>OLtg-T5MtlAny</v>
      </c>
    </row>
    <row r="445" spans="1:23" x14ac:dyDescent="0.3">
      <c r="A445">
        <v>440</v>
      </c>
      <c r="B445" t="s">
        <v>453</v>
      </c>
      <c r="C445" t="s">
        <v>454</v>
      </c>
      <c r="D445">
        <v>15</v>
      </c>
      <c r="E445">
        <v>5</v>
      </c>
      <c r="F445" t="s">
        <v>88</v>
      </c>
      <c r="G445" t="s">
        <v>365</v>
      </c>
      <c r="H445" t="s">
        <v>23</v>
      </c>
      <c r="I445" t="s">
        <v>389</v>
      </c>
      <c r="J445">
        <v>70000</v>
      </c>
      <c r="K445">
        <v>1</v>
      </c>
      <c r="L445">
        <v>4100</v>
      </c>
      <c r="M445">
        <v>15</v>
      </c>
      <c r="N445" t="s">
        <v>25</v>
      </c>
      <c r="O445" t="s">
        <v>26</v>
      </c>
      <c r="P445" t="s">
        <v>167</v>
      </c>
      <c r="Q445" t="s">
        <v>437</v>
      </c>
      <c r="R445" t="s">
        <v>385</v>
      </c>
      <c r="S445" t="s">
        <v>403</v>
      </c>
      <c r="U445" t="s">
        <v>30</v>
      </c>
      <c r="W445" t="str">
        <f t="shared" si="6"/>
        <v>OLtg-T5NrsAny</v>
      </c>
    </row>
    <row r="446" spans="1:23" x14ac:dyDescent="0.3">
      <c r="A446">
        <v>441</v>
      </c>
      <c r="B446" t="s">
        <v>453</v>
      </c>
      <c r="C446" t="s">
        <v>454</v>
      </c>
      <c r="D446">
        <v>15</v>
      </c>
      <c r="E446">
        <v>5</v>
      </c>
      <c r="F446" t="s">
        <v>88</v>
      </c>
      <c r="G446" t="s">
        <v>366</v>
      </c>
      <c r="H446" t="s">
        <v>23</v>
      </c>
      <c r="I446" t="s">
        <v>389</v>
      </c>
      <c r="J446">
        <v>70000</v>
      </c>
      <c r="K446">
        <v>1</v>
      </c>
      <c r="L446">
        <v>4100</v>
      </c>
      <c r="M446">
        <v>15</v>
      </c>
      <c r="N446" t="s">
        <v>25</v>
      </c>
      <c r="O446" t="s">
        <v>26</v>
      </c>
      <c r="P446" t="s">
        <v>167</v>
      </c>
      <c r="Q446" t="s">
        <v>437</v>
      </c>
      <c r="R446" t="s">
        <v>385</v>
      </c>
      <c r="S446" t="s">
        <v>403</v>
      </c>
      <c r="U446" t="s">
        <v>30</v>
      </c>
      <c r="W446" t="str">
        <f t="shared" si="6"/>
        <v>OLtg-T5OfLAny</v>
      </c>
    </row>
    <row r="447" spans="1:23" x14ac:dyDescent="0.3">
      <c r="A447">
        <v>442</v>
      </c>
      <c r="B447" t="s">
        <v>453</v>
      </c>
      <c r="C447" t="s">
        <v>454</v>
      </c>
      <c r="D447">
        <v>15</v>
      </c>
      <c r="E447">
        <v>5</v>
      </c>
      <c r="F447" t="s">
        <v>88</v>
      </c>
      <c r="G447" t="s">
        <v>367</v>
      </c>
      <c r="H447" t="s">
        <v>23</v>
      </c>
      <c r="I447" t="s">
        <v>389</v>
      </c>
      <c r="J447">
        <v>70000</v>
      </c>
      <c r="K447">
        <v>1</v>
      </c>
      <c r="L447">
        <v>4100</v>
      </c>
      <c r="M447">
        <v>15</v>
      </c>
      <c r="N447" t="s">
        <v>25</v>
      </c>
      <c r="O447" t="s">
        <v>26</v>
      </c>
      <c r="P447" t="s">
        <v>167</v>
      </c>
      <c r="Q447" t="s">
        <v>437</v>
      </c>
      <c r="R447" t="s">
        <v>385</v>
      </c>
      <c r="S447" t="s">
        <v>403</v>
      </c>
      <c r="U447" t="s">
        <v>30</v>
      </c>
      <c r="W447" t="str">
        <f t="shared" si="6"/>
        <v>OLtg-T5OfSAny</v>
      </c>
    </row>
    <row r="448" spans="1:23" x14ac:dyDescent="0.3">
      <c r="A448">
        <v>443</v>
      </c>
      <c r="B448" t="s">
        <v>453</v>
      </c>
      <c r="C448" t="s">
        <v>454</v>
      </c>
      <c r="D448">
        <v>15</v>
      </c>
      <c r="E448">
        <v>5</v>
      </c>
      <c r="F448" t="s">
        <v>88</v>
      </c>
      <c r="G448" t="s">
        <v>368</v>
      </c>
      <c r="H448" t="s">
        <v>23</v>
      </c>
      <c r="I448" t="s">
        <v>389</v>
      </c>
      <c r="J448">
        <v>70000</v>
      </c>
      <c r="K448">
        <v>1</v>
      </c>
      <c r="L448">
        <v>4100</v>
      </c>
      <c r="M448">
        <v>15</v>
      </c>
      <c r="N448" t="s">
        <v>25</v>
      </c>
      <c r="O448" t="s">
        <v>26</v>
      </c>
      <c r="P448" t="s">
        <v>167</v>
      </c>
      <c r="Q448" t="s">
        <v>437</v>
      </c>
      <c r="R448" t="s">
        <v>385</v>
      </c>
      <c r="S448" t="s">
        <v>403</v>
      </c>
      <c r="U448" t="s">
        <v>30</v>
      </c>
      <c r="W448" t="str">
        <f t="shared" si="6"/>
        <v>OLtg-T5RFFAny</v>
      </c>
    </row>
    <row r="449" spans="1:23" x14ac:dyDescent="0.3">
      <c r="A449">
        <v>444</v>
      </c>
      <c r="B449" t="s">
        <v>453</v>
      </c>
      <c r="C449" t="s">
        <v>454</v>
      </c>
      <c r="D449">
        <v>15</v>
      </c>
      <c r="E449">
        <v>5</v>
      </c>
      <c r="F449" t="s">
        <v>88</v>
      </c>
      <c r="G449" t="s">
        <v>369</v>
      </c>
      <c r="H449" t="s">
        <v>23</v>
      </c>
      <c r="I449" t="s">
        <v>389</v>
      </c>
      <c r="J449">
        <v>70000</v>
      </c>
      <c r="K449">
        <v>1</v>
      </c>
      <c r="L449">
        <v>4100</v>
      </c>
      <c r="M449">
        <v>15</v>
      </c>
      <c r="N449" t="s">
        <v>25</v>
      </c>
      <c r="O449" t="s">
        <v>26</v>
      </c>
      <c r="P449" t="s">
        <v>167</v>
      </c>
      <c r="Q449" t="s">
        <v>437</v>
      </c>
      <c r="R449" t="s">
        <v>385</v>
      </c>
      <c r="S449" t="s">
        <v>403</v>
      </c>
      <c r="U449" t="s">
        <v>30</v>
      </c>
      <c r="W449" t="str">
        <f t="shared" si="6"/>
        <v>OLtg-T5RSDAny</v>
      </c>
    </row>
    <row r="450" spans="1:23" x14ac:dyDescent="0.3">
      <c r="A450">
        <v>445</v>
      </c>
      <c r="B450" t="s">
        <v>453</v>
      </c>
      <c r="C450" t="s">
        <v>454</v>
      </c>
      <c r="D450">
        <v>15</v>
      </c>
      <c r="E450">
        <v>5</v>
      </c>
      <c r="F450" t="s">
        <v>88</v>
      </c>
      <c r="G450" t="s">
        <v>370</v>
      </c>
      <c r="H450" t="s">
        <v>23</v>
      </c>
      <c r="I450" t="s">
        <v>389</v>
      </c>
      <c r="J450">
        <v>70000</v>
      </c>
      <c r="K450">
        <v>1</v>
      </c>
      <c r="L450">
        <v>4100</v>
      </c>
      <c r="M450">
        <v>15</v>
      </c>
      <c r="N450" t="s">
        <v>25</v>
      </c>
      <c r="O450" t="s">
        <v>26</v>
      </c>
      <c r="P450" t="s">
        <v>167</v>
      </c>
      <c r="Q450" t="s">
        <v>437</v>
      </c>
      <c r="R450" t="s">
        <v>385</v>
      </c>
      <c r="S450" t="s">
        <v>403</v>
      </c>
      <c r="U450" t="s">
        <v>30</v>
      </c>
      <c r="W450" t="str">
        <f t="shared" si="6"/>
        <v>OLtg-T5Rt3Any</v>
      </c>
    </row>
    <row r="451" spans="1:23" x14ac:dyDescent="0.3">
      <c r="A451">
        <v>446</v>
      </c>
      <c r="B451" t="s">
        <v>453</v>
      </c>
      <c r="C451" t="s">
        <v>454</v>
      </c>
      <c r="D451">
        <v>15</v>
      </c>
      <c r="E451">
        <v>5</v>
      </c>
      <c r="F451" t="s">
        <v>88</v>
      </c>
      <c r="G451" t="s">
        <v>371</v>
      </c>
      <c r="H451" t="s">
        <v>23</v>
      </c>
      <c r="I451" t="s">
        <v>389</v>
      </c>
      <c r="J451">
        <v>70000</v>
      </c>
      <c r="K451">
        <v>1</v>
      </c>
      <c r="L451">
        <v>4100</v>
      </c>
      <c r="M451">
        <v>15</v>
      </c>
      <c r="N451" t="s">
        <v>25</v>
      </c>
      <c r="O451" t="s">
        <v>26</v>
      </c>
      <c r="P451" t="s">
        <v>167</v>
      </c>
      <c r="Q451" t="s">
        <v>437</v>
      </c>
      <c r="R451" t="s">
        <v>385</v>
      </c>
      <c r="S451" t="s">
        <v>403</v>
      </c>
      <c r="U451" t="s">
        <v>30</v>
      </c>
      <c r="W451" t="str">
        <f t="shared" si="6"/>
        <v>OLtg-T5RtLAny</v>
      </c>
    </row>
    <row r="452" spans="1:23" x14ac:dyDescent="0.3">
      <c r="A452">
        <v>447</v>
      </c>
      <c r="B452" t="s">
        <v>453</v>
      </c>
      <c r="C452" t="s">
        <v>454</v>
      </c>
      <c r="D452">
        <v>15</v>
      </c>
      <c r="E452">
        <v>5</v>
      </c>
      <c r="F452" t="s">
        <v>88</v>
      </c>
      <c r="G452" t="s">
        <v>372</v>
      </c>
      <c r="H452" t="s">
        <v>23</v>
      </c>
      <c r="I452" t="s">
        <v>389</v>
      </c>
      <c r="J452">
        <v>70000</v>
      </c>
      <c r="K452">
        <v>1</v>
      </c>
      <c r="L452">
        <v>4100</v>
      </c>
      <c r="M452">
        <v>15</v>
      </c>
      <c r="N452" t="s">
        <v>25</v>
      </c>
      <c r="O452" t="s">
        <v>26</v>
      </c>
      <c r="P452" t="s">
        <v>167</v>
      </c>
      <c r="Q452" t="s">
        <v>437</v>
      </c>
      <c r="R452" t="s">
        <v>385</v>
      </c>
      <c r="S452" t="s">
        <v>403</v>
      </c>
      <c r="U452" t="s">
        <v>30</v>
      </c>
      <c r="W452" t="str">
        <f t="shared" si="6"/>
        <v>OLtg-T5RtSAny</v>
      </c>
    </row>
    <row r="453" spans="1:23" x14ac:dyDescent="0.3">
      <c r="A453">
        <v>448</v>
      </c>
      <c r="B453" t="s">
        <v>453</v>
      </c>
      <c r="C453" t="s">
        <v>454</v>
      </c>
      <c r="D453">
        <v>15</v>
      </c>
      <c r="E453">
        <v>5</v>
      </c>
      <c r="F453" t="s">
        <v>88</v>
      </c>
      <c r="G453" t="s">
        <v>373</v>
      </c>
      <c r="H453" t="s">
        <v>23</v>
      </c>
      <c r="I453" t="s">
        <v>389</v>
      </c>
      <c r="J453">
        <v>70000</v>
      </c>
      <c r="K453">
        <v>1</v>
      </c>
      <c r="L453">
        <v>4100</v>
      </c>
      <c r="M453">
        <v>15</v>
      </c>
      <c r="N453" t="s">
        <v>25</v>
      </c>
      <c r="O453" t="s">
        <v>26</v>
      </c>
      <c r="P453" t="s">
        <v>167</v>
      </c>
      <c r="Q453" t="s">
        <v>437</v>
      </c>
      <c r="R453" t="s">
        <v>385</v>
      </c>
      <c r="S453" t="s">
        <v>403</v>
      </c>
      <c r="U453" t="s">
        <v>30</v>
      </c>
      <c r="W453" t="str">
        <f t="shared" si="6"/>
        <v>OLtg-T5SCnAny</v>
      </c>
    </row>
    <row r="454" spans="1:23" x14ac:dyDescent="0.3">
      <c r="A454">
        <v>449</v>
      </c>
      <c r="B454" t="s">
        <v>453</v>
      </c>
      <c r="C454" t="s">
        <v>454</v>
      </c>
      <c r="D454">
        <v>15</v>
      </c>
      <c r="E454">
        <v>5</v>
      </c>
      <c r="F454" t="s">
        <v>88</v>
      </c>
      <c r="G454" t="s">
        <v>374</v>
      </c>
      <c r="H454" t="s">
        <v>23</v>
      </c>
      <c r="I454" t="s">
        <v>389</v>
      </c>
      <c r="J454">
        <v>70000</v>
      </c>
      <c r="K454">
        <v>1</v>
      </c>
      <c r="L454">
        <v>4100</v>
      </c>
      <c r="M454">
        <v>15</v>
      </c>
      <c r="N454" t="s">
        <v>25</v>
      </c>
      <c r="O454" t="s">
        <v>26</v>
      </c>
      <c r="P454" t="s">
        <v>167</v>
      </c>
      <c r="Q454" t="s">
        <v>437</v>
      </c>
      <c r="R454" t="s">
        <v>385</v>
      </c>
      <c r="S454" t="s">
        <v>403</v>
      </c>
      <c r="U454" t="s">
        <v>30</v>
      </c>
      <c r="W454" t="str">
        <f t="shared" ref="W454:W517" si="7">B454&amp;G454&amp;H454</f>
        <v>OLtg-T5SUnAny</v>
      </c>
    </row>
    <row r="455" spans="1:23" x14ac:dyDescent="0.3">
      <c r="A455">
        <v>450</v>
      </c>
      <c r="B455" t="s">
        <v>453</v>
      </c>
      <c r="C455" t="s">
        <v>454</v>
      </c>
      <c r="D455">
        <v>15</v>
      </c>
      <c r="E455">
        <v>5</v>
      </c>
      <c r="F455" t="s">
        <v>88</v>
      </c>
      <c r="G455" t="s">
        <v>375</v>
      </c>
      <c r="H455" t="s">
        <v>23</v>
      </c>
      <c r="I455" t="s">
        <v>389</v>
      </c>
      <c r="J455">
        <v>70000</v>
      </c>
      <c r="K455">
        <v>1</v>
      </c>
      <c r="L455">
        <v>4100</v>
      </c>
      <c r="M455">
        <v>15</v>
      </c>
      <c r="N455" t="s">
        <v>25</v>
      </c>
      <c r="O455" t="s">
        <v>26</v>
      </c>
      <c r="P455" t="s">
        <v>167</v>
      </c>
      <c r="Q455" t="s">
        <v>437</v>
      </c>
      <c r="R455" t="s">
        <v>385</v>
      </c>
      <c r="S455" t="s">
        <v>403</v>
      </c>
      <c r="U455" t="s">
        <v>30</v>
      </c>
      <c r="W455" t="str">
        <f t="shared" si="7"/>
        <v>OLtg-T5WRfAny</v>
      </c>
    </row>
    <row r="456" spans="1:23" x14ac:dyDescent="0.3">
      <c r="A456">
        <v>451</v>
      </c>
      <c r="B456" t="s">
        <v>455</v>
      </c>
      <c r="C456" t="s">
        <v>433</v>
      </c>
      <c r="D456">
        <v>8</v>
      </c>
      <c r="E456">
        <v>2.7</v>
      </c>
      <c r="F456" t="s">
        <v>88</v>
      </c>
      <c r="G456" t="s">
        <v>23</v>
      </c>
      <c r="H456" t="s">
        <v>23</v>
      </c>
      <c r="I456" t="s">
        <v>24</v>
      </c>
      <c r="N456" t="s">
        <v>25</v>
      </c>
      <c r="O456" t="s">
        <v>26</v>
      </c>
      <c r="P456" t="s">
        <v>167</v>
      </c>
      <c r="Q456" t="s">
        <v>168</v>
      </c>
      <c r="R456" t="s">
        <v>385</v>
      </c>
      <c r="U456" t="s">
        <v>30</v>
      </c>
      <c r="W456" t="str">
        <f t="shared" si="7"/>
        <v>OLtg-TmClckAnyAny</v>
      </c>
    </row>
    <row r="457" spans="1:23" x14ac:dyDescent="0.3">
      <c r="A457">
        <v>452</v>
      </c>
      <c r="B457" t="s">
        <v>456</v>
      </c>
      <c r="C457" t="s">
        <v>457</v>
      </c>
      <c r="D457">
        <v>10</v>
      </c>
      <c r="E457">
        <v>3.3</v>
      </c>
      <c r="F457" t="s">
        <v>66</v>
      </c>
      <c r="G457" t="s">
        <v>23</v>
      </c>
      <c r="H457" t="s">
        <v>23</v>
      </c>
      <c r="I457" t="s">
        <v>24</v>
      </c>
      <c r="N457" t="s">
        <v>25</v>
      </c>
      <c r="O457" t="s">
        <v>26</v>
      </c>
      <c r="P457" t="s">
        <v>458</v>
      </c>
      <c r="Q457" t="s">
        <v>459</v>
      </c>
      <c r="R457" t="s">
        <v>291</v>
      </c>
      <c r="U457" t="s">
        <v>30</v>
      </c>
      <c r="W457" t="str">
        <f t="shared" si="7"/>
        <v>OutD-PoolPumpAnyAny</v>
      </c>
    </row>
    <row r="458" spans="1:23" x14ac:dyDescent="0.3">
      <c r="A458">
        <v>453</v>
      </c>
      <c r="B458" t="s">
        <v>460</v>
      </c>
      <c r="C458" t="s">
        <v>461</v>
      </c>
      <c r="D458">
        <v>4</v>
      </c>
      <c r="E458">
        <v>1.3</v>
      </c>
      <c r="F458" t="s">
        <v>88</v>
      </c>
      <c r="G458" t="s">
        <v>23</v>
      </c>
      <c r="H458" t="s">
        <v>23</v>
      </c>
      <c r="I458" t="s">
        <v>24</v>
      </c>
      <c r="N458" t="s">
        <v>25</v>
      </c>
      <c r="O458" t="s">
        <v>26</v>
      </c>
      <c r="P458" t="s">
        <v>67</v>
      </c>
      <c r="Q458" t="s">
        <v>462</v>
      </c>
      <c r="R458" t="s">
        <v>463</v>
      </c>
      <c r="U458" t="s">
        <v>30</v>
      </c>
      <c r="W458" t="str">
        <f t="shared" si="7"/>
        <v>Plug-80plusAnyAny</v>
      </c>
    </row>
    <row r="459" spans="1:23" x14ac:dyDescent="0.3">
      <c r="A459">
        <v>454</v>
      </c>
      <c r="B459" t="s">
        <v>464</v>
      </c>
      <c r="C459" t="s">
        <v>465</v>
      </c>
      <c r="D459">
        <v>6</v>
      </c>
      <c r="E459">
        <v>2</v>
      </c>
      <c r="F459" t="s">
        <v>88</v>
      </c>
      <c r="G459" t="s">
        <v>23</v>
      </c>
      <c r="H459" t="s">
        <v>23</v>
      </c>
      <c r="I459" t="s">
        <v>24</v>
      </c>
      <c r="N459" t="s">
        <v>25</v>
      </c>
      <c r="O459" t="s">
        <v>26</v>
      </c>
      <c r="P459" t="s">
        <v>67</v>
      </c>
      <c r="Q459" t="s">
        <v>462</v>
      </c>
      <c r="R459" t="s">
        <v>463</v>
      </c>
      <c r="S459" t="s">
        <v>466</v>
      </c>
      <c r="U459" t="s">
        <v>30</v>
      </c>
      <c r="W459" t="str">
        <f t="shared" si="7"/>
        <v>Plug-HiEffCopierAnyAny</v>
      </c>
    </row>
    <row r="460" spans="1:23" x14ac:dyDescent="0.3">
      <c r="A460">
        <v>455</v>
      </c>
      <c r="B460" t="s">
        <v>467</v>
      </c>
      <c r="C460" t="s">
        <v>468</v>
      </c>
      <c r="D460">
        <v>8</v>
      </c>
      <c r="E460">
        <v>2.7</v>
      </c>
      <c r="F460" t="s">
        <v>88</v>
      </c>
      <c r="G460" t="s">
        <v>23</v>
      </c>
      <c r="H460" t="s">
        <v>23</v>
      </c>
      <c r="I460" t="s">
        <v>24</v>
      </c>
      <c r="N460" t="s">
        <v>25</v>
      </c>
      <c r="O460" t="s">
        <v>26</v>
      </c>
      <c r="P460" t="s">
        <v>67</v>
      </c>
      <c r="Q460" t="s">
        <v>462</v>
      </c>
      <c r="R460" t="s">
        <v>463</v>
      </c>
      <c r="S460" t="s">
        <v>469</v>
      </c>
      <c r="U460" t="s">
        <v>30</v>
      </c>
      <c r="W460" t="str">
        <f t="shared" si="7"/>
        <v>Plug-OccSensAnyAny</v>
      </c>
    </row>
    <row r="461" spans="1:23" x14ac:dyDescent="0.3">
      <c r="A461">
        <v>456</v>
      </c>
      <c r="B461" t="s">
        <v>470</v>
      </c>
      <c r="C461" t="s">
        <v>471</v>
      </c>
      <c r="D461">
        <v>5</v>
      </c>
      <c r="E461">
        <v>1.7</v>
      </c>
      <c r="F461" t="s">
        <v>88</v>
      </c>
      <c r="G461" t="s">
        <v>23</v>
      </c>
      <c r="H461" t="s">
        <v>23</v>
      </c>
      <c r="I461" t="s">
        <v>24</v>
      </c>
      <c r="N461" t="s">
        <v>25</v>
      </c>
      <c r="O461" t="s">
        <v>26</v>
      </c>
      <c r="P461" t="s">
        <v>67</v>
      </c>
      <c r="Q461" t="s">
        <v>472</v>
      </c>
      <c r="R461" t="s">
        <v>463</v>
      </c>
      <c r="S461" t="s">
        <v>469</v>
      </c>
      <c r="U461" t="s">
        <v>30</v>
      </c>
      <c r="W461" t="str">
        <f t="shared" si="7"/>
        <v>Plug-VendCtrlerAnyAny</v>
      </c>
    </row>
    <row r="462" spans="1:23" x14ac:dyDescent="0.3">
      <c r="A462">
        <v>457</v>
      </c>
      <c r="B462" t="s">
        <v>473</v>
      </c>
      <c r="C462" t="s">
        <v>239</v>
      </c>
      <c r="D462">
        <v>20</v>
      </c>
      <c r="E462">
        <v>6.7</v>
      </c>
      <c r="F462" t="s">
        <v>88</v>
      </c>
      <c r="G462" t="s">
        <v>23</v>
      </c>
      <c r="H462" t="s">
        <v>23</v>
      </c>
      <c r="I462" t="s">
        <v>24</v>
      </c>
      <c r="N462" t="s">
        <v>25</v>
      </c>
      <c r="O462" t="s">
        <v>26</v>
      </c>
      <c r="P462" t="s">
        <v>33</v>
      </c>
      <c r="R462" t="s">
        <v>246</v>
      </c>
      <c r="S462" t="s">
        <v>474</v>
      </c>
      <c r="U462" t="s">
        <v>30</v>
      </c>
      <c r="W462" t="str">
        <f t="shared" si="7"/>
        <v>PrcHt-BlrAnyAny</v>
      </c>
    </row>
    <row r="463" spans="1:23" x14ac:dyDescent="0.3">
      <c r="A463">
        <v>458</v>
      </c>
      <c r="B463" t="s">
        <v>475</v>
      </c>
      <c r="C463" t="s">
        <v>296</v>
      </c>
      <c r="D463">
        <v>6</v>
      </c>
      <c r="E463">
        <v>2</v>
      </c>
      <c r="F463" t="s">
        <v>88</v>
      </c>
      <c r="G463" t="s">
        <v>23</v>
      </c>
      <c r="H463" t="s">
        <v>23</v>
      </c>
      <c r="I463" t="s">
        <v>24</v>
      </c>
      <c r="N463" t="s">
        <v>25</v>
      </c>
      <c r="O463" t="s">
        <v>26</v>
      </c>
      <c r="P463" t="s">
        <v>33</v>
      </c>
      <c r="Q463" t="s">
        <v>476</v>
      </c>
      <c r="R463" t="s">
        <v>297</v>
      </c>
      <c r="S463" t="s">
        <v>298</v>
      </c>
      <c r="U463" t="s">
        <v>30</v>
      </c>
      <c r="W463" t="str">
        <f t="shared" si="7"/>
        <v>PrcHt-StmTrpAnyAny</v>
      </c>
    </row>
    <row r="464" spans="1:23" ht="115.2" x14ac:dyDescent="0.3">
      <c r="A464">
        <v>459</v>
      </c>
      <c r="B464" t="s">
        <v>477</v>
      </c>
      <c r="C464" s="1" t="s">
        <v>478</v>
      </c>
      <c r="D464">
        <v>15</v>
      </c>
      <c r="E464">
        <v>5</v>
      </c>
      <c r="F464" t="s">
        <v>88</v>
      </c>
      <c r="G464" t="s">
        <v>23</v>
      </c>
      <c r="H464" t="s">
        <v>23</v>
      </c>
      <c r="I464" t="s">
        <v>24</v>
      </c>
      <c r="N464" t="s">
        <v>25</v>
      </c>
      <c r="O464" t="s">
        <v>26</v>
      </c>
      <c r="P464" t="s">
        <v>48</v>
      </c>
      <c r="Q464" t="s">
        <v>479</v>
      </c>
      <c r="R464" t="s">
        <v>62</v>
      </c>
      <c r="S464" t="s">
        <v>480</v>
      </c>
      <c r="U464" t="s">
        <v>30</v>
      </c>
      <c r="W464" t="str">
        <f t="shared" si="7"/>
        <v>RefgWrhs-CompAnyAny</v>
      </c>
    </row>
    <row r="465" spans="1:23" ht="86.4" x14ac:dyDescent="0.3">
      <c r="A465">
        <v>460</v>
      </c>
      <c r="B465" t="s">
        <v>481</v>
      </c>
      <c r="C465" s="1" t="s">
        <v>198</v>
      </c>
      <c r="D465">
        <v>15</v>
      </c>
      <c r="E465">
        <v>5</v>
      </c>
      <c r="F465" t="s">
        <v>88</v>
      </c>
      <c r="G465" t="s">
        <v>23</v>
      </c>
      <c r="H465" t="s">
        <v>23</v>
      </c>
      <c r="I465" t="s">
        <v>24</v>
      </c>
      <c r="N465" t="s">
        <v>25</v>
      </c>
      <c r="O465" t="s">
        <v>26</v>
      </c>
      <c r="P465" t="s">
        <v>48</v>
      </c>
      <c r="Q465" t="s">
        <v>479</v>
      </c>
      <c r="R465" t="s">
        <v>62</v>
      </c>
      <c r="S465" t="s">
        <v>480</v>
      </c>
      <c r="U465" t="s">
        <v>30</v>
      </c>
      <c r="W465" t="str">
        <f t="shared" si="7"/>
        <v>RefgWrhs-CondAnyAny</v>
      </c>
    </row>
    <row r="466" spans="1:23" ht="86.4" x14ac:dyDescent="0.3">
      <c r="A466">
        <v>461</v>
      </c>
      <c r="B466" t="s">
        <v>482</v>
      </c>
      <c r="C466" s="1" t="s">
        <v>203</v>
      </c>
      <c r="D466">
        <v>15</v>
      </c>
      <c r="E466">
        <v>5</v>
      </c>
      <c r="F466" t="s">
        <v>88</v>
      </c>
      <c r="G466" t="s">
        <v>23</v>
      </c>
      <c r="H466" t="s">
        <v>23</v>
      </c>
      <c r="I466" t="s">
        <v>24</v>
      </c>
      <c r="N466" t="s">
        <v>25</v>
      </c>
      <c r="O466" t="s">
        <v>26</v>
      </c>
      <c r="P466" t="s">
        <v>48</v>
      </c>
      <c r="Q466" t="s">
        <v>479</v>
      </c>
      <c r="R466" t="s">
        <v>62</v>
      </c>
      <c r="S466" t="s">
        <v>480</v>
      </c>
      <c r="U466" t="s">
        <v>30</v>
      </c>
      <c r="W466" t="str">
        <f t="shared" si="7"/>
        <v>RefgWrhs-FltHdPresAnyAny</v>
      </c>
    </row>
    <row r="467" spans="1:23" ht="86.4" x14ac:dyDescent="0.3">
      <c r="A467">
        <v>462</v>
      </c>
      <c r="B467" t="s">
        <v>483</v>
      </c>
      <c r="C467" s="1" t="s">
        <v>201</v>
      </c>
      <c r="D467">
        <v>15</v>
      </c>
      <c r="E467">
        <v>5</v>
      </c>
      <c r="F467" t="s">
        <v>88</v>
      </c>
      <c r="G467" t="s">
        <v>23</v>
      </c>
      <c r="H467" t="s">
        <v>23</v>
      </c>
      <c r="I467" t="s">
        <v>24</v>
      </c>
      <c r="N467" t="s">
        <v>25</v>
      </c>
      <c r="O467" t="s">
        <v>26</v>
      </c>
      <c r="P467" t="s">
        <v>48</v>
      </c>
      <c r="Q467" t="s">
        <v>479</v>
      </c>
      <c r="R467" t="s">
        <v>62</v>
      </c>
      <c r="S467" t="s">
        <v>480</v>
      </c>
      <c r="U467" t="s">
        <v>30</v>
      </c>
      <c r="W467" t="str">
        <f t="shared" si="7"/>
        <v>RefgWrhs-FltSucPresAnyAny</v>
      </c>
    </row>
    <row r="468" spans="1:23" x14ac:dyDescent="0.3">
      <c r="A468">
        <v>463</v>
      </c>
      <c r="B468" t="s">
        <v>484</v>
      </c>
      <c r="C468" t="s">
        <v>209</v>
      </c>
      <c r="D468">
        <v>10</v>
      </c>
      <c r="E468">
        <v>3.3</v>
      </c>
      <c r="F468" t="s">
        <v>88</v>
      </c>
      <c r="G468" t="s">
        <v>23</v>
      </c>
      <c r="H468" t="s">
        <v>23</v>
      </c>
      <c r="I468" t="s">
        <v>24</v>
      </c>
      <c r="N468" t="s">
        <v>25</v>
      </c>
      <c r="O468" t="s">
        <v>26</v>
      </c>
      <c r="P468" t="s">
        <v>115</v>
      </c>
      <c r="Q468" t="s">
        <v>485</v>
      </c>
      <c r="U468" t="s">
        <v>30</v>
      </c>
      <c r="W468" t="str">
        <f t="shared" si="7"/>
        <v>RefgWrhs-RetroAnyAny</v>
      </c>
    </row>
    <row r="469" spans="1:23" x14ac:dyDescent="0.3">
      <c r="A469">
        <v>464</v>
      </c>
      <c r="B469" t="s">
        <v>486</v>
      </c>
      <c r="C469" t="s">
        <v>487</v>
      </c>
      <c r="D469">
        <v>12</v>
      </c>
      <c r="E469">
        <v>4</v>
      </c>
      <c r="F469" t="s">
        <v>88</v>
      </c>
      <c r="G469" t="s">
        <v>23</v>
      </c>
      <c r="H469" t="s">
        <v>23</v>
      </c>
      <c r="I469" t="s">
        <v>24</v>
      </c>
      <c r="N469" t="s">
        <v>25</v>
      </c>
      <c r="O469" t="s">
        <v>26</v>
      </c>
      <c r="P469" t="s">
        <v>48</v>
      </c>
      <c r="Q469" t="s">
        <v>479</v>
      </c>
      <c r="R469" t="s">
        <v>62</v>
      </c>
      <c r="S469" t="s">
        <v>480</v>
      </c>
      <c r="U469" t="s">
        <v>30</v>
      </c>
      <c r="W469" t="str">
        <f t="shared" si="7"/>
        <v>RefgWrhs-ScrollCompAnyAny</v>
      </c>
    </row>
    <row r="470" spans="1:23" x14ac:dyDescent="0.3">
      <c r="A470">
        <v>465</v>
      </c>
      <c r="B470" t="s">
        <v>488</v>
      </c>
      <c r="C470" t="s">
        <v>489</v>
      </c>
      <c r="D470">
        <v>11</v>
      </c>
      <c r="E470">
        <v>3.7</v>
      </c>
      <c r="F470" t="s">
        <v>88</v>
      </c>
      <c r="G470" t="s">
        <v>23</v>
      </c>
      <c r="H470" t="s">
        <v>23</v>
      </c>
      <c r="I470" t="s">
        <v>24</v>
      </c>
      <c r="N470" t="s">
        <v>25</v>
      </c>
      <c r="O470" t="s">
        <v>26</v>
      </c>
      <c r="P470" t="s">
        <v>48</v>
      </c>
      <c r="Q470" t="s">
        <v>479</v>
      </c>
      <c r="R470" t="s">
        <v>62</v>
      </c>
      <c r="S470" t="s">
        <v>480</v>
      </c>
      <c r="U470" t="s">
        <v>30</v>
      </c>
      <c r="W470" t="str">
        <f t="shared" si="7"/>
        <v>RefgWrhs-SLInsAnyAny</v>
      </c>
    </row>
    <row r="471" spans="1:23" ht="86.4" x14ac:dyDescent="0.3">
      <c r="A471">
        <v>466</v>
      </c>
      <c r="B471" t="s">
        <v>490</v>
      </c>
      <c r="C471" s="1" t="s">
        <v>207</v>
      </c>
      <c r="D471">
        <v>15</v>
      </c>
      <c r="E471">
        <v>5</v>
      </c>
      <c r="F471" t="s">
        <v>88</v>
      </c>
      <c r="G471" t="s">
        <v>23</v>
      </c>
      <c r="H471" t="s">
        <v>23</v>
      </c>
      <c r="I471" t="s">
        <v>24</v>
      </c>
      <c r="N471" t="s">
        <v>25</v>
      </c>
      <c r="O471" t="s">
        <v>26</v>
      </c>
      <c r="P471" t="s">
        <v>48</v>
      </c>
      <c r="Q471" t="s">
        <v>479</v>
      </c>
      <c r="R471" t="s">
        <v>62</v>
      </c>
      <c r="S471" t="s">
        <v>480</v>
      </c>
      <c r="U471" t="s">
        <v>30</v>
      </c>
      <c r="W471" t="str">
        <f t="shared" si="7"/>
        <v>RefgWrhs-SubClrAnyAny</v>
      </c>
    </row>
    <row r="472" spans="1:23" x14ac:dyDescent="0.3">
      <c r="A472">
        <v>467</v>
      </c>
      <c r="B472" t="s">
        <v>491</v>
      </c>
      <c r="C472" t="s">
        <v>492</v>
      </c>
      <c r="D472">
        <v>20</v>
      </c>
      <c r="E472">
        <v>6.7</v>
      </c>
      <c r="F472" t="s">
        <v>66</v>
      </c>
      <c r="G472" t="s">
        <v>23</v>
      </c>
      <c r="H472" t="s">
        <v>23</v>
      </c>
      <c r="I472" t="s">
        <v>24</v>
      </c>
      <c r="N472" t="s">
        <v>25</v>
      </c>
      <c r="O472" t="s">
        <v>26</v>
      </c>
      <c r="P472" t="s">
        <v>245</v>
      </c>
      <c r="Q472" t="s">
        <v>493</v>
      </c>
      <c r="R472" t="s">
        <v>246</v>
      </c>
      <c r="S472" t="s">
        <v>494</v>
      </c>
      <c r="U472" t="s">
        <v>30</v>
      </c>
      <c r="W472" t="str">
        <f t="shared" si="7"/>
        <v>WtrHt-CntLrgInst-GasAnyAny</v>
      </c>
    </row>
    <row r="473" spans="1:23" x14ac:dyDescent="0.3">
      <c r="A473">
        <v>468</v>
      </c>
      <c r="B473" t="s">
        <v>495</v>
      </c>
      <c r="C473" t="s">
        <v>496</v>
      </c>
      <c r="D473">
        <v>20</v>
      </c>
      <c r="E473">
        <v>6.7</v>
      </c>
      <c r="F473" t="s">
        <v>66</v>
      </c>
      <c r="G473" t="s">
        <v>23</v>
      </c>
      <c r="H473" t="s">
        <v>23</v>
      </c>
      <c r="I473" t="s">
        <v>24</v>
      </c>
      <c r="N473" t="s">
        <v>25</v>
      </c>
      <c r="O473" t="s">
        <v>26</v>
      </c>
      <c r="P473" t="s">
        <v>245</v>
      </c>
      <c r="Q473" t="s">
        <v>493</v>
      </c>
      <c r="R473" t="s">
        <v>246</v>
      </c>
      <c r="S473" t="s">
        <v>497</v>
      </c>
      <c r="U473" t="s">
        <v>30</v>
      </c>
      <c r="W473" t="str">
        <f t="shared" si="7"/>
        <v>WtrHt-CntLrgInst-ElecAnyAny</v>
      </c>
    </row>
    <row r="474" spans="1:23" x14ac:dyDescent="0.3">
      <c r="A474">
        <v>469</v>
      </c>
      <c r="B474" t="s">
        <v>498</v>
      </c>
      <c r="C474" t="s">
        <v>762</v>
      </c>
      <c r="D474">
        <v>13</v>
      </c>
      <c r="E474">
        <v>4.3</v>
      </c>
      <c r="F474" t="s">
        <v>66</v>
      </c>
      <c r="G474" t="s">
        <v>23</v>
      </c>
      <c r="H474" t="s">
        <v>23</v>
      </c>
      <c r="I474" t="s">
        <v>24</v>
      </c>
      <c r="N474" t="s">
        <v>25</v>
      </c>
      <c r="O474" t="s">
        <v>26</v>
      </c>
      <c r="P474" t="s">
        <v>245</v>
      </c>
      <c r="Q474" t="s">
        <v>493</v>
      </c>
      <c r="R474" t="s">
        <v>246</v>
      </c>
      <c r="S474" t="s">
        <v>500</v>
      </c>
      <c r="U474" t="s">
        <v>30</v>
      </c>
      <c r="W474" t="str">
        <f t="shared" si="7"/>
        <v>WtrHt-CntLrgStrg-ElecAnyAny</v>
      </c>
    </row>
    <row r="475" spans="1:23" x14ac:dyDescent="0.3">
      <c r="A475">
        <v>470</v>
      </c>
      <c r="B475" t="s">
        <v>501</v>
      </c>
      <c r="C475" t="s">
        <v>763</v>
      </c>
      <c r="D475">
        <v>11</v>
      </c>
      <c r="E475">
        <v>3.7</v>
      </c>
      <c r="F475" t="s">
        <v>66</v>
      </c>
      <c r="G475" t="s">
        <v>23</v>
      </c>
      <c r="H475" t="s">
        <v>23</v>
      </c>
      <c r="I475" t="s">
        <v>24</v>
      </c>
      <c r="N475" t="s">
        <v>25</v>
      </c>
      <c r="O475" t="s">
        <v>26</v>
      </c>
      <c r="P475" t="s">
        <v>245</v>
      </c>
      <c r="Q475" t="s">
        <v>493</v>
      </c>
      <c r="R475" t="s">
        <v>246</v>
      </c>
      <c r="S475" t="s">
        <v>502</v>
      </c>
      <c r="U475" t="s">
        <v>30</v>
      </c>
      <c r="W475" t="str">
        <f t="shared" si="7"/>
        <v>WtrHt-CntLrgStrg-GasAnyAny</v>
      </c>
    </row>
    <row r="476" spans="1:23" x14ac:dyDescent="0.3">
      <c r="A476">
        <v>471</v>
      </c>
      <c r="B476" t="s">
        <v>503</v>
      </c>
      <c r="C476" t="s">
        <v>504</v>
      </c>
      <c r="D476">
        <v>20</v>
      </c>
      <c r="E476">
        <v>6.7</v>
      </c>
      <c r="F476" t="s">
        <v>66</v>
      </c>
      <c r="G476" t="s">
        <v>23</v>
      </c>
      <c r="H476" t="s">
        <v>23</v>
      </c>
      <c r="I476" t="s">
        <v>24</v>
      </c>
      <c r="N476" t="s">
        <v>25</v>
      </c>
      <c r="O476" t="s">
        <v>26</v>
      </c>
      <c r="P476" t="s">
        <v>245</v>
      </c>
      <c r="Q476" t="s">
        <v>493</v>
      </c>
      <c r="R476" t="s">
        <v>246</v>
      </c>
      <c r="S476" t="s">
        <v>497</v>
      </c>
      <c r="U476" t="s">
        <v>30</v>
      </c>
      <c r="W476" t="str">
        <f t="shared" si="7"/>
        <v>WtrHt-CntMedInst-ElecAnyAny</v>
      </c>
    </row>
    <row r="477" spans="1:23" x14ac:dyDescent="0.3">
      <c r="A477">
        <v>472</v>
      </c>
      <c r="B477" t="s">
        <v>505</v>
      </c>
      <c r="C477" t="s">
        <v>506</v>
      </c>
      <c r="D477">
        <v>15</v>
      </c>
      <c r="E477">
        <v>5</v>
      </c>
      <c r="F477" t="s">
        <v>88</v>
      </c>
      <c r="G477" t="s">
        <v>23</v>
      </c>
      <c r="H477" t="s">
        <v>23</v>
      </c>
      <c r="I477" t="s">
        <v>24</v>
      </c>
      <c r="N477" t="s">
        <v>25</v>
      </c>
      <c r="O477" t="s">
        <v>26</v>
      </c>
      <c r="P477" t="s">
        <v>245</v>
      </c>
      <c r="Q477" t="s">
        <v>493</v>
      </c>
      <c r="R477" t="s">
        <v>246</v>
      </c>
      <c r="U477" t="s">
        <v>30</v>
      </c>
      <c r="W477" t="str">
        <f t="shared" si="7"/>
        <v>WtrHt-Cntrl-GasAnyAny</v>
      </c>
    </row>
    <row r="478" spans="1:23" x14ac:dyDescent="0.3">
      <c r="A478">
        <v>473</v>
      </c>
      <c r="B478" t="s">
        <v>507</v>
      </c>
      <c r="C478" t="s">
        <v>508</v>
      </c>
      <c r="D478">
        <v>20</v>
      </c>
      <c r="E478">
        <v>6.7</v>
      </c>
      <c r="F478" t="s">
        <v>66</v>
      </c>
      <c r="G478" t="s">
        <v>23</v>
      </c>
      <c r="H478" t="s">
        <v>23</v>
      </c>
      <c r="I478" t="s">
        <v>24</v>
      </c>
      <c r="N478" t="s">
        <v>25</v>
      </c>
      <c r="O478" t="s">
        <v>26</v>
      </c>
      <c r="P478" t="s">
        <v>245</v>
      </c>
      <c r="Q478" t="s">
        <v>493</v>
      </c>
      <c r="R478" t="s">
        <v>246</v>
      </c>
      <c r="S478" t="s">
        <v>497</v>
      </c>
      <c r="U478" t="s">
        <v>30</v>
      </c>
      <c r="W478" t="str">
        <f t="shared" si="7"/>
        <v>WtrHt-CntSmlInst-ElecAnyAny</v>
      </c>
    </row>
    <row r="479" spans="1:23" x14ac:dyDescent="0.3">
      <c r="A479">
        <v>474</v>
      </c>
      <c r="B479" t="s">
        <v>509</v>
      </c>
      <c r="C479" t="s">
        <v>510</v>
      </c>
      <c r="D479">
        <v>20</v>
      </c>
      <c r="E479">
        <v>6.7</v>
      </c>
      <c r="F479" t="s">
        <v>66</v>
      </c>
      <c r="G479" t="s">
        <v>23</v>
      </c>
      <c r="H479" t="s">
        <v>23</v>
      </c>
      <c r="I479" t="s">
        <v>24</v>
      </c>
      <c r="N479" t="s">
        <v>25</v>
      </c>
      <c r="O479" t="s">
        <v>26</v>
      </c>
      <c r="P479" t="s">
        <v>245</v>
      </c>
      <c r="Q479" t="s">
        <v>493</v>
      </c>
      <c r="R479" t="s">
        <v>246</v>
      </c>
      <c r="S479" t="s">
        <v>497</v>
      </c>
      <c r="U479" t="s">
        <v>30</v>
      </c>
      <c r="W479" t="str">
        <f t="shared" si="7"/>
        <v>WtrHt-CntSmlInst-GasAnyAny</v>
      </c>
    </row>
    <row r="480" spans="1:23" x14ac:dyDescent="0.3">
      <c r="A480">
        <v>475</v>
      </c>
      <c r="B480" t="s">
        <v>511</v>
      </c>
      <c r="C480" t="s">
        <v>512</v>
      </c>
      <c r="D480">
        <v>13</v>
      </c>
      <c r="E480">
        <v>4.3</v>
      </c>
      <c r="F480" t="s">
        <v>66</v>
      </c>
      <c r="G480" t="s">
        <v>23</v>
      </c>
      <c r="H480" t="s">
        <v>23</v>
      </c>
      <c r="I480" t="s">
        <v>24</v>
      </c>
      <c r="N480" t="s">
        <v>25</v>
      </c>
      <c r="O480" t="s">
        <v>26</v>
      </c>
      <c r="P480" t="s">
        <v>245</v>
      </c>
      <c r="Q480" t="s">
        <v>493</v>
      </c>
      <c r="R480" t="s">
        <v>246</v>
      </c>
      <c r="S480" t="s">
        <v>500</v>
      </c>
      <c r="U480" t="s">
        <v>30</v>
      </c>
      <c r="W480" t="str">
        <f t="shared" si="7"/>
        <v>WtrHt-CntSmlStrg-ElecAnyAny</v>
      </c>
    </row>
    <row r="481" spans="1:23" x14ac:dyDescent="0.3">
      <c r="A481">
        <v>476</v>
      </c>
      <c r="B481" t="s">
        <v>513</v>
      </c>
      <c r="C481" t="s">
        <v>514</v>
      </c>
      <c r="D481">
        <v>11</v>
      </c>
      <c r="E481">
        <v>3.7</v>
      </c>
      <c r="F481" t="s">
        <v>66</v>
      </c>
      <c r="G481" t="s">
        <v>23</v>
      </c>
      <c r="H481" t="s">
        <v>23</v>
      </c>
      <c r="I481" t="s">
        <v>24</v>
      </c>
      <c r="N481" t="s">
        <v>25</v>
      </c>
      <c r="O481" t="s">
        <v>26</v>
      </c>
      <c r="P481" t="s">
        <v>245</v>
      </c>
      <c r="Q481" t="s">
        <v>493</v>
      </c>
      <c r="R481" t="s">
        <v>246</v>
      </c>
      <c r="S481" t="s">
        <v>500</v>
      </c>
      <c r="U481" t="s">
        <v>30</v>
      </c>
      <c r="W481" t="str">
        <f t="shared" si="7"/>
        <v>WtrHt-CntSmlStrg-GasAnyAny</v>
      </c>
    </row>
    <row r="482" spans="1:23" x14ac:dyDescent="0.3">
      <c r="A482">
        <v>477</v>
      </c>
      <c r="B482" t="s">
        <v>515</v>
      </c>
      <c r="C482" t="s">
        <v>516</v>
      </c>
      <c r="D482">
        <v>5</v>
      </c>
      <c r="E482">
        <v>1.7</v>
      </c>
      <c r="F482" t="s">
        <v>88</v>
      </c>
      <c r="G482" t="s">
        <v>23</v>
      </c>
      <c r="H482" t="s">
        <v>23</v>
      </c>
      <c r="I482" t="s">
        <v>24</v>
      </c>
      <c r="N482" t="s">
        <v>25</v>
      </c>
      <c r="O482" t="s">
        <v>26</v>
      </c>
      <c r="P482" t="s">
        <v>458</v>
      </c>
      <c r="Q482" t="s">
        <v>459</v>
      </c>
      <c r="R482" t="s">
        <v>246</v>
      </c>
      <c r="U482" t="s">
        <v>30</v>
      </c>
      <c r="W482" t="str">
        <f t="shared" si="7"/>
        <v>WtrHt-GPoolHtrAnyAny</v>
      </c>
    </row>
    <row r="483" spans="1:23" x14ac:dyDescent="0.3">
      <c r="A483">
        <v>478</v>
      </c>
      <c r="B483" t="s">
        <v>517</v>
      </c>
      <c r="C483" t="s">
        <v>518</v>
      </c>
      <c r="D483">
        <v>10</v>
      </c>
      <c r="E483">
        <v>3.3</v>
      </c>
      <c r="F483" t="s">
        <v>66</v>
      </c>
      <c r="G483" t="s">
        <v>23</v>
      </c>
      <c r="H483" t="s">
        <v>23</v>
      </c>
      <c r="I483" t="s">
        <v>24</v>
      </c>
      <c r="N483" t="s">
        <v>25</v>
      </c>
      <c r="O483" t="s">
        <v>26</v>
      </c>
      <c r="P483" t="s">
        <v>245</v>
      </c>
      <c r="Q483" t="s">
        <v>493</v>
      </c>
      <c r="R483" t="s">
        <v>246</v>
      </c>
      <c r="S483" t="s">
        <v>519</v>
      </c>
      <c r="U483" t="s">
        <v>30</v>
      </c>
      <c r="W483" t="str">
        <f t="shared" si="7"/>
        <v>WtrHt-HtPmpAnyAny</v>
      </c>
    </row>
    <row r="484" spans="1:23" x14ac:dyDescent="0.3">
      <c r="A484">
        <v>479</v>
      </c>
      <c r="B484" t="s">
        <v>520</v>
      </c>
      <c r="C484" t="s">
        <v>496</v>
      </c>
      <c r="D484">
        <v>20</v>
      </c>
      <c r="E484">
        <v>6.7</v>
      </c>
      <c r="F484" t="s">
        <v>88</v>
      </c>
      <c r="G484" t="s">
        <v>23</v>
      </c>
      <c r="H484" t="s">
        <v>23</v>
      </c>
      <c r="I484" t="s">
        <v>24</v>
      </c>
      <c r="N484" t="s">
        <v>25</v>
      </c>
      <c r="O484" t="s">
        <v>26</v>
      </c>
      <c r="P484" t="s">
        <v>245</v>
      </c>
      <c r="Q484" t="s">
        <v>493</v>
      </c>
      <c r="R484" t="s">
        <v>246</v>
      </c>
      <c r="S484" t="s">
        <v>497</v>
      </c>
      <c r="U484" t="s">
        <v>30</v>
      </c>
      <c r="W484" t="str">
        <f t="shared" si="7"/>
        <v>WtrHt-LrgInst-ElecAnyAny</v>
      </c>
    </row>
    <row r="485" spans="1:23" x14ac:dyDescent="0.3">
      <c r="A485">
        <v>480</v>
      </c>
      <c r="B485" t="s">
        <v>522</v>
      </c>
      <c r="C485" t="s">
        <v>492</v>
      </c>
      <c r="D485">
        <v>20</v>
      </c>
      <c r="E485">
        <v>6.7</v>
      </c>
      <c r="F485" t="s">
        <v>88</v>
      </c>
      <c r="G485" t="s">
        <v>23</v>
      </c>
      <c r="H485" t="s">
        <v>23</v>
      </c>
      <c r="I485" t="s">
        <v>24</v>
      </c>
      <c r="N485" t="s">
        <v>25</v>
      </c>
      <c r="O485" t="s">
        <v>26</v>
      </c>
      <c r="P485" t="s">
        <v>245</v>
      </c>
      <c r="Q485" t="s">
        <v>493</v>
      </c>
      <c r="R485" t="s">
        <v>246</v>
      </c>
      <c r="S485" t="s">
        <v>494</v>
      </c>
      <c r="U485" t="s">
        <v>30</v>
      </c>
      <c r="W485" t="str">
        <f t="shared" si="7"/>
        <v>WtrHt-LrgInst-GasAnyAny</v>
      </c>
    </row>
    <row r="486" spans="1:23" x14ac:dyDescent="0.3">
      <c r="A486">
        <v>481</v>
      </c>
      <c r="B486" t="s">
        <v>523</v>
      </c>
      <c r="C486" t="s">
        <v>647</v>
      </c>
      <c r="D486">
        <v>15</v>
      </c>
      <c r="E486">
        <v>5</v>
      </c>
      <c r="F486" t="s">
        <v>88</v>
      </c>
      <c r="G486" t="s">
        <v>23</v>
      </c>
      <c r="H486" t="s">
        <v>23</v>
      </c>
      <c r="I486" t="s">
        <v>24</v>
      </c>
      <c r="N486" t="s">
        <v>25</v>
      </c>
      <c r="O486" t="s">
        <v>26</v>
      </c>
      <c r="P486" t="s">
        <v>245</v>
      </c>
      <c r="Q486" t="s">
        <v>493</v>
      </c>
      <c r="R486" t="s">
        <v>246</v>
      </c>
      <c r="S486" t="s">
        <v>500</v>
      </c>
      <c r="U486" t="s">
        <v>30</v>
      </c>
      <c r="W486" t="str">
        <f t="shared" si="7"/>
        <v>WtrHt-LrgStrg-ElecAnyAny</v>
      </c>
    </row>
    <row r="487" spans="1:23" x14ac:dyDescent="0.3">
      <c r="A487">
        <v>482</v>
      </c>
      <c r="B487" t="s">
        <v>524</v>
      </c>
      <c r="C487" t="s">
        <v>648</v>
      </c>
      <c r="D487">
        <v>15</v>
      </c>
      <c r="E487">
        <v>5</v>
      </c>
      <c r="F487" t="s">
        <v>88</v>
      </c>
      <c r="G487" t="s">
        <v>23</v>
      </c>
      <c r="H487" t="s">
        <v>23</v>
      </c>
      <c r="I487" t="s">
        <v>24</v>
      </c>
      <c r="N487" t="s">
        <v>25</v>
      </c>
      <c r="O487" t="s">
        <v>26</v>
      </c>
      <c r="P487" t="s">
        <v>245</v>
      </c>
      <c r="Q487" t="s">
        <v>493</v>
      </c>
      <c r="R487" t="s">
        <v>246</v>
      </c>
      <c r="S487" t="s">
        <v>502</v>
      </c>
      <c r="U487" t="s">
        <v>30</v>
      </c>
      <c r="W487" t="str">
        <f t="shared" si="7"/>
        <v>WtrHt-LrgStrg-GasAnyAny</v>
      </c>
    </row>
    <row r="488" spans="1:23" x14ac:dyDescent="0.3">
      <c r="A488">
        <v>483</v>
      </c>
      <c r="B488" t="s">
        <v>525</v>
      </c>
      <c r="C488" t="s">
        <v>521</v>
      </c>
      <c r="D488">
        <v>20</v>
      </c>
      <c r="E488">
        <v>6.7</v>
      </c>
      <c r="F488" t="s">
        <v>88</v>
      </c>
      <c r="G488" t="s">
        <v>23</v>
      </c>
      <c r="H488" t="s">
        <v>23</v>
      </c>
      <c r="I488" t="s">
        <v>24</v>
      </c>
      <c r="N488" t="s">
        <v>25</v>
      </c>
      <c r="O488" t="s">
        <v>26</v>
      </c>
      <c r="P488" t="s">
        <v>245</v>
      </c>
      <c r="Q488" t="s">
        <v>493</v>
      </c>
      <c r="R488" t="s">
        <v>246</v>
      </c>
      <c r="S488" t="s">
        <v>497</v>
      </c>
      <c r="U488" t="s">
        <v>30</v>
      </c>
      <c r="W488" t="str">
        <f t="shared" si="7"/>
        <v>WtrHt-MedInstAnyAny</v>
      </c>
    </row>
    <row r="489" spans="1:23" x14ac:dyDescent="0.3">
      <c r="A489">
        <v>484</v>
      </c>
      <c r="B489" t="s">
        <v>526</v>
      </c>
      <c r="C489" t="s">
        <v>527</v>
      </c>
      <c r="D489">
        <v>13</v>
      </c>
      <c r="E489">
        <v>4.3</v>
      </c>
      <c r="F489" t="s">
        <v>88</v>
      </c>
      <c r="G489" t="s">
        <v>23</v>
      </c>
      <c r="H489" t="s">
        <v>23</v>
      </c>
      <c r="I489" t="s">
        <v>24</v>
      </c>
      <c r="N489" t="s">
        <v>25</v>
      </c>
      <c r="O489" t="s">
        <v>26</v>
      </c>
      <c r="P489" t="s">
        <v>245</v>
      </c>
      <c r="Q489" t="s">
        <v>528</v>
      </c>
      <c r="R489" t="s">
        <v>291</v>
      </c>
      <c r="S489" t="s">
        <v>529</v>
      </c>
      <c r="U489" t="s">
        <v>30</v>
      </c>
      <c r="W489" t="str">
        <f t="shared" si="7"/>
        <v>WtrHt-PipeIns-ElecAnyAny</v>
      </c>
    </row>
    <row r="490" spans="1:23" x14ac:dyDescent="0.3">
      <c r="A490">
        <v>485</v>
      </c>
      <c r="B490" t="s">
        <v>530</v>
      </c>
      <c r="C490" t="s">
        <v>531</v>
      </c>
      <c r="D490">
        <v>11</v>
      </c>
      <c r="E490">
        <v>3.7</v>
      </c>
      <c r="F490" t="s">
        <v>88</v>
      </c>
      <c r="G490" t="s">
        <v>23</v>
      </c>
      <c r="H490" t="s">
        <v>23</v>
      </c>
      <c r="I490" t="s">
        <v>24</v>
      </c>
      <c r="N490" t="s">
        <v>25</v>
      </c>
      <c r="O490" t="s">
        <v>26</v>
      </c>
      <c r="P490" t="s">
        <v>245</v>
      </c>
      <c r="Q490" t="s">
        <v>528</v>
      </c>
      <c r="R490" t="s">
        <v>291</v>
      </c>
      <c r="S490" t="s">
        <v>529</v>
      </c>
      <c r="U490" t="s">
        <v>30</v>
      </c>
      <c r="W490" t="str">
        <f t="shared" si="7"/>
        <v>WtrHt-PipeIns-GasAnyAny</v>
      </c>
    </row>
    <row r="491" spans="1:23" x14ac:dyDescent="0.3">
      <c r="A491">
        <v>486</v>
      </c>
      <c r="B491" t="s">
        <v>764</v>
      </c>
      <c r="C491" t="s">
        <v>521</v>
      </c>
      <c r="D491">
        <v>20</v>
      </c>
      <c r="E491">
        <v>6.7</v>
      </c>
      <c r="F491" t="s">
        <v>88</v>
      </c>
      <c r="G491" t="s">
        <v>23</v>
      </c>
      <c r="H491" t="s">
        <v>23</v>
      </c>
      <c r="I491" t="s">
        <v>24</v>
      </c>
      <c r="N491" t="s">
        <v>25</v>
      </c>
      <c r="O491" t="s">
        <v>26</v>
      </c>
      <c r="P491" t="s">
        <v>245</v>
      </c>
      <c r="Q491" t="s">
        <v>532</v>
      </c>
      <c r="R491" t="s">
        <v>246</v>
      </c>
      <c r="S491" t="s">
        <v>497</v>
      </c>
      <c r="U491" t="s">
        <v>30</v>
      </c>
      <c r="W491" t="str">
        <f t="shared" si="7"/>
        <v>WtrHt-SmlInst+C521AnyAny</v>
      </c>
    </row>
    <row r="492" spans="1:23" x14ac:dyDescent="0.3">
      <c r="A492">
        <v>487</v>
      </c>
      <c r="B492" t="s">
        <v>533</v>
      </c>
      <c r="C492" t="s">
        <v>521</v>
      </c>
      <c r="D492">
        <v>20</v>
      </c>
      <c r="E492">
        <v>6.7</v>
      </c>
      <c r="F492" t="s">
        <v>88</v>
      </c>
      <c r="G492" t="s">
        <v>23</v>
      </c>
      <c r="H492" t="s">
        <v>23</v>
      </c>
      <c r="I492" t="s">
        <v>24</v>
      </c>
      <c r="N492" t="s">
        <v>25</v>
      </c>
      <c r="O492" t="s">
        <v>26</v>
      </c>
      <c r="P492" t="s">
        <v>245</v>
      </c>
      <c r="Q492" t="s">
        <v>532</v>
      </c>
      <c r="R492" t="s">
        <v>246</v>
      </c>
      <c r="S492" t="s">
        <v>497</v>
      </c>
      <c r="U492" t="s">
        <v>30</v>
      </c>
      <c r="W492" t="str">
        <f t="shared" si="7"/>
        <v>WtrHt-SmlInstAnyAny</v>
      </c>
    </row>
    <row r="493" spans="1:23" x14ac:dyDescent="0.3">
      <c r="A493">
        <v>488</v>
      </c>
      <c r="B493" t="s">
        <v>534</v>
      </c>
      <c r="C493" t="s">
        <v>765</v>
      </c>
      <c r="D493">
        <v>15</v>
      </c>
      <c r="E493">
        <v>5</v>
      </c>
      <c r="F493" t="s">
        <v>88</v>
      </c>
      <c r="G493" t="s">
        <v>23</v>
      </c>
      <c r="H493" t="s">
        <v>23</v>
      </c>
      <c r="I493" t="s">
        <v>24</v>
      </c>
      <c r="N493" t="s">
        <v>25</v>
      </c>
      <c r="O493" t="s">
        <v>26</v>
      </c>
      <c r="P493" t="s">
        <v>245</v>
      </c>
      <c r="Q493" t="s">
        <v>493</v>
      </c>
      <c r="R493" t="s">
        <v>246</v>
      </c>
      <c r="S493" t="s">
        <v>500</v>
      </c>
      <c r="U493" t="s">
        <v>30</v>
      </c>
      <c r="W493" t="str">
        <f t="shared" si="7"/>
        <v>WtrHt-SmlStrg-Elec-ComAnyAny</v>
      </c>
    </row>
    <row r="494" spans="1:23" x14ac:dyDescent="0.3">
      <c r="A494">
        <v>489</v>
      </c>
      <c r="B494" t="s">
        <v>535</v>
      </c>
      <c r="C494" t="s">
        <v>765</v>
      </c>
      <c r="D494">
        <v>15</v>
      </c>
      <c r="E494">
        <v>5</v>
      </c>
      <c r="F494" t="s">
        <v>88</v>
      </c>
      <c r="G494" t="s">
        <v>23</v>
      </c>
      <c r="H494" t="s">
        <v>23</v>
      </c>
      <c r="I494" t="s">
        <v>24</v>
      </c>
      <c r="N494" t="s">
        <v>25</v>
      </c>
      <c r="O494" t="s">
        <v>26</v>
      </c>
      <c r="P494" t="s">
        <v>245</v>
      </c>
      <c r="Q494" t="s">
        <v>493</v>
      </c>
      <c r="R494" t="s">
        <v>246</v>
      </c>
      <c r="S494" t="s">
        <v>500</v>
      </c>
      <c r="U494" t="s">
        <v>30</v>
      </c>
      <c r="W494" t="str">
        <f t="shared" si="7"/>
        <v>WtrHt-SmlStrg-Gas-ComAnyAny</v>
      </c>
    </row>
    <row r="495" spans="1:23" x14ac:dyDescent="0.3">
      <c r="A495">
        <v>490</v>
      </c>
      <c r="B495" t="s">
        <v>536</v>
      </c>
      <c r="C495" t="s">
        <v>765</v>
      </c>
      <c r="D495">
        <v>13</v>
      </c>
      <c r="E495">
        <v>4.3</v>
      </c>
      <c r="F495" t="s">
        <v>66</v>
      </c>
      <c r="G495" t="s">
        <v>23</v>
      </c>
      <c r="H495" t="s">
        <v>23</v>
      </c>
      <c r="I495" t="s">
        <v>24</v>
      </c>
      <c r="N495" t="s">
        <v>25</v>
      </c>
      <c r="O495" t="s">
        <v>26</v>
      </c>
      <c r="P495" t="s">
        <v>245</v>
      </c>
      <c r="Q495" t="s">
        <v>493</v>
      </c>
      <c r="R495" t="s">
        <v>246</v>
      </c>
      <c r="S495" t="s">
        <v>500</v>
      </c>
      <c r="U495" t="s">
        <v>30</v>
      </c>
      <c r="W495" t="str">
        <f t="shared" si="7"/>
        <v>WtrHt-SmlStrg-Elec-ResAnyAny</v>
      </c>
    </row>
    <row r="496" spans="1:23" x14ac:dyDescent="0.3">
      <c r="A496">
        <v>491</v>
      </c>
      <c r="B496" t="s">
        <v>537</v>
      </c>
      <c r="C496" t="s">
        <v>765</v>
      </c>
      <c r="D496">
        <v>11</v>
      </c>
      <c r="E496">
        <v>3.7</v>
      </c>
      <c r="F496" t="s">
        <v>66</v>
      </c>
      <c r="G496" t="s">
        <v>23</v>
      </c>
      <c r="H496" t="s">
        <v>23</v>
      </c>
      <c r="I496" t="s">
        <v>24</v>
      </c>
      <c r="N496" t="s">
        <v>25</v>
      </c>
      <c r="O496" t="s">
        <v>26</v>
      </c>
      <c r="P496" t="s">
        <v>245</v>
      </c>
      <c r="Q496" t="s">
        <v>493</v>
      </c>
      <c r="R496" t="s">
        <v>246</v>
      </c>
      <c r="S496" t="s">
        <v>500</v>
      </c>
      <c r="U496" t="s">
        <v>30</v>
      </c>
      <c r="W496" t="str">
        <f t="shared" si="7"/>
        <v>WtrHt-SmlStrg-Gas-ResAnyAny</v>
      </c>
    </row>
    <row r="497" spans="1:23" x14ac:dyDescent="0.3">
      <c r="A497">
        <v>492</v>
      </c>
      <c r="B497" t="s">
        <v>538</v>
      </c>
      <c r="C497" t="s">
        <v>539</v>
      </c>
      <c r="D497">
        <v>15</v>
      </c>
      <c r="E497">
        <v>5</v>
      </c>
      <c r="F497" t="s">
        <v>66</v>
      </c>
      <c r="G497" t="s">
        <v>23</v>
      </c>
      <c r="H497" t="s">
        <v>23</v>
      </c>
      <c r="I497" t="s">
        <v>24</v>
      </c>
      <c r="N497" t="s">
        <v>25</v>
      </c>
      <c r="O497" t="s">
        <v>26</v>
      </c>
      <c r="P497" t="s">
        <v>245</v>
      </c>
      <c r="Q497" t="s">
        <v>493</v>
      </c>
      <c r="R497" t="s">
        <v>246</v>
      </c>
      <c r="U497" t="s">
        <v>30</v>
      </c>
      <c r="W497" t="str">
        <f t="shared" si="7"/>
        <v>WtrHt-SWHAnyAny</v>
      </c>
    </row>
    <row r="498" spans="1:23" x14ac:dyDescent="0.3">
      <c r="A498">
        <v>493</v>
      </c>
      <c r="B498" t="s">
        <v>540</v>
      </c>
      <c r="C498" t="s">
        <v>541</v>
      </c>
      <c r="D498">
        <v>7</v>
      </c>
      <c r="E498">
        <v>2.2999999999999998</v>
      </c>
      <c r="F498" t="s">
        <v>88</v>
      </c>
      <c r="G498" t="s">
        <v>23</v>
      </c>
      <c r="H498" t="s">
        <v>23</v>
      </c>
      <c r="I498" t="s">
        <v>24</v>
      </c>
      <c r="N498" t="s">
        <v>25</v>
      </c>
      <c r="O498" t="s">
        <v>26</v>
      </c>
      <c r="P498" t="s">
        <v>245</v>
      </c>
      <c r="Q498" t="s">
        <v>493</v>
      </c>
      <c r="R498" t="s">
        <v>246</v>
      </c>
      <c r="S498" t="s">
        <v>63</v>
      </c>
      <c r="U498" t="s">
        <v>30</v>
      </c>
      <c r="W498" t="str">
        <f t="shared" si="7"/>
        <v>WtrHt-TankIns-ElecAnyAny</v>
      </c>
    </row>
    <row r="499" spans="1:23" x14ac:dyDescent="0.3">
      <c r="A499">
        <v>494</v>
      </c>
      <c r="B499" t="s">
        <v>542</v>
      </c>
      <c r="C499" t="s">
        <v>541</v>
      </c>
      <c r="D499">
        <v>7</v>
      </c>
      <c r="E499">
        <v>2.2999999999999998</v>
      </c>
      <c r="F499" t="s">
        <v>88</v>
      </c>
      <c r="G499" t="s">
        <v>23</v>
      </c>
      <c r="H499" t="s">
        <v>23</v>
      </c>
      <c r="I499" t="s">
        <v>24</v>
      </c>
      <c r="N499" t="s">
        <v>25</v>
      </c>
      <c r="O499" t="s">
        <v>26</v>
      </c>
      <c r="P499" t="s">
        <v>245</v>
      </c>
      <c r="Q499" t="s">
        <v>493</v>
      </c>
      <c r="R499" t="s">
        <v>246</v>
      </c>
      <c r="S499" t="s">
        <v>63</v>
      </c>
      <c r="U499" t="s">
        <v>30</v>
      </c>
      <c r="W499" t="str">
        <f t="shared" si="7"/>
        <v>WtrHt-TankIns-GasAnyAny</v>
      </c>
    </row>
    <row r="500" spans="1:23" x14ac:dyDescent="0.3">
      <c r="A500">
        <v>495</v>
      </c>
      <c r="B500" t="s">
        <v>543</v>
      </c>
      <c r="C500" t="s">
        <v>544</v>
      </c>
      <c r="D500">
        <v>15</v>
      </c>
      <c r="E500">
        <v>5</v>
      </c>
      <c r="F500" t="s">
        <v>88</v>
      </c>
      <c r="G500" t="s">
        <v>23</v>
      </c>
      <c r="H500" t="s">
        <v>23</v>
      </c>
      <c r="I500" t="s">
        <v>24</v>
      </c>
      <c r="N500" t="s">
        <v>25</v>
      </c>
      <c r="O500" t="s">
        <v>26</v>
      </c>
      <c r="P500" t="s">
        <v>245</v>
      </c>
      <c r="Q500" t="s">
        <v>528</v>
      </c>
      <c r="R500" t="s">
        <v>291</v>
      </c>
      <c r="S500" t="s">
        <v>301</v>
      </c>
      <c r="U500" t="s">
        <v>30</v>
      </c>
      <c r="W500" t="str">
        <f t="shared" si="7"/>
        <v>WtrHt-TimeclockAnyAny</v>
      </c>
    </row>
    <row r="501" spans="1:23" x14ac:dyDescent="0.3">
      <c r="A501">
        <v>496</v>
      </c>
      <c r="B501" t="s">
        <v>545</v>
      </c>
      <c r="C501" t="s">
        <v>546</v>
      </c>
      <c r="D501">
        <v>10</v>
      </c>
      <c r="E501">
        <v>3.3</v>
      </c>
      <c r="F501" t="s">
        <v>766</v>
      </c>
      <c r="G501" t="s">
        <v>23</v>
      </c>
      <c r="H501" t="s">
        <v>23</v>
      </c>
      <c r="I501" t="s">
        <v>24</v>
      </c>
      <c r="N501" t="s">
        <v>25</v>
      </c>
      <c r="O501" t="s">
        <v>26</v>
      </c>
      <c r="P501" t="s">
        <v>245</v>
      </c>
      <c r="Q501" t="s">
        <v>528</v>
      </c>
      <c r="R501" t="s">
        <v>547</v>
      </c>
      <c r="S501" t="s">
        <v>548</v>
      </c>
      <c r="T501" t="s">
        <v>549</v>
      </c>
      <c r="U501" t="s">
        <v>30</v>
      </c>
      <c r="W501" t="str">
        <f t="shared" si="7"/>
        <v>WtrHt-WH-AertrAnyAny</v>
      </c>
    </row>
    <row r="502" spans="1:23" x14ac:dyDescent="0.3">
      <c r="A502">
        <v>497</v>
      </c>
      <c r="B502" t="s">
        <v>550</v>
      </c>
      <c r="C502" t="s">
        <v>527</v>
      </c>
      <c r="D502">
        <v>13</v>
      </c>
      <c r="E502">
        <v>4.3</v>
      </c>
      <c r="F502" t="s">
        <v>66</v>
      </c>
      <c r="G502" t="s">
        <v>23</v>
      </c>
      <c r="H502" t="s">
        <v>23</v>
      </c>
      <c r="I502" t="s">
        <v>24</v>
      </c>
      <c r="N502" t="s">
        <v>25</v>
      </c>
      <c r="O502" t="s">
        <v>26</v>
      </c>
      <c r="P502" t="s">
        <v>245</v>
      </c>
      <c r="Q502" t="s">
        <v>528</v>
      </c>
      <c r="R502" t="s">
        <v>291</v>
      </c>
      <c r="S502" t="s">
        <v>529</v>
      </c>
      <c r="T502" t="s">
        <v>549</v>
      </c>
      <c r="U502" t="s">
        <v>30</v>
      </c>
      <c r="W502" t="str">
        <f t="shared" si="7"/>
        <v>WtrHt-WH-R4PipeIns-ElecAnyAny</v>
      </c>
    </row>
    <row r="503" spans="1:23" x14ac:dyDescent="0.3">
      <c r="A503">
        <v>498</v>
      </c>
      <c r="B503" t="s">
        <v>551</v>
      </c>
      <c r="C503" t="s">
        <v>531</v>
      </c>
      <c r="D503">
        <v>11</v>
      </c>
      <c r="E503">
        <v>3.7</v>
      </c>
      <c r="F503" t="s">
        <v>66</v>
      </c>
      <c r="G503" t="s">
        <v>23</v>
      </c>
      <c r="H503" t="s">
        <v>23</v>
      </c>
      <c r="I503" t="s">
        <v>24</v>
      </c>
      <c r="N503" t="s">
        <v>25</v>
      </c>
      <c r="O503" t="s">
        <v>26</v>
      </c>
      <c r="P503" t="s">
        <v>245</v>
      </c>
      <c r="Q503" t="s">
        <v>528</v>
      </c>
      <c r="R503" t="s">
        <v>291</v>
      </c>
      <c r="S503" t="s">
        <v>529</v>
      </c>
      <c r="T503" t="s">
        <v>549</v>
      </c>
      <c r="U503" t="s">
        <v>30</v>
      </c>
      <c r="W503" t="str">
        <f t="shared" si="7"/>
        <v>WtrHt-WH-R4PipeIns-GasAnyAny</v>
      </c>
    </row>
    <row r="504" spans="1:23" x14ac:dyDescent="0.3">
      <c r="A504">
        <v>499</v>
      </c>
      <c r="B504" t="s">
        <v>552</v>
      </c>
      <c r="C504" t="s">
        <v>553</v>
      </c>
      <c r="D504">
        <v>10</v>
      </c>
      <c r="E504">
        <v>3.3</v>
      </c>
      <c r="F504" t="s">
        <v>66</v>
      </c>
      <c r="G504" t="s">
        <v>23</v>
      </c>
      <c r="H504" t="s">
        <v>23</v>
      </c>
      <c r="I504" t="s">
        <v>24</v>
      </c>
      <c r="N504" t="s">
        <v>25</v>
      </c>
      <c r="O504" t="s">
        <v>26</v>
      </c>
      <c r="P504" t="s">
        <v>245</v>
      </c>
      <c r="Q504" t="s">
        <v>528</v>
      </c>
      <c r="R504" t="s">
        <v>547</v>
      </c>
      <c r="S504" t="s">
        <v>554</v>
      </c>
      <c r="T504" t="s">
        <v>555</v>
      </c>
      <c r="U504" t="s">
        <v>30</v>
      </c>
      <c r="W504" t="str">
        <f t="shared" si="7"/>
        <v>WtrHt-WH-ShrhdAnyAny</v>
      </c>
    </row>
    <row r="505" spans="1:23" x14ac:dyDescent="0.3">
      <c r="A505">
        <v>500</v>
      </c>
      <c r="B505" t="s">
        <v>556</v>
      </c>
      <c r="C505" t="s">
        <v>557</v>
      </c>
      <c r="D505">
        <v>15</v>
      </c>
      <c r="E505">
        <v>5</v>
      </c>
      <c r="F505" t="s">
        <v>88</v>
      </c>
      <c r="G505" t="s">
        <v>558</v>
      </c>
      <c r="H505" t="s">
        <v>23</v>
      </c>
      <c r="I505" t="s">
        <v>24</v>
      </c>
      <c r="N505" t="s">
        <v>559</v>
      </c>
      <c r="O505" t="s">
        <v>560</v>
      </c>
      <c r="P505" t="s">
        <v>221</v>
      </c>
      <c r="Q505" t="s">
        <v>226</v>
      </c>
      <c r="R505" t="s">
        <v>263</v>
      </c>
      <c r="S505" t="s">
        <v>561</v>
      </c>
      <c r="U505" t="s">
        <v>562</v>
      </c>
      <c r="W505" t="str">
        <f t="shared" si="7"/>
        <v>HVAC-PTACCtrlGstAny</v>
      </c>
    </row>
    <row r="506" spans="1:23" x14ac:dyDescent="0.3">
      <c r="A506">
        <v>501</v>
      </c>
      <c r="B506" t="s">
        <v>556</v>
      </c>
      <c r="C506" t="s">
        <v>557</v>
      </c>
      <c r="D506">
        <v>15</v>
      </c>
      <c r="F506" t="s">
        <v>88</v>
      </c>
      <c r="G506" t="s">
        <v>558</v>
      </c>
      <c r="H506" t="s">
        <v>563</v>
      </c>
      <c r="I506" t="s">
        <v>24</v>
      </c>
      <c r="N506" t="s">
        <v>564</v>
      </c>
      <c r="O506" t="s">
        <v>560</v>
      </c>
      <c r="P506" t="s">
        <v>221</v>
      </c>
      <c r="Q506" t="s">
        <v>226</v>
      </c>
      <c r="R506" t="s">
        <v>263</v>
      </c>
      <c r="S506" t="s">
        <v>561</v>
      </c>
      <c r="U506" t="s">
        <v>562</v>
      </c>
      <c r="W506" t="str">
        <f t="shared" si="7"/>
        <v>HVAC-PTACCtrlGstPGE</v>
      </c>
    </row>
    <row r="507" spans="1:23" x14ac:dyDescent="0.3">
      <c r="A507">
        <v>501</v>
      </c>
      <c r="B507" t="s">
        <v>556</v>
      </c>
      <c r="C507" t="s">
        <v>557</v>
      </c>
      <c r="D507">
        <v>15</v>
      </c>
      <c r="E507">
        <v>5</v>
      </c>
      <c r="F507" t="s">
        <v>88</v>
      </c>
      <c r="G507" t="s">
        <v>361</v>
      </c>
      <c r="H507" t="s">
        <v>23</v>
      </c>
      <c r="I507" t="s">
        <v>24</v>
      </c>
      <c r="N507" t="s">
        <v>559</v>
      </c>
      <c r="O507" t="s">
        <v>560</v>
      </c>
      <c r="P507" t="s">
        <v>221</v>
      </c>
      <c r="Q507" t="s">
        <v>226</v>
      </c>
      <c r="R507" t="s">
        <v>263</v>
      </c>
      <c r="S507" t="s">
        <v>561</v>
      </c>
      <c r="U507" t="s">
        <v>562</v>
      </c>
      <c r="W507" t="str">
        <f t="shared" si="7"/>
        <v>HVAC-PTACCtrlHtlAny</v>
      </c>
    </row>
    <row r="508" spans="1:23" x14ac:dyDescent="0.3">
      <c r="A508">
        <v>502</v>
      </c>
      <c r="B508" t="s">
        <v>556</v>
      </c>
      <c r="C508" t="s">
        <v>557</v>
      </c>
      <c r="D508">
        <v>15</v>
      </c>
      <c r="F508" t="s">
        <v>88</v>
      </c>
      <c r="G508" t="s">
        <v>361</v>
      </c>
      <c r="H508" t="s">
        <v>563</v>
      </c>
      <c r="I508" t="s">
        <v>24</v>
      </c>
      <c r="N508" t="s">
        <v>564</v>
      </c>
      <c r="O508" t="s">
        <v>560</v>
      </c>
      <c r="P508" t="s">
        <v>221</v>
      </c>
      <c r="Q508" t="s">
        <v>226</v>
      </c>
      <c r="R508" t="s">
        <v>263</v>
      </c>
      <c r="S508" t="s">
        <v>561</v>
      </c>
      <c r="U508" t="s">
        <v>562</v>
      </c>
      <c r="W508" t="str">
        <f t="shared" si="7"/>
        <v>HVAC-PTACCtrlHtlPGE</v>
      </c>
    </row>
    <row r="509" spans="1:23" x14ac:dyDescent="0.3">
      <c r="A509">
        <v>502</v>
      </c>
      <c r="B509" t="s">
        <v>556</v>
      </c>
      <c r="C509" t="s">
        <v>557</v>
      </c>
      <c r="D509">
        <v>15</v>
      </c>
      <c r="E509">
        <v>5</v>
      </c>
      <c r="F509" t="s">
        <v>88</v>
      </c>
      <c r="G509" t="s">
        <v>364</v>
      </c>
      <c r="H509" t="s">
        <v>23</v>
      </c>
      <c r="I509" t="s">
        <v>24</v>
      </c>
      <c r="N509" t="s">
        <v>559</v>
      </c>
      <c r="O509" t="s">
        <v>560</v>
      </c>
      <c r="P509" t="s">
        <v>221</v>
      </c>
      <c r="Q509" t="s">
        <v>226</v>
      </c>
      <c r="R509" t="s">
        <v>263</v>
      </c>
      <c r="S509" t="s">
        <v>561</v>
      </c>
      <c r="U509" t="s">
        <v>562</v>
      </c>
      <c r="W509" t="str">
        <f t="shared" si="7"/>
        <v>HVAC-PTACCtrlMtlAny</v>
      </c>
    </row>
    <row r="510" spans="1:23" x14ac:dyDescent="0.3">
      <c r="A510">
        <v>503</v>
      </c>
      <c r="B510" t="s">
        <v>565</v>
      </c>
      <c r="C510" t="s">
        <v>566</v>
      </c>
      <c r="D510">
        <v>12</v>
      </c>
      <c r="E510">
        <v>4</v>
      </c>
      <c r="F510" t="s">
        <v>567</v>
      </c>
      <c r="G510" t="s">
        <v>23</v>
      </c>
      <c r="H510" t="s">
        <v>23</v>
      </c>
      <c r="I510" t="s">
        <v>350</v>
      </c>
      <c r="J510">
        <v>50000</v>
      </c>
      <c r="K510">
        <v>1</v>
      </c>
      <c r="L510">
        <v>4166.7</v>
      </c>
      <c r="M510">
        <v>12</v>
      </c>
      <c r="N510" t="s">
        <v>559</v>
      </c>
      <c r="O510" t="s">
        <v>560</v>
      </c>
      <c r="P510" t="s">
        <v>167</v>
      </c>
      <c r="Q510" t="s">
        <v>437</v>
      </c>
      <c r="R510" t="s">
        <v>385</v>
      </c>
      <c r="S510" t="s">
        <v>568</v>
      </c>
      <c r="U510" t="s">
        <v>562</v>
      </c>
      <c r="W510" t="str">
        <f t="shared" si="7"/>
        <v>Oltg-LEDAnyAny</v>
      </c>
    </row>
    <row r="511" spans="1:23" x14ac:dyDescent="0.3">
      <c r="A511">
        <v>503</v>
      </c>
      <c r="B511" t="s">
        <v>556</v>
      </c>
      <c r="C511" t="s">
        <v>557</v>
      </c>
      <c r="D511">
        <v>15</v>
      </c>
      <c r="F511" t="s">
        <v>88</v>
      </c>
      <c r="G511" t="s">
        <v>364</v>
      </c>
      <c r="H511" t="s">
        <v>563</v>
      </c>
      <c r="I511" t="s">
        <v>24</v>
      </c>
      <c r="N511" t="s">
        <v>564</v>
      </c>
      <c r="O511" t="s">
        <v>560</v>
      </c>
      <c r="P511" t="s">
        <v>221</v>
      </c>
      <c r="Q511" t="s">
        <v>226</v>
      </c>
      <c r="R511" t="s">
        <v>263</v>
      </c>
      <c r="S511" t="s">
        <v>561</v>
      </c>
      <c r="U511" t="s">
        <v>562</v>
      </c>
      <c r="W511" t="str">
        <f t="shared" si="7"/>
        <v>HVAC-PTACCtrlMtlPGE</v>
      </c>
    </row>
    <row r="512" spans="1:23" x14ac:dyDescent="0.3">
      <c r="A512">
        <v>504</v>
      </c>
      <c r="B512" t="s">
        <v>569</v>
      </c>
      <c r="C512" t="s">
        <v>570</v>
      </c>
      <c r="D512">
        <v>16</v>
      </c>
      <c r="E512">
        <v>5.3</v>
      </c>
      <c r="F512" t="s">
        <v>88</v>
      </c>
      <c r="G512" t="s">
        <v>23</v>
      </c>
      <c r="H512" t="s">
        <v>23</v>
      </c>
      <c r="I512" t="s">
        <v>24</v>
      </c>
      <c r="N512" t="s">
        <v>571</v>
      </c>
      <c r="O512" t="s">
        <v>560</v>
      </c>
      <c r="P512" t="s">
        <v>167</v>
      </c>
      <c r="Q512" t="s">
        <v>572</v>
      </c>
      <c r="R512" t="s">
        <v>385</v>
      </c>
      <c r="S512" t="s">
        <v>568</v>
      </c>
      <c r="U512" t="s">
        <v>562</v>
      </c>
      <c r="W512" t="str">
        <f t="shared" si="7"/>
        <v>LED-signAnyAny</v>
      </c>
    </row>
    <row r="513" spans="1:23" x14ac:dyDescent="0.3">
      <c r="A513">
        <v>505</v>
      </c>
      <c r="B513" t="s">
        <v>573</v>
      </c>
      <c r="C513" t="s">
        <v>574</v>
      </c>
      <c r="D513">
        <v>11</v>
      </c>
      <c r="E513">
        <v>3.7</v>
      </c>
      <c r="F513" t="s">
        <v>88</v>
      </c>
      <c r="G513" t="s">
        <v>359</v>
      </c>
      <c r="H513" t="s">
        <v>23</v>
      </c>
      <c r="I513" t="s">
        <v>575</v>
      </c>
      <c r="J513">
        <v>50000</v>
      </c>
      <c r="K513">
        <v>1</v>
      </c>
      <c r="L513">
        <v>4380</v>
      </c>
      <c r="N513" t="s">
        <v>571</v>
      </c>
      <c r="O513" t="s">
        <v>560</v>
      </c>
      <c r="P513" t="s">
        <v>167</v>
      </c>
      <c r="Q513" t="s">
        <v>81</v>
      </c>
      <c r="R513" t="s">
        <v>385</v>
      </c>
      <c r="S513" t="s">
        <v>568</v>
      </c>
      <c r="T513" t="s">
        <v>576</v>
      </c>
      <c r="U513" t="s">
        <v>562</v>
      </c>
      <c r="W513" t="str">
        <f t="shared" si="7"/>
        <v>LED-CoolerGroAny</v>
      </c>
    </row>
    <row r="514" spans="1:23" x14ac:dyDescent="0.3">
      <c r="A514">
        <v>506</v>
      </c>
      <c r="B514" t="s">
        <v>577</v>
      </c>
      <c r="C514" t="s">
        <v>578</v>
      </c>
      <c r="D514">
        <v>5</v>
      </c>
      <c r="E514">
        <v>1.7</v>
      </c>
      <c r="F514" t="s">
        <v>88</v>
      </c>
      <c r="G514" t="s">
        <v>23</v>
      </c>
      <c r="H514" t="s">
        <v>23</v>
      </c>
      <c r="I514" t="s">
        <v>24</v>
      </c>
      <c r="N514" t="s">
        <v>571</v>
      </c>
      <c r="O514" t="s">
        <v>560</v>
      </c>
      <c r="P514" t="s">
        <v>458</v>
      </c>
      <c r="Q514" t="s">
        <v>459</v>
      </c>
      <c r="R514" t="s">
        <v>579</v>
      </c>
      <c r="S514" t="s">
        <v>580</v>
      </c>
      <c r="T514" t="s">
        <v>581</v>
      </c>
      <c r="U514" t="s">
        <v>562</v>
      </c>
      <c r="W514" t="str">
        <f t="shared" si="7"/>
        <v>OutD-PoolCoverAnyAny</v>
      </c>
    </row>
    <row r="515" spans="1:23" x14ac:dyDescent="0.3">
      <c r="A515">
        <v>507</v>
      </c>
      <c r="B515" t="s">
        <v>582</v>
      </c>
      <c r="C515" t="s">
        <v>583</v>
      </c>
      <c r="D515">
        <v>3</v>
      </c>
      <c r="E515">
        <v>1</v>
      </c>
      <c r="F515" t="s">
        <v>567</v>
      </c>
      <c r="G515" t="s">
        <v>23</v>
      </c>
      <c r="H515" t="s">
        <v>23</v>
      </c>
      <c r="I515" t="s">
        <v>24</v>
      </c>
      <c r="N515" t="s">
        <v>571</v>
      </c>
      <c r="O515" t="s">
        <v>560</v>
      </c>
      <c r="T515" t="s">
        <v>584</v>
      </c>
      <c r="U515" t="s">
        <v>562</v>
      </c>
      <c r="W515" t="str">
        <f t="shared" si="7"/>
        <v>EnergyPolicyManual-MinAnyAny</v>
      </c>
    </row>
    <row r="516" spans="1:23" x14ac:dyDescent="0.3">
      <c r="A516">
        <v>508</v>
      </c>
      <c r="B516" t="s">
        <v>585</v>
      </c>
      <c r="C516" t="s">
        <v>586</v>
      </c>
      <c r="D516">
        <v>2</v>
      </c>
      <c r="E516">
        <v>0.7</v>
      </c>
      <c r="F516" t="s">
        <v>66</v>
      </c>
      <c r="G516" t="s">
        <v>442</v>
      </c>
      <c r="H516" t="s">
        <v>23</v>
      </c>
      <c r="I516" t="s">
        <v>24</v>
      </c>
      <c r="N516" t="s">
        <v>571</v>
      </c>
      <c r="O516" t="s">
        <v>560</v>
      </c>
      <c r="P516" t="s">
        <v>115</v>
      </c>
      <c r="Q516" t="s">
        <v>485</v>
      </c>
      <c r="R516" t="s">
        <v>587</v>
      </c>
      <c r="S516" t="s">
        <v>588</v>
      </c>
      <c r="T516" t="s">
        <v>589</v>
      </c>
      <c r="U516" t="s">
        <v>562</v>
      </c>
      <c r="W516" t="str">
        <f t="shared" si="7"/>
        <v>WlHs-UpgradeSFmAny</v>
      </c>
    </row>
    <row r="517" spans="1:23" x14ac:dyDescent="0.3">
      <c r="A517">
        <v>509</v>
      </c>
      <c r="B517" t="s">
        <v>590</v>
      </c>
      <c r="C517" t="s">
        <v>591</v>
      </c>
      <c r="D517">
        <v>15</v>
      </c>
      <c r="E517">
        <v>5</v>
      </c>
      <c r="F517" t="s">
        <v>66</v>
      </c>
      <c r="G517" t="s">
        <v>23</v>
      </c>
      <c r="H517" t="s">
        <v>23</v>
      </c>
      <c r="I517" t="s">
        <v>24</v>
      </c>
      <c r="N517" t="s">
        <v>571</v>
      </c>
      <c r="O517" t="s">
        <v>560</v>
      </c>
      <c r="P517" t="s">
        <v>245</v>
      </c>
      <c r="Q517" t="s">
        <v>493</v>
      </c>
      <c r="R517" t="s">
        <v>592</v>
      </c>
      <c r="S517" t="s">
        <v>264</v>
      </c>
      <c r="T517" t="s">
        <v>593</v>
      </c>
      <c r="U517" t="s">
        <v>562</v>
      </c>
      <c r="W517" t="str">
        <f t="shared" si="7"/>
        <v>SHW-EMSAnyAny</v>
      </c>
    </row>
    <row r="518" spans="1:23" x14ac:dyDescent="0.3">
      <c r="A518">
        <v>510</v>
      </c>
      <c r="B518" t="s">
        <v>594</v>
      </c>
      <c r="C518" t="s">
        <v>595</v>
      </c>
      <c r="D518">
        <v>5</v>
      </c>
      <c r="E518">
        <v>1.7</v>
      </c>
      <c r="F518" t="s">
        <v>66</v>
      </c>
      <c r="G518" t="s">
        <v>23</v>
      </c>
      <c r="H518" t="s">
        <v>23</v>
      </c>
      <c r="I518" t="s">
        <v>24</v>
      </c>
      <c r="N518" t="s">
        <v>571</v>
      </c>
      <c r="O518" t="s">
        <v>560</v>
      </c>
      <c r="P518" t="s">
        <v>115</v>
      </c>
      <c r="Q518" t="s">
        <v>116</v>
      </c>
      <c r="T518" t="s">
        <v>596</v>
      </c>
      <c r="U518" t="s">
        <v>562</v>
      </c>
      <c r="W518" t="str">
        <f t="shared" ref="W518:W544" si="8">B518&amp;G518&amp;H518</f>
        <v>HV-ResRCxAnyAny</v>
      </c>
    </row>
    <row r="519" spans="1:23" x14ac:dyDescent="0.3">
      <c r="A519">
        <v>511</v>
      </c>
      <c r="B519" t="s">
        <v>597</v>
      </c>
      <c r="C519" t="s">
        <v>244</v>
      </c>
      <c r="D519">
        <v>14</v>
      </c>
      <c r="E519">
        <v>4.7</v>
      </c>
      <c r="F519" t="s">
        <v>22</v>
      </c>
      <c r="G519" t="s">
        <v>23</v>
      </c>
      <c r="H519" t="s">
        <v>23</v>
      </c>
      <c r="I519" t="s">
        <v>24</v>
      </c>
      <c r="N519" t="s">
        <v>571</v>
      </c>
      <c r="O519" t="s">
        <v>560</v>
      </c>
      <c r="P519" t="s">
        <v>33</v>
      </c>
      <c r="R519" t="s">
        <v>291</v>
      </c>
      <c r="T519" t="s">
        <v>598</v>
      </c>
      <c r="U519" t="s">
        <v>562</v>
      </c>
      <c r="W519" t="str">
        <f t="shared" si="8"/>
        <v>HVAC-ChlrComp-AgAnyAny</v>
      </c>
    </row>
    <row r="520" spans="1:23" x14ac:dyDescent="0.3">
      <c r="A520">
        <v>512</v>
      </c>
      <c r="B520" t="s">
        <v>599</v>
      </c>
      <c r="C520" t="s">
        <v>239</v>
      </c>
      <c r="D520">
        <v>20</v>
      </c>
      <c r="E520">
        <v>6.7</v>
      </c>
      <c r="F520" t="s">
        <v>66</v>
      </c>
      <c r="G520" t="s">
        <v>23</v>
      </c>
      <c r="H520" t="s">
        <v>23</v>
      </c>
      <c r="I520" t="s">
        <v>24</v>
      </c>
      <c r="N520" t="s">
        <v>571</v>
      </c>
      <c r="O520" t="s">
        <v>560</v>
      </c>
      <c r="P520" t="s">
        <v>221</v>
      </c>
      <c r="Q520" t="s">
        <v>240</v>
      </c>
      <c r="R520" t="s">
        <v>246</v>
      </c>
      <c r="T520" t="s">
        <v>600</v>
      </c>
      <c r="U520" t="s">
        <v>30</v>
      </c>
      <c r="W520" t="str">
        <f t="shared" si="8"/>
        <v>HVAC-Blr-ResAnyAny</v>
      </c>
    </row>
    <row r="521" spans="1:23" x14ac:dyDescent="0.3">
      <c r="A521">
        <v>513</v>
      </c>
      <c r="B521" t="s">
        <v>601</v>
      </c>
      <c r="C521" t="s">
        <v>506</v>
      </c>
      <c r="D521">
        <v>15</v>
      </c>
      <c r="E521">
        <v>5</v>
      </c>
      <c r="F521" t="s">
        <v>66</v>
      </c>
      <c r="G521" t="s">
        <v>23</v>
      </c>
      <c r="H521" t="s">
        <v>23</v>
      </c>
      <c r="I521" t="s">
        <v>24</v>
      </c>
      <c r="N521" t="s">
        <v>571</v>
      </c>
      <c r="O521" t="s">
        <v>560</v>
      </c>
      <c r="P521" t="s">
        <v>245</v>
      </c>
      <c r="Q521" t="s">
        <v>493</v>
      </c>
      <c r="R521" t="s">
        <v>246</v>
      </c>
      <c r="T521" t="s">
        <v>600</v>
      </c>
      <c r="U521" t="s">
        <v>30</v>
      </c>
      <c r="W521" t="str">
        <f t="shared" si="8"/>
        <v>WtrHt-Cntrl-Gas-ResAnyAny</v>
      </c>
    </row>
    <row r="522" spans="1:23" x14ac:dyDescent="0.3">
      <c r="A522">
        <v>550</v>
      </c>
      <c r="B522" t="s">
        <v>602</v>
      </c>
      <c r="C522" t="s">
        <v>603</v>
      </c>
      <c r="D522">
        <v>3</v>
      </c>
      <c r="E522">
        <v>1</v>
      </c>
      <c r="F522" t="s">
        <v>88</v>
      </c>
      <c r="G522" t="s">
        <v>23</v>
      </c>
      <c r="H522" t="s">
        <v>23</v>
      </c>
      <c r="I522" t="s">
        <v>24</v>
      </c>
      <c r="N522" t="s">
        <v>571</v>
      </c>
      <c r="O522" t="s">
        <v>560</v>
      </c>
      <c r="P522" t="s">
        <v>123</v>
      </c>
      <c r="Q522" t="s">
        <v>124</v>
      </c>
      <c r="R522" t="s">
        <v>604</v>
      </c>
      <c r="T522" t="s">
        <v>605</v>
      </c>
      <c r="U522" t="s">
        <v>30</v>
      </c>
      <c r="W522" t="str">
        <f t="shared" si="8"/>
        <v>Cook-StockPotAnyAny</v>
      </c>
    </row>
    <row r="523" spans="1:23" x14ac:dyDescent="0.3">
      <c r="A523">
        <v>551</v>
      </c>
      <c r="B523" t="s">
        <v>606</v>
      </c>
      <c r="C523" t="s">
        <v>607</v>
      </c>
      <c r="D523">
        <v>5</v>
      </c>
      <c r="E523">
        <v>1.7</v>
      </c>
      <c r="F523" t="s">
        <v>88</v>
      </c>
      <c r="G523" t="s">
        <v>23</v>
      </c>
      <c r="H523" t="s">
        <v>23</v>
      </c>
      <c r="I523" t="s">
        <v>24</v>
      </c>
      <c r="N523" t="s">
        <v>571</v>
      </c>
      <c r="O523" t="s">
        <v>560</v>
      </c>
      <c r="R523" t="s">
        <v>463</v>
      </c>
      <c r="T523" t="s">
        <v>608</v>
      </c>
      <c r="U523" t="s">
        <v>30</v>
      </c>
      <c r="W523" t="str">
        <f t="shared" si="8"/>
        <v>Plug-SoftwareAnyAny</v>
      </c>
    </row>
    <row r="524" spans="1:23" x14ac:dyDescent="0.3">
      <c r="A524">
        <v>552</v>
      </c>
      <c r="B524" t="s">
        <v>609</v>
      </c>
      <c r="C524" t="s">
        <v>610</v>
      </c>
      <c r="D524">
        <v>5</v>
      </c>
      <c r="E524">
        <v>1.7</v>
      </c>
      <c r="F524" t="s">
        <v>88</v>
      </c>
      <c r="G524" t="s">
        <v>23</v>
      </c>
      <c r="H524" t="s">
        <v>23</v>
      </c>
      <c r="I524" t="s">
        <v>24</v>
      </c>
      <c r="N524" t="s">
        <v>571</v>
      </c>
      <c r="O524" t="s">
        <v>560</v>
      </c>
      <c r="P524" t="s">
        <v>115</v>
      </c>
      <c r="Q524" t="s">
        <v>249</v>
      </c>
      <c r="T524" t="s">
        <v>611</v>
      </c>
      <c r="U524" t="s">
        <v>30</v>
      </c>
      <c r="W524" t="str">
        <f t="shared" si="8"/>
        <v>BlrTuneupAnyAny</v>
      </c>
    </row>
    <row r="525" spans="1:23" x14ac:dyDescent="0.3">
      <c r="A525">
        <v>553</v>
      </c>
      <c r="B525" t="s">
        <v>612</v>
      </c>
      <c r="C525" t="s">
        <v>239</v>
      </c>
      <c r="D525">
        <v>20</v>
      </c>
      <c r="E525">
        <v>6.7</v>
      </c>
      <c r="F525" t="s">
        <v>88</v>
      </c>
      <c r="G525" t="s">
        <v>23</v>
      </c>
      <c r="H525" t="s">
        <v>23</v>
      </c>
      <c r="I525" t="s">
        <v>24</v>
      </c>
      <c r="N525" t="s">
        <v>571</v>
      </c>
      <c r="O525" t="s">
        <v>560</v>
      </c>
      <c r="P525" t="s">
        <v>33</v>
      </c>
      <c r="R525" t="s">
        <v>613</v>
      </c>
      <c r="S525" t="s">
        <v>474</v>
      </c>
      <c r="T525" t="s">
        <v>614</v>
      </c>
      <c r="U525" t="s">
        <v>30</v>
      </c>
      <c r="W525" t="str">
        <f t="shared" si="8"/>
        <v>PrcHt-StmBlrAnyAny</v>
      </c>
    </row>
    <row r="526" spans="1:23" x14ac:dyDescent="0.3">
      <c r="A526">
        <v>554</v>
      </c>
      <c r="B526" t="s">
        <v>615</v>
      </c>
      <c r="C526" t="s">
        <v>541</v>
      </c>
      <c r="D526">
        <v>7</v>
      </c>
      <c r="E526">
        <v>2.2999999999999998</v>
      </c>
      <c r="F526" t="s">
        <v>567</v>
      </c>
      <c r="G526" t="s">
        <v>23</v>
      </c>
      <c r="H526" t="s">
        <v>23</v>
      </c>
      <c r="I526" t="s">
        <v>24</v>
      </c>
      <c r="N526" t="s">
        <v>571</v>
      </c>
      <c r="O526" t="s">
        <v>560</v>
      </c>
      <c r="P526" t="s">
        <v>33</v>
      </c>
      <c r="Q526" t="s">
        <v>150</v>
      </c>
      <c r="S526" t="s">
        <v>63</v>
      </c>
      <c r="T526" t="s">
        <v>616</v>
      </c>
      <c r="U526" t="s">
        <v>30</v>
      </c>
      <c r="W526" t="str">
        <f t="shared" si="8"/>
        <v>PrcHt-TankIns-GasAnyAny</v>
      </c>
    </row>
    <row r="527" spans="1:23" x14ac:dyDescent="0.3">
      <c r="A527">
        <v>554</v>
      </c>
      <c r="B527" t="s">
        <v>617</v>
      </c>
      <c r="C527" t="s">
        <v>618</v>
      </c>
      <c r="D527">
        <v>3</v>
      </c>
      <c r="E527">
        <v>1</v>
      </c>
      <c r="F527" t="s">
        <v>88</v>
      </c>
      <c r="G527" t="s">
        <v>23</v>
      </c>
      <c r="H527" t="s">
        <v>23</v>
      </c>
      <c r="I527" t="s">
        <v>24</v>
      </c>
      <c r="N527" t="s">
        <v>571</v>
      </c>
      <c r="O527" t="s">
        <v>560</v>
      </c>
      <c r="P527" t="s">
        <v>115</v>
      </c>
      <c r="Q527" t="s">
        <v>249</v>
      </c>
      <c r="T527" t="s">
        <v>619</v>
      </c>
      <c r="U527" t="s">
        <v>30</v>
      </c>
      <c r="W527" t="str">
        <f t="shared" si="8"/>
        <v>HVAC-ClnEvapCoilsAnyAny</v>
      </c>
    </row>
    <row r="528" spans="1:23" x14ac:dyDescent="0.3">
      <c r="A528">
        <v>556</v>
      </c>
      <c r="B528" t="s">
        <v>620</v>
      </c>
      <c r="C528" t="s">
        <v>621</v>
      </c>
      <c r="D528">
        <v>5</v>
      </c>
      <c r="E528">
        <v>1.7</v>
      </c>
      <c r="F528" t="s">
        <v>88</v>
      </c>
      <c r="G528" t="s">
        <v>23</v>
      </c>
      <c r="H528" t="s">
        <v>23</v>
      </c>
      <c r="I528" t="s">
        <v>24</v>
      </c>
      <c r="N528" t="s">
        <v>571</v>
      </c>
      <c r="O528" t="s">
        <v>560</v>
      </c>
      <c r="P528" t="s">
        <v>622</v>
      </c>
      <c r="Q528" t="s">
        <v>485</v>
      </c>
      <c r="T528" t="s">
        <v>623</v>
      </c>
      <c r="U528" t="s">
        <v>30</v>
      </c>
      <c r="W528" t="str">
        <f t="shared" si="8"/>
        <v>RTU-RetroAnyAny</v>
      </c>
    </row>
    <row r="529" spans="1:23" x14ac:dyDescent="0.3">
      <c r="A529">
        <v>557</v>
      </c>
      <c r="B529" t="s">
        <v>624</v>
      </c>
      <c r="C529" t="s">
        <v>625</v>
      </c>
      <c r="D529">
        <v>11</v>
      </c>
      <c r="E529">
        <v>3.7</v>
      </c>
      <c r="F529" t="s">
        <v>567</v>
      </c>
      <c r="G529" t="s">
        <v>23</v>
      </c>
      <c r="H529" t="s">
        <v>23</v>
      </c>
      <c r="I529" t="s">
        <v>24</v>
      </c>
      <c r="N529" t="s">
        <v>571</v>
      </c>
      <c r="O529" t="s">
        <v>560</v>
      </c>
      <c r="P529" t="s">
        <v>115</v>
      </c>
      <c r="Q529" t="s">
        <v>485</v>
      </c>
      <c r="R529" t="s">
        <v>263</v>
      </c>
      <c r="S529" t="s">
        <v>561</v>
      </c>
      <c r="T529" t="s">
        <v>626</v>
      </c>
      <c r="U529" t="s">
        <v>30</v>
      </c>
      <c r="W529" t="str">
        <f t="shared" si="8"/>
        <v>Reprog-TstatAnyAny</v>
      </c>
    </row>
    <row r="530" spans="1:23" x14ac:dyDescent="0.3">
      <c r="A530">
        <v>558</v>
      </c>
      <c r="B530" t="s">
        <v>627</v>
      </c>
      <c r="C530" t="s">
        <v>628</v>
      </c>
      <c r="D530">
        <v>4.7</v>
      </c>
      <c r="E530">
        <v>1.6</v>
      </c>
      <c r="F530" t="s">
        <v>88</v>
      </c>
      <c r="G530" t="s">
        <v>349</v>
      </c>
      <c r="H530" t="s">
        <v>23</v>
      </c>
      <c r="I530" t="s">
        <v>629</v>
      </c>
      <c r="J530">
        <v>24000</v>
      </c>
      <c r="K530">
        <v>1</v>
      </c>
      <c r="L530">
        <v>5110</v>
      </c>
      <c r="M530">
        <f>+J530/L530</f>
        <v>4.6966731898238745</v>
      </c>
      <c r="N530" t="s">
        <v>571</v>
      </c>
      <c r="O530" t="s">
        <v>560</v>
      </c>
      <c r="P530" t="s">
        <v>221</v>
      </c>
      <c r="Q530" t="s">
        <v>222</v>
      </c>
      <c r="R530" t="s">
        <v>223</v>
      </c>
      <c r="S530" t="s">
        <v>630</v>
      </c>
      <c r="T530" t="s">
        <v>631</v>
      </c>
      <c r="U530" t="s">
        <v>30</v>
      </c>
      <c r="W530" t="str">
        <f t="shared" si="8"/>
        <v>HV-CoggedBeltAsmAny</v>
      </c>
    </row>
    <row r="531" spans="1:23" x14ac:dyDescent="0.3">
      <c r="A531">
        <v>559</v>
      </c>
      <c r="B531" t="s">
        <v>627</v>
      </c>
      <c r="C531" t="s">
        <v>628</v>
      </c>
      <c r="D531">
        <v>5</v>
      </c>
      <c r="E531">
        <v>1.7</v>
      </c>
      <c r="F531" t="s">
        <v>88</v>
      </c>
      <c r="G531" t="s">
        <v>355</v>
      </c>
      <c r="H531" t="s">
        <v>23</v>
      </c>
      <c r="I531" t="s">
        <v>629</v>
      </c>
      <c r="J531">
        <v>24000</v>
      </c>
      <c r="K531">
        <v>1</v>
      </c>
      <c r="L531">
        <v>2616</v>
      </c>
      <c r="M531">
        <f t="shared" ref="M531:M542" si="9">+J531/L531</f>
        <v>9.1743119266055047</v>
      </c>
      <c r="N531" t="s">
        <v>571</v>
      </c>
      <c r="O531" t="s">
        <v>560</v>
      </c>
      <c r="P531" t="s">
        <v>221</v>
      </c>
      <c r="Q531" t="s">
        <v>222</v>
      </c>
      <c r="R531" t="s">
        <v>223</v>
      </c>
      <c r="S531" t="s">
        <v>630</v>
      </c>
      <c r="T531" t="s">
        <v>631</v>
      </c>
      <c r="U531" t="s">
        <v>30</v>
      </c>
      <c r="W531" t="str">
        <f t="shared" si="8"/>
        <v>HV-CoggedBeltEPrAny</v>
      </c>
    </row>
    <row r="532" spans="1:23" x14ac:dyDescent="0.3">
      <c r="A532">
        <v>560</v>
      </c>
      <c r="B532" t="s">
        <v>627</v>
      </c>
      <c r="C532" t="s">
        <v>628</v>
      </c>
      <c r="D532">
        <v>5</v>
      </c>
      <c r="E532">
        <v>1.7</v>
      </c>
      <c r="F532" t="s">
        <v>88</v>
      </c>
      <c r="G532" t="s">
        <v>357</v>
      </c>
      <c r="H532" t="s">
        <v>23</v>
      </c>
      <c r="I532" t="s">
        <v>629</v>
      </c>
      <c r="J532">
        <v>24000</v>
      </c>
      <c r="K532">
        <v>1</v>
      </c>
      <c r="L532">
        <v>2840</v>
      </c>
      <c r="M532">
        <f t="shared" si="9"/>
        <v>8.4507042253521121</v>
      </c>
      <c r="N532" t="s">
        <v>571</v>
      </c>
      <c r="O532" t="s">
        <v>560</v>
      </c>
      <c r="P532" t="s">
        <v>221</v>
      </c>
      <c r="Q532" t="s">
        <v>222</v>
      </c>
      <c r="R532" t="s">
        <v>223</v>
      </c>
      <c r="S532" t="s">
        <v>630</v>
      </c>
      <c r="T532" t="s">
        <v>631</v>
      </c>
      <c r="U532" t="s">
        <v>30</v>
      </c>
      <c r="W532" t="str">
        <f t="shared" si="8"/>
        <v>HV-CoggedBeltESeAny</v>
      </c>
    </row>
    <row r="533" spans="1:23" x14ac:dyDescent="0.3">
      <c r="A533">
        <v>561</v>
      </c>
      <c r="B533" t="s">
        <v>627</v>
      </c>
      <c r="C533" t="s">
        <v>628</v>
      </c>
      <c r="D533">
        <v>5</v>
      </c>
      <c r="E533">
        <v>1.7</v>
      </c>
      <c r="F533" t="s">
        <v>88</v>
      </c>
      <c r="G533" t="s">
        <v>354</v>
      </c>
      <c r="H533" t="s">
        <v>23</v>
      </c>
      <c r="I533" t="s">
        <v>629</v>
      </c>
      <c r="J533">
        <v>24000</v>
      </c>
      <c r="K533">
        <v>1</v>
      </c>
      <c r="L533">
        <v>3828</v>
      </c>
      <c r="M533">
        <f t="shared" si="9"/>
        <v>6.2695924764890281</v>
      </c>
      <c r="N533" t="s">
        <v>571</v>
      </c>
      <c r="O533" t="s">
        <v>560</v>
      </c>
      <c r="P533" t="s">
        <v>221</v>
      </c>
      <c r="Q533" t="s">
        <v>222</v>
      </c>
      <c r="R533" t="s">
        <v>223</v>
      </c>
      <c r="S533" t="s">
        <v>630</v>
      </c>
      <c r="T533" t="s">
        <v>631</v>
      </c>
      <c r="U533" t="s">
        <v>30</v>
      </c>
      <c r="W533" t="str">
        <f t="shared" si="8"/>
        <v>HV-CoggedBeltECCAny</v>
      </c>
    </row>
    <row r="534" spans="1:23" x14ac:dyDescent="0.3">
      <c r="A534">
        <v>562</v>
      </c>
      <c r="B534" t="s">
        <v>627</v>
      </c>
      <c r="C534" t="s">
        <v>628</v>
      </c>
      <c r="D534">
        <v>2.7</v>
      </c>
      <c r="E534">
        <v>0.9</v>
      </c>
      <c r="F534" t="s">
        <v>88</v>
      </c>
      <c r="G534" t="s">
        <v>365</v>
      </c>
      <c r="H534" t="s">
        <v>23</v>
      </c>
      <c r="I534" t="s">
        <v>629</v>
      </c>
      <c r="J534">
        <v>24000</v>
      </c>
      <c r="K534">
        <v>1</v>
      </c>
      <c r="L534">
        <v>8760</v>
      </c>
      <c r="M534">
        <f t="shared" si="9"/>
        <v>2.7397260273972601</v>
      </c>
      <c r="N534" t="s">
        <v>571</v>
      </c>
      <c r="O534" t="s">
        <v>560</v>
      </c>
      <c r="P534" t="s">
        <v>221</v>
      </c>
      <c r="Q534" t="s">
        <v>222</v>
      </c>
      <c r="R534" t="s">
        <v>223</v>
      </c>
      <c r="S534" t="s">
        <v>630</v>
      </c>
      <c r="T534" t="s">
        <v>631</v>
      </c>
      <c r="U534" t="s">
        <v>30</v>
      </c>
      <c r="W534" t="str">
        <f t="shared" si="8"/>
        <v>HV-CoggedBeltNrsAny</v>
      </c>
    </row>
    <row r="535" spans="1:23" x14ac:dyDescent="0.3">
      <c r="A535">
        <v>563</v>
      </c>
      <c r="B535" t="s">
        <v>627</v>
      </c>
      <c r="C535" t="s">
        <v>628</v>
      </c>
      <c r="D535">
        <v>5</v>
      </c>
      <c r="E535">
        <v>1.7</v>
      </c>
      <c r="F535" t="s">
        <v>632</v>
      </c>
      <c r="G535" t="s">
        <v>363</v>
      </c>
      <c r="H535" t="s">
        <v>23</v>
      </c>
      <c r="I535" t="s">
        <v>629</v>
      </c>
      <c r="J535">
        <v>24000</v>
      </c>
      <c r="K535">
        <v>1</v>
      </c>
      <c r="L535">
        <v>3514</v>
      </c>
      <c r="M535">
        <f t="shared" si="9"/>
        <v>6.829823562891292</v>
      </c>
      <c r="N535" t="s">
        <v>571</v>
      </c>
      <c r="O535" t="s">
        <v>560</v>
      </c>
      <c r="P535" t="s">
        <v>221</v>
      </c>
      <c r="Q535" t="s">
        <v>222</v>
      </c>
      <c r="R535" t="s">
        <v>223</v>
      </c>
      <c r="S535" t="s">
        <v>630</v>
      </c>
      <c r="T535" t="s">
        <v>631</v>
      </c>
      <c r="U535" t="s">
        <v>30</v>
      </c>
      <c r="W535" t="str">
        <f t="shared" si="8"/>
        <v>HV-CoggedBeltMLIAny</v>
      </c>
    </row>
    <row r="536" spans="1:23" x14ac:dyDescent="0.3">
      <c r="A536">
        <v>564</v>
      </c>
      <c r="B536" t="s">
        <v>627</v>
      </c>
      <c r="C536" t="s">
        <v>628</v>
      </c>
      <c r="D536">
        <v>5</v>
      </c>
      <c r="E536">
        <v>1.7</v>
      </c>
      <c r="F536" t="s">
        <v>88</v>
      </c>
      <c r="G536" t="s">
        <v>366</v>
      </c>
      <c r="H536" t="s">
        <v>23</v>
      </c>
      <c r="I536" t="s">
        <v>629</v>
      </c>
      <c r="J536">
        <v>24000</v>
      </c>
      <c r="K536">
        <v>1</v>
      </c>
      <c r="L536">
        <v>3974</v>
      </c>
      <c r="M536">
        <f t="shared" si="9"/>
        <v>6.0392551585304481</v>
      </c>
      <c r="N536" t="s">
        <v>571</v>
      </c>
      <c r="O536" t="s">
        <v>560</v>
      </c>
      <c r="P536" t="s">
        <v>221</v>
      </c>
      <c r="Q536" t="s">
        <v>222</v>
      </c>
      <c r="R536" t="s">
        <v>223</v>
      </c>
      <c r="S536" t="s">
        <v>630</v>
      </c>
      <c r="T536" t="s">
        <v>631</v>
      </c>
      <c r="U536" t="s">
        <v>30</v>
      </c>
      <c r="W536" t="str">
        <f t="shared" si="8"/>
        <v>HV-CoggedBeltOfLAny</v>
      </c>
    </row>
    <row r="537" spans="1:23" x14ac:dyDescent="0.3">
      <c r="A537">
        <v>565</v>
      </c>
      <c r="B537" t="s">
        <v>627</v>
      </c>
      <c r="C537" t="s">
        <v>628</v>
      </c>
      <c r="D537">
        <v>5</v>
      </c>
      <c r="E537">
        <v>1.7</v>
      </c>
      <c r="F537" t="s">
        <v>88</v>
      </c>
      <c r="G537" t="s">
        <v>367</v>
      </c>
      <c r="H537" t="s">
        <v>23</v>
      </c>
      <c r="I537" t="s">
        <v>629</v>
      </c>
      <c r="J537">
        <v>24000</v>
      </c>
      <c r="K537">
        <v>1</v>
      </c>
      <c r="L537">
        <v>3371</v>
      </c>
      <c r="M537">
        <f t="shared" si="9"/>
        <v>7.1195490952239693</v>
      </c>
      <c r="N537" t="s">
        <v>571</v>
      </c>
      <c r="O537" t="s">
        <v>560</v>
      </c>
      <c r="P537" t="s">
        <v>221</v>
      </c>
      <c r="Q537" t="s">
        <v>222</v>
      </c>
      <c r="R537" t="s">
        <v>223</v>
      </c>
      <c r="S537" t="s">
        <v>630</v>
      </c>
      <c r="T537" t="s">
        <v>631</v>
      </c>
      <c r="U537" t="s">
        <v>30</v>
      </c>
      <c r="W537" t="str">
        <f t="shared" si="8"/>
        <v>HV-CoggedBeltOfSAny</v>
      </c>
    </row>
    <row r="538" spans="1:23" x14ac:dyDescent="0.3">
      <c r="A538">
        <v>566</v>
      </c>
      <c r="B538" t="s">
        <v>627</v>
      </c>
      <c r="C538" t="s">
        <v>628</v>
      </c>
      <c r="D538">
        <v>4.7</v>
      </c>
      <c r="E538">
        <v>1.6</v>
      </c>
      <c r="F538" t="s">
        <v>88</v>
      </c>
      <c r="G538" t="s">
        <v>369</v>
      </c>
      <c r="H538" t="s">
        <v>23</v>
      </c>
      <c r="I538" t="s">
        <v>629</v>
      </c>
      <c r="J538">
        <v>24000</v>
      </c>
      <c r="K538">
        <v>1</v>
      </c>
      <c r="L538">
        <v>5110</v>
      </c>
      <c r="M538">
        <f t="shared" si="9"/>
        <v>4.6966731898238745</v>
      </c>
      <c r="N538" t="s">
        <v>571</v>
      </c>
      <c r="O538" t="s">
        <v>560</v>
      </c>
      <c r="P538" t="s">
        <v>221</v>
      </c>
      <c r="Q538" t="s">
        <v>222</v>
      </c>
      <c r="R538" t="s">
        <v>223</v>
      </c>
      <c r="S538" t="s">
        <v>630</v>
      </c>
      <c r="T538" t="s">
        <v>631</v>
      </c>
      <c r="U538" t="s">
        <v>30</v>
      </c>
      <c r="W538" t="str">
        <f t="shared" si="8"/>
        <v>HV-CoggedBeltRSDAny</v>
      </c>
    </row>
    <row r="539" spans="1:23" x14ac:dyDescent="0.3">
      <c r="A539">
        <v>567</v>
      </c>
      <c r="B539" t="s">
        <v>627</v>
      </c>
      <c r="C539" t="s">
        <v>628</v>
      </c>
      <c r="D539">
        <v>3.5</v>
      </c>
      <c r="E539">
        <v>1.2</v>
      </c>
      <c r="F539" t="s">
        <v>88</v>
      </c>
      <c r="G539" t="s">
        <v>368</v>
      </c>
      <c r="H539" t="s">
        <v>23</v>
      </c>
      <c r="I539" t="s">
        <v>629</v>
      </c>
      <c r="J539">
        <v>24000</v>
      </c>
      <c r="K539">
        <v>1</v>
      </c>
      <c r="L539">
        <v>6935</v>
      </c>
      <c r="M539">
        <f t="shared" si="9"/>
        <v>3.4607065609228549</v>
      </c>
      <c r="N539" t="s">
        <v>571</v>
      </c>
      <c r="O539" t="s">
        <v>560</v>
      </c>
      <c r="P539" t="s">
        <v>221</v>
      </c>
      <c r="Q539" t="s">
        <v>222</v>
      </c>
      <c r="R539" t="s">
        <v>223</v>
      </c>
      <c r="S539" t="s">
        <v>630</v>
      </c>
      <c r="T539" t="s">
        <v>631</v>
      </c>
      <c r="U539" t="s">
        <v>30</v>
      </c>
      <c r="W539" t="str">
        <f t="shared" si="8"/>
        <v>HV-CoggedBeltRFFAny</v>
      </c>
    </row>
    <row r="540" spans="1:23" x14ac:dyDescent="0.3">
      <c r="A540">
        <v>568</v>
      </c>
      <c r="B540" t="s">
        <v>627</v>
      </c>
      <c r="C540" t="s">
        <v>628</v>
      </c>
      <c r="D540">
        <v>5</v>
      </c>
      <c r="E540">
        <v>1.7</v>
      </c>
      <c r="F540" t="s">
        <v>88</v>
      </c>
      <c r="G540" t="s">
        <v>370</v>
      </c>
      <c r="H540" t="s">
        <v>23</v>
      </c>
      <c r="I540" t="s">
        <v>629</v>
      </c>
      <c r="J540">
        <v>24000</v>
      </c>
      <c r="K540">
        <v>1</v>
      </c>
      <c r="L540">
        <v>4482</v>
      </c>
      <c r="M540">
        <f t="shared" si="9"/>
        <v>5.3547523427041499</v>
      </c>
      <c r="N540" t="s">
        <v>571</v>
      </c>
      <c r="O540" t="s">
        <v>560</v>
      </c>
      <c r="P540" t="s">
        <v>221</v>
      </c>
      <c r="Q540" t="s">
        <v>222</v>
      </c>
      <c r="R540" t="s">
        <v>223</v>
      </c>
      <c r="S540" t="s">
        <v>630</v>
      </c>
      <c r="T540" t="s">
        <v>631</v>
      </c>
      <c r="U540" t="s">
        <v>30</v>
      </c>
      <c r="W540" t="str">
        <f t="shared" si="8"/>
        <v>HV-CoggedBeltRt3Any</v>
      </c>
    </row>
    <row r="541" spans="1:23" x14ac:dyDescent="0.3">
      <c r="A541">
        <v>569</v>
      </c>
      <c r="B541" t="s">
        <v>627</v>
      </c>
      <c r="C541" t="s">
        <v>628</v>
      </c>
      <c r="D541">
        <v>4.4000000000000004</v>
      </c>
      <c r="E541">
        <v>1.5</v>
      </c>
      <c r="F541" t="s">
        <v>88</v>
      </c>
      <c r="G541" t="s">
        <v>371</v>
      </c>
      <c r="H541" t="s">
        <v>23</v>
      </c>
      <c r="I541" t="s">
        <v>629</v>
      </c>
      <c r="J541">
        <v>24000</v>
      </c>
      <c r="K541">
        <v>1</v>
      </c>
      <c r="L541">
        <v>5475</v>
      </c>
      <c r="M541">
        <f t="shared" si="9"/>
        <v>4.3835616438356162</v>
      </c>
      <c r="N541" t="s">
        <v>571</v>
      </c>
      <c r="O541" t="s">
        <v>560</v>
      </c>
      <c r="P541" t="s">
        <v>221</v>
      </c>
      <c r="Q541" t="s">
        <v>222</v>
      </c>
      <c r="R541" t="s">
        <v>223</v>
      </c>
      <c r="S541" t="s">
        <v>630</v>
      </c>
      <c r="T541" t="s">
        <v>631</v>
      </c>
      <c r="U541" t="s">
        <v>30</v>
      </c>
      <c r="W541" t="str">
        <f t="shared" si="8"/>
        <v>HV-CoggedBeltRtLAny</v>
      </c>
    </row>
    <row r="542" spans="1:23" x14ac:dyDescent="0.3">
      <c r="A542">
        <v>570</v>
      </c>
      <c r="B542" t="s">
        <v>627</v>
      </c>
      <c r="C542" t="s">
        <v>628</v>
      </c>
      <c r="D542">
        <v>5</v>
      </c>
      <c r="E542">
        <v>1.7</v>
      </c>
      <c r="F542" t="s">
        <v>88</v>
      </c>
      <c r="G542" t="s">
        <v>372</v>
      </c>
      <c r="H542" t="s">
        <v>23</v>
      </c>
      <c r="I542" t="s">
        <v>629</v>
      </c>
      <c r="J542">
        <v>24000</v>
      </c>
      <c r="K542">
        <v>1</v>
      </c>
      <c r="L542">
        <v>4745</v>
      </c>
      <c r="M542">
        <f t="shared" si="9"/>
        <v>5.0579557428872501</v>
      </c>
      <c r="N542" t="s">
        <v>571</v>
      </c>
      <c r="O542" t="s">
        <v>560</v>
      </c>
      <c r="P542" t="s">
        <v>221</v>
      </c>
      <c r="Q542" t="s">
        <v>222</v>
      </c>
      <c r="R542" t="s">
        <v>223</v>
      </c>
      <c r="S542" t="s">
        <v>630</v>
      </c>
      <c r="T542" t="s">
        <v>631</v>
      </c>
      <c r="U542" t="s">
        <v>30</v>
      </c>
      <c r="W542" t="str">
        <f t="shared" si="8"/>
        <v>HV-CoggedBeltRtSAny</v>
      </c>
    </row>
    <row r="543" spans="1:23" x14ac:dyDescent="0.3">
      <c r="A543">
        <v>571</v>
      </c>
      <c r="B543" t="s">
        <v>633</v>
      </c>
      <c r="C543" t="s">
        <v>634</v>
      </c>
      <c r="D543">
        <v>15</v>
      </c>
      <c r="E543">
        <v>5</v>
      </c>
      <c r="F543" t="s">
        <v>88</v>
      </c>
      <c r="G543" t="s">
        <v>23</v>
      </c>
      <c r="H543" t="s">
        <v>23</v>
      </c>
      <c r="I543" t="s">
        <v>24</v>
      </c>
      <c r="N543" t="s">
        <v>571</v>
      </c>
      <c r="O543" t="s">
        <v>560</v>
      </c>
      <c r="P543" t="s">
        <v>221</v>
      </c>
      <c r="Q543" t="s">
        <v>233</v>
      </c>
      <c r="R543" t="s">
        <v>263</v>
      </c>
      <c r="S543" t="s">
        <v>635</v>
      </c>
      <c r="T543" t="s">
        <v>636</v>
      </c>
      <c r="U543" t="s">
        <v>30</v>
      </c>
      <c r="W543" t="str">
        <f t="shared" si="8"/>
        <v>HVAC-VSD-DCVAnyAny</v>
      </c>
    </row>
    <row r="544" spans="1:23" x14ac:dyDescent="0.3">
      <c r="A544">
        <v>2001</v>
      </c>
      <c r="B544" t="s">
        <v>637</v>
      </c>
      <c r="C544" t="s">
        <v>638</v>
      </c>
      <c r="D544">
        <v>3.7</v>
      </c>
      <c r="E544">
        <v>1.23</v>
      </c>
      <c r="F544" t="s">
        <v>66</v>
      </c>
      <c r="G544" t="s">
        <v>23</v>
      </c>
      <c r="H544" t="s">
        <v>23</v>
      </c>
      <c r="I544" t="s">
        <v>350</v>
      </c>
      <c r="J544">
        <v>2000</v>
      </c>
      <c r="K544">
        <v>1</v>
      </c>
      <c r="L544">
        <v>541</v>
      </c>
      <c r="M544">
        <v>15</v>
      </c>
      <c r="N544" t="s">
        <v>767</v>
      </c>
      <c r="O544" t="s">
        <v>768</v>
      </c>
      <c r="P544" t="s">
        <v>167</v>
      </c>
      <c r="Q544" t="s">
        <v>351</v>
      </c>
      <c r="R544" t="s">
        <v>352</v>
      </c>
      <c r="S544" t="s">
        <v>639</v>
      </c>
      <c r="U544" t="s">
        <v>30</v>
      </c>
      <c r="W544" t="str">
        <f t="shared" si="8"/>
        <v>ILtg-Incand-ResAnyAny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2014 EUL table mods</vt:lpstr>
      <vt:lpstr>Simplified EUL records</vt:lpstr>
      <vt:lpstr>Updated 2014 EUL table</vt:lpstr>
      <vt:lpstr>Orig 2014 EUL 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PRC</dc:creator>
  <cp:lastModifiedBy>Paul Reeves</cp:lastModifiedBy>
  <dcterms:created xsi:type="dcterms:W3CDTF">2014-02-04T18:32:20Z</dcterms:created>
  <dcterms:modified xsi:type="dcterms:W3CDTF">2014-02-05T15:49:40Z</dcterms:modified>
</cp:coreProperties>
</file>