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Business Files\CPUC\DEER\2017Update\UpdateList\Resolution\Final\Drafts\"/>
    </mc:Choice>
  </mc:AlternateContent>
  <bookViews>
    <workbookView xWindow="0" yWindow="0" windowWidth="43512" windowHeight="16188"/>
  </bookViews>
  <sheets>
    <sheet name="Sheet1" sheetId="9" r:id="rId1"/>
    <sheet name="calc" sheetId="7" r:id="rId2"/>
    <sheet name="wts" sheetId="8" r:id="rId3"/>
    <sheet name="ip_results_Std" sheetId="1" r:id="rId4"/>
    <sheet name="ip_results_326" sheetId="2" r:id="rId5"/>
    <sheet name="ip_results_529" sheetId="3" r:id="rId6"/>
    <sheet name="tech_results_std" sheetId="6" r:id="rId7"/>
    <sheet name="tech_results_326" sheetId="4" r:id="rId8"/>
    <sheet name="tech_results_529" sheetId="5" r:id="rId9"/>
  </sheets>
  <definedNames>
    <definedName name="_xlnm._FilterDatabase" localSheetId="1" hidden="1">calc!$B$4:$O$84</definedName>
  </definedNames>
  <calcPr calcId="171027"/>
</workbook>
</file>

<file path=xl/calcChain.xml><?xml version="1.0" encoding="utf-8"?>
<calcChain xmlns="http://schemas.openxmlformats.org/spreadsheetml/2006/main">
  <c r="X106" i="7" l="1"/>
  <c r="X105" i="7"/>
  <c r="X104" i="7"/>
  <c r="X103" i="7"/>
  <c r="X102" i="7"/>
  <c r="X101" i="7"/>
  <c r="X100" i="7"/>
  <c r="X99" i="7"/>
  <c r="X98" i="7"/>
  <c r="X97" i="7"/>
  <c r="X96" i="7"/>
  <c r="X95" i="7"/>
  <c r="X94" i="7"/>
  <c r="X93" i="7"/>
  <c r="X92" i="7"/>
  <c r="X91" i="7"/>
  <c r="E90" i="7"/>
  <c r="F90" i="7" s="1"/>
  <c r="G90" i="7" s="1"/>
  <c r="H90" i="7" s="1"/>
  <c r="I90" i="7" s="1"/>
  <c r="J90" i="7" s="1"/>
  <c r="K90" i="7" s="1"/>
  <c r="L90" i="7" s="1"/>
  <c r="M90" i="7" s="1"/>
  <c r="N90" i="7" s="1"/>
  <c r="O90" i="7" s="1"/>
  <c r="A84" i="7"/>
  <c r="A83" i="7"/>
  <c r="A82" i="7"/>
  <c r="A81" i="7"/>
  <c r="A80" i="7"/>
  <c r="A79" i="7"/>
  <c r="A78" i="7"/>
  <c r="A77" i="7"/>
  <c r="A76" i="7"/>
  <c r="A75" i="7"/>
  <c r="A74" i="7"/>
  <c r="A73" i="7"/>
  <c r="A72" i="7"/>
  <c r="A71" i="7"/>
  <c r="A70" i="7"/>
  <c r="A69" i="7"/>
  <c r="A68" i="7"/>
  <c r="A67" i="7"/>
  <c r="A66" i="7"/>
  <c r="A65" i="7"/>
  <c r="A64" i="7"/>
  <c r="A63" i="7"/>
  <c r="A62" i="7"/>
  <c r="A61" i="7"/>
  <c r="A60" i="7"/>
  <c r="A59" i="7"/>
  <c r="A58" i="7"/>
  <c r="A57" i="7"/>
  <c r="A56" i="7"/>
  <c r="A55" i="7"/>
  <c r="A54" i="7"/>
  <c r="A53" i="7"/>
  <c r="A52" i="7"/>
  <c r="A51" i="7"/>
  <c r="A50" i="7"/>
  <c r="A49" i="7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A5" i="7"/>
  <c r="A1841" i="8"/>
  <c r="A1840" i="8"/>
  <c r="A1839" i="8"/>
  <c r="A1838" i="8"/>
  <c r="A1837" i="8"/>
  <c r="A1836" i="8"/>
  <c r="A1835" i="8"/>
  <c r="A1834" i="8"/>
  <c r="A1833" i="8"/>
  <c r="A1832" i="8"/>
  <c r="A1831" i="8"/>
  <c r="A1830" i="8"/>
  <c r="A1829" i="8"/>
  <c r="A1828" i="8"/>
  <c r="A1827" i="8"/>
  <c r="A1826" i="8"/>
  <c r="A1825" i="8"/>
  <c r="A1824" i="8"/>
  <c r="A1823" i="8"/>
  <c r="A1822" i="8"/>
  <c r="A1821" i="8"/>
  <c r="A1820" i="8"/>
  <c r="A1819" i="8"/>
  <c r="A1818" i="8"/>
  <c r="A1817" i="8"/>
  <c r="A1816" i="8"/>
  <c r="A1815" i="8"/>
  <c r="A1814" i="8"/>
  <c r="A1813" i="8"/>
  <c r="A1812" i="8"/>
  <c r="A1811" i="8"/>
  <c r="A1810" i="8"/>
  <c r="A1809" i="8"/>
  <c r="A1808" i="8"/>
  <c r="A1807" i="8"/>
  <c r="A1806" i="8"/>
  <c r="A1805" i="8"/>
  <c r="A1804" i="8"/>
  <c r="A1803" i="8"/>
  <c r="A1802" i="8"/>
  <c r="A1801" i="8"/>
  <c r="A1800" i="8"/>
  <c r="A1799" i="8"/>
  <c r="A1798" i="8"/>
  <c r="A1797" i="8"/>
  <c r="A1796" i="8"/>
  <c r="A1795" i="8"/>
  <c r="A1794" i="8"/>
  <c r="A1793" i="8"/>
  <c r="A1792" i="8"/>
  <c r="A1791" i="8"/>
  <c r="A1790" i="8"/>
  <c r="A1789" i="8"/>
  <c r="A1788" i="8"/>
  <c r="A1787" i="8"/>
  <c r="A1786" i="8"/>
  <c r="A1785" i="8"/>
  <c r="A1784" i="8"/>
  <c r="A1783" i="8"/>
  <c r="A1782" i="8"/>
  <c r="A1781" i="8"/>
  <c r="A1780" i="8"/>
  <c r="A1779" i="8"/>
  <c r="A1778" i="8"/>
  <c r="A1777" i="8"/>
  <c r="A1776" i="8"/>
  <c r="A1775" i="8"/>
  <c r="A1774" i="8"/>
  <c r="A1773" i="8"/>
  <c r="A1772" i="8"/>
  <c r="A1771" i="8"/>
  <c r="A1770" i="8"/>
  <c r="A1769" i="8"/>
  <c r="A1768" i="8"/>
  <c r="A1767" i="8"/>
  <c r="A1766" i="8"/>
  <c r="A1765" i="8"/>
  <c r="A1764" i="8"/>
  <c r="A1763" i="8"/>
  <c r="A1762" i="8"/>
  <c r="A1761" i="8"/>
  <c r="A1760" i="8"/>
  <c r="A1759" i="8"/>
  <c r="A1758" i="8"/>
  <c r="A1757" i="8"/>
  <c r="A1756" i="8"/>
  <c r="A1755" i="8"/>
  <c r="A1754" i="8"/>
  <c r="A1753" i="8"/>
  <c r="A1752" i="8"/>
  <c r="A1751" i="8"/>
  <c r="A1750" i="8"/>
  <c r="A1749" i="8"/>
  <c r="A1748" i="8"/>
  <c r="A1747" i="8"/>
  <c r="A1746" i="8"/>
  <c r="A1745" i="8"/>
  <c r="A1744" i="8"/>
  <c r="A1743" i="8"/>
  <c r="A1742" i="8"/>
  <c r="A1741" i="8"/>
  <c r="A1740" i="8"/>
  <c r="A1739" i="8"/>
  <c r="A1738" i="8"/>
  <c r="A1737" i="8"/>
  <c r="A1736" i="8"/>
  <c r="A1735" i="8"/>
  <c r="A1734" i="8"/>
  <c r="A1733" i="8"/>
  <c r="A1732" i="8"/>
  <c r="A1731" i="8"/>
  <c r="A1730" i="8"/>
  <c r="A1729" i="8"/>
  <c r="A1728" i="8"/>
  <c r="A1727" i="8"/>
  <c r="A1726" i="8"/>
  <c r="A1725" i="8"/>
  <c r="A1724" i="8"/>
  <c r="A1723" i="8"/>
  <c r="A1722" i="8"/>
  <c r="A1721" i="8"/>
  <c r="A1720" i="8"/>
  <c r="A1719" i="8"/>
  <c r="A1718" i="8"/>
  <c r="A1717" i="8"/>
  <c r="A1716" i="8"/>
  <c r="A1715" i="8"/>
  <c r="A1714" i="8"/>
  <c r="A1713" i="8"/>
  <c r="A1712" i="8"/>
  <c r="A1711" i="8"/>
  <c r="A1710" i="8"/>
  <c r="A1709" i="8"/>
  <c r="A1708" i="8"/>
  <c r="A1707" i="8"/>
  <c r="A1706" i="8"/>
  <c r="A1705" i="8"/>
  <c r="A1704" i="8"/>
  <c r="A1703" i="8"/>
  <c r="A1702" i="8"/>
  <c r="A1701" i="8"/>
  <c r="A1700" i="8"/>
  <c r="A1699" i="8"/>
  <c r="A1698" i="8"/>
  <c r="A1697" i="8"/>
  <c r="A1696" i="8"/>
  <c r="A1695" i="8"/>
  <c r="A1694" i="8"/>
  <c r="A1693" i="8"/>
  <c r="A1692" i="8"/>
  <c r="A1691" i="8"/>
  <c r="A1690" i="8"/>
  <c r="A1689" i="8"/>
  <c r="A1688" i="8"/>
  <c r="A1687" i="8"/>
  <c r="A1686" i="8"/>
  <c r="A1685" i="8"/>
  <c r="A1684" i="8"/>
  <c r="A1683" i="8"/>
  <c r="A1682" i="8"/>
  <c r="A1681" i="8"/>
  <c r="A1680" i="8"/>
  <c r="A1679" i="8"/>
  <c r="A1678" i="8"/>
  <c r="A1677" i="8"/>
  <c r="A1676" i="8"/>
  <c r="A1675" i="8"/>
  <c r="A1674" i="8"/>
  <c r="A1673" i="8"/>
  <c r="A1672" i="8"/>
  <c r="A1671" i="8"/>
  <c r="A1670" i="8"/>
  <c r="A1669" i="8"/>
  <c r="A1668" i="8"/>
  <c r="A1667" i="8"/>
  <c r="A1666" i="8"/>
  <c r="A1665" i="8"/>
  <c r="A1664" i="8"/>
  <c r="A1663" i="8"/>
  <c r="A1662" i="8"/>
  <c r="A1661" i="8"/>
  <c r="A1660" i="8"/>
  <c r="A1659" i="8"/>
  <c r="A1658" i="8"/>
  <c r="A1657" i="8"/>
  <c r="A1656" i="8"/>
  <c r="A1655" i="8"/>
  <c r="A1654" i="8"/>
  <c r="A1653" i="8"/>
  <c r="A1652" i="8"/>
  <c r="A1651" i="8"/>
  <c r="A1650" i="8"/>
  <c r="A1649" i="8"/>
  <c r="A1648" i="8"/>
  <c r="A1647" i="8"/>
  <c r="A1646" i="8"/>
  <c r="A1645" i="8"/>
  <c r="A1644" i="8"/>
  <c r="A1643" i="8"/>
  <c r="A1642" i="8"/>
  <c r="A1641" i="8"/>
  <c r="A1640" i="8"/>
  <c r="A1639" i="8"/>
  <c r="A1638" i="8"/>
  <c r="A1637" i="8"/>
  <c r="A1636" i="8"/>
  <c r="A1635" i="8"/>
  <c r="A1634" i="8"/>
  <c r="A1633" i="8"/>
  <c r="A1632" i="8"/>
  <c r="A1631" i="8"/>
  <c r="A1630" i="8"/>
  <c r="A1629" i="8"/>
  <c r="A1628" i="8"/>
  <c r="A1627" i="8"/>
  <c r="A1626" i="8"/>
  <c r="A1625" i="8"/>
  <c r="A1624" i="8"/>
  <c r="A1623" i="8"/>
  <c r="A1622" i="8"/>
  <c r="A1621" i="8"/>
  <c r="A1620" i="8"/>
  <c r="A1619" i="8"/>
  <c r="A1618" i="8"/>
  <c r="A1617" i="8"/>
  <c r="A1616" i="8"/>
  <c r="A1615" i="8"/>
  <c r="A1614" i="8"/>
  <c r="A1613" i="8"/>
  <c r="A1612" i="8"/>
  <c r="A1611" i="8"/>
  <c r="A1610" i="8"/>
  <c r="A1609" i="8"/>
  <c r="A1608" i="8"/>
  <c r="A1607" i="8"/>
  <c r="A1606" i="8"/>
  <c r="A1605" i="8"/>
  <c r="A1604" i="8"/>
  <c r="A1603" i="8"/>
  <c r="A1602" i="8"/>
  <c r="A1601" i="8"/>
  <c r="A1600" i="8"/>
  <c r="A1599" i="8"/>
  <c r="A1598" i="8"/>
  <c r="A1597" i="8"/>
  <c r="A1596" i="8"/>
  <c r="A1595" i="8"/>
  <c r="A1594" i="8"/>
  <c r="A1593" i="8"/>
  <c r="A1592" i="8"/>
  <c r="A1591" i="8"/>
  <c r="A1590" i="8"/>
  <c r="A1589" i="8"/>
  <c r="A1588" i="8"/>
  <c r="A1587" i="8"/>
  <c r="A1586" i="8"/>
  <c r="A1585" i="8"/>
  <c r="A1584" i="8"/>
  <c r="A1583" i="8"/>
  <c r="A1582" i="8"/>
  <c r="A1581" i="8"/>
  <c r="A1580" i="8"/>
  <c r="A1579" i="8"/>
  <c r="A1578" i="8"/>
  <c r="A1577" i="8"/>
  <c r="A1576" i="8"/>
  <c r="A1575" i="8"/>
  <c r="A1574" i="8"/>
  <c r="A1573" i="8"/>
  <c r="A1572" i="8"/>
  <c r="A1571" i="8"/>
  <c r="A1570" i="8"/>
  <c r="A1569" i="8"/>
  <c r="A1568" i="8"/>
  <c r="A1567" i="8"/>
  <c r="A1566" i="8"/>
  <c r="A1565" i="8"/>
  <c r="A1564" i="8"/>
  <c r="A1563" i="8"/>
  <c r="A1562" i="8"/>
  <c r="A1561" i="8"/>
  <c r="A1560" i="8"/>
  <c r="A1559" i="8"/>
  <c r="A1558" i="8"/>
  <c r="A1557" i="8"/>
  <c r="A1556" i="8"/>
  <c r="A1555" i="8"/>
  <c r="A1554" i="8"/>
  <c r="A1553" i="8"/>
  <c r="A1552" i="8"/>
  <c r="A1551" i="8"/>
  <c r="A1550" i="8"/>
  <c r="A1549" i="8"/>
  <c r="A1548" i="8"/>
  <c r="A1547" i="8"/>
  <c r="A1546" i="8"/>
  <c r="A1545" i="8"/>
  <c r="A1544" i="8"/>
  <c r="A1543" i="8"/>
  <c r="A1542" i="8"/>
  <c r="A1541" i="8"/>
  <c r="A1540" i="8"/>
  <c r="A1539" i="8"/>
  <c r="A1538" i="8"/>
  <c r="A1537" i="8"/>
  <c r="A1536" i="8"/>
  <c r="A1535" i="8"/>
  <c r="A1534" i="8"/>
  <c r="A1533" i="8"/>
  <c r="A1532" i="8"/>
  <c r="A1531" i="8"/>
  <c r="A1530" i="8"/>
  <c r="A1529" i="8"/>
  <c r="A1528" i="8"/>
  <c r="A1527" i="8"/>
  <c r="A1526" i="8"/>
  <c r="A1525" i="8"/>
  <c r="A1524" i="8"/>
  <c r="A1523" i="8"/>
  <c r="A1522" i="8"/>
  <c r="A1521" i="8"/>
  <c r="A1520" i="8"/>
  <c r="A1519" i="8"/>
  <c r="A1518" i="8"/>
  <c r="A1517" i="8"/>
  <c r="A1516" i="8"/>
  <c r="A1515" i="8"/>
  <c r="A1514" i="8"/>
  <c r="A1513" i="8"/>
  <c r="A1512" i="8"/>
  <c r="A1511" i="8"/>
  <c r="A1510" i="8"/>
  <c r="A1509" i="8"/>
  <c r="A1508" i="8"/>
  <c r="A1507" i="8"/>
  <c r="A1506" i="8"/>
  <c r="A1505" i="8"/>
  <c r="A1504" i="8"/>
  <c r="A1503" i="8"/>
  <c r="A1502" i="8"/>
  <c r="A1501" i="8"/>
  <c r="A1500" i="8"/>
  <c r="A1499" i="8"/>
  <c r="A1498" i="8"/>
  <c r="A1497" i="8"/>
  <c r="A1496" i="8"/>
  <c r="A1495" i="8"/>
  <c r="A1494" i="8"/>
  <c r="A1493" i="8"/>
  <c r="A1492" i="8"/>
  <c r="A1491" i="8"/>
  <c r="A1490" i="8"/>
  <c r="A1489" i="8"/>
  <c r="A1488" i="8"/>
  <c r="A1487" i="8"/>
  <c r="A1486" i="8"/>
  <c r="A1485" i="8"/>
  <c r="A1484" i="8"/>
  <c r="A1483" i="8"/>
  <c r="A1482" i="8"/>
  <c r="A1481" i="8"/>
  <c r="A1480" i="8"/>
  <c r="A1479" i="8"/>
  <c r="A1478" i="8"/>
  <c r="A1477" i="8"/>
  <c r="A1476" i="8"/>
  <c r="A1475" i="8"/>
  <c r="A1474" i="8"/>
  <c r="A1473" i="8"/>
  <c r="A1472" i="8"/>
  <c r="A1471" i="8"/>
  <c r="A1470" i="8"/>
  <c r="A1469" i="8"/>
  <c r="A1468" i="8"/>
  <c r="A1467" i="8"/>
  <c r="A1466" i="8"/>
  <c r="A1465" i="8"/>
  <c r="A1464" i="8"/>
  <c r="A1463" i="8"/>
  <c r="A1462" i="8"/>
  <c r="A1461" i="8"/>
  <c r="A1460" i="8"/>
  <c r="A1459" i="8"/>
  <c r="A1458" i="8"/>
  <c r="A1457" i="8"/>
  <c r="A1456" i="8"/>
  <c r="A1455" i="8"/>
  <c r="A1454" i="8"/>
  <c r="A1453" i="8"/>
  <c r="A1452" i="8"/>
  <c r="A1451" i="8"/>
  <c r="A1450" i="8"/>
  <c r="A1449" i="8"/>
  <c r="A1448" i="8"/>
  <c r="A1447" i="8"/>
  <c r="A1446" i="8"/>
  <c r="A1445" i="8"/>
  <c r="A1444" i="8"/>
  <c r="A1443" i="8"/>
  <c r="A1442" i="8"/>
  <c r="A1441" i="8"/>
  <c r="A1440" i="8"/>
  <c r="A1439" i="8"/>
  <c r="A1438" i="8"/>
  <c r="A1437" i="8"/>
  <c r="A1436" i="8"/>
  <c r="A1435" i="8"/>
  <c r="A1434" i="8"/>
  <c r="A1433" i="8"/>
  <c r="A1432" i="8"/>
  <c r="A1431" i="8"/>
  <c r="A1430" i="8"/>
  <c r="A1429" i="8"/>
  <c r="A1428" i="8"/>
  <c r="A1427" i="8"/>
  <c r="A1426" i="8"/>
  <c r="A1425" i="8"/>
  <c r="A1424" i="8"/>
  <c r="A1423" i="8"/>
  <c r="A1422" i="8"/>
  <c r="A1421" i="8"/>
  <c r="A1420" i="8"/>
  <c r="A1419" i="8"/>
  <c r="A1418" i="8"/>
  <c r="A1417" i="8"/>
  <c r="A1416" i="8"/>
  <c r="A1415" i="8"/>
  <c r="A1414" i="8"/>
  <c r="A1413" i="8"/>
  <c r="A1412" i="8"/>
  <c r="A1411" i="8"/>
  <c r="A1410" i="8"/>
  <c r="A1409" i="8"/>
  <c r="A1408" i="8"/>
  <c r="A1407" i="8"/>
  <c r="A1406" i="8"/>
  <c r="A1405" i="8"/>
  <c r="A1404" i="8"/>
  <c r="A1403" i="8"/>
  <c r="A1402" i="8"/>
  <c r="A1401" i="8"/>
  <c r="A1400" i="8"/>
  <c r="A1399" i="8"/>
  <c r="A1398" i="8"/>
  <c r="A1397" i="8"/>
  <c r="A1396" i="8"/>
  <c r="A1395" i="8"/>
  <c r="A1394" i="8"/>
  <c r="A1393" i="8"/>
  <c r="A1392" i="8"/>
  <c r="A1391" i="8"/>
  <c r="A1390" i="8"/>
  <c r="A1389" i="8"/>
  <c r="A1388" i="8"/>
  <c r="A1387" i="8"/>
  <c r="A1386" i="8"/>
  <c r="A1385" i="8"/>
  <c r="A1384" i="8"/>
  <c r="A1383" i="8"/>
  <c r="A1382" i="8"/>
  <c r="A1381" i="8"/>
  <c r="A1380" i="8"/>
  <c r="A1379" i="8"/>
  <c r="A1378" i="8"/>
  <c r="A1377" i="8"/>
  <c r="A1376" i="8"/>
  <c r="A1375" i="8"/>
  <c r="A1374" i="8"/>
  <c r="A1373" i="8"/>
  <c r="A1372" i="8"/>
  <c r="A1371" i="8"/>
  <c r="A1370" i="8"/>
  <c r="A1369" i="8"/>
  <c r="A1368" i="8"/>
  <c r="A1367" i="8"/>
  <c r="A1366" i="8"/>
  <c r="A1365" i="8"/>
  <c r="A1364" i="8"/>
  <c r="A1363" i="8"/>
  <c r="A1362" i="8"/>
  <c r="A1361" i="8"/>
  <c r="A1360" i="8"/>
  <c r="A1359" i="8"/>
  <c r="A1358" i="8"/>
  <c r="A1357" i="8"/>
  <c r="A1356" i="8"/>
  <c r="A1355" i="8"/>
  <c r="A1354" i="8"/>
  <c r="A1353" i="8"/>
  <c r="A1352" i="8"/>
  <c r="A1351" i="8"/>
  <c r="A1350" i="8"/>
  <c r="A1349" i="8"/>
  <c r="A1348" i="8"/>
  <c r="A1347" i="8"/>
  <c r="A1346" i="8"/>
  <c r="A1345" i="8"/>
  <c r="A1344" i="8"/>
  <c r="A1343" i="8"/>
  <c r="A1342" i="8"/>
  <c r="A1341" i="8"/>
  <c r="A1340" i="8"/>
  <c r="A1339" i="8"/>
  <c r="A1338" i="8"/>
  <c r="A1337" i="8"/>
  <c r="A1336" i="8"/>
  <c r="A1335" i="8"/>
  <c r="A1334" i="8"/>
  <c r="A1333" i="8"/>
  <c r="A1332" i="8"/>
  <c r="A1331" i="8"/>
  <c r="A1330" i="8"/>
  <c r="A1329" i="8"/>
  <c r="A1328" i="8"/>
  <c r="A1327" i="8"/>
  <c r="A1326" i="8"/>
  <c r="A1325" i="8"/>
  <c r="A1324" i="8"/>
  <c r="A1323" i="8"/>
  <c r="A1322" i="8"/>
  <c r="A1321" i="8"/>
  <c r="A1320" i="8"/>
  <c r="A1319" i="8"/>
  <c r="A1318" i="8"/>
  <c r="A1317" i="8"/>
  <c r="A1316" i="8"/>
  <c r="A1315" i="8"/>
  <c r="A1314" i="8"/>
  <c r="A1313" i="8"/>
  <c r="A1312" i="8"/>
  <c r="A1311" i="8"/>
  <c r="A1310" i="8"/>
  <c r="A1309" i="8"/>
  <c r="A1308" i="8"/>
  <c r="A1307" i="8"/>
  <c r="A1306" i="8"/>
  <c r="A1305" i="8"/>
  <c r="A1304" i="8"/>
  <c r="A1303" i="8"/>
  <c r="A1302" i="8"/>
  <c r="A1301" i="8"/>
  <c r="A1300" i="8"/>
  <c r="A1299" i="8"/>
  <c r="A1298" i="8"/>
  <c r="A1297" i="8"/>
  <c r="A1296" i="8"/>
  <c r="A1295" i="8"/>
  <c r="A1294" i="8"/>
  <c r="A1293" i="8"/>
  <c r="A1292" i="8"/>
  <c r="A1291" i="8"/>
  <c r="A1290" i="8"/>
  <c r="A1289" i="8"/>
  <c r="A1288" i="8"/>
  <c r="A1287" i="8"/>
  <c r="A1286" i="8"/>
  <c r="A1285" i="8"/>
  <c r="A1284" i="8"/>
  <c r="A1283" i="8"/>
  <c r="A1282" i="8"/>
  <c r="A1281" i="8"/>
  <c r="A1280" i="8"/>
  <c r="A1279" i="8"/>
  <c r="A1278" i="8"/>
  <c r="A1277" i="8"/>
  <c r="A1276" i="8"/>
  <c r="A1275" i="8"/>
  <c r="A1274" i="8"/>
  <c r="A1273" i="8"/>
  <c r="A1272" i="8"/>
  <c r="A1271" i="8"/>
  <c r="A1270" i="8"/>
  <c r="A1269" i="8"/>
  <c r="A1268" i="8"/>
  <c r="A1267" i="8"/>
  <c r="A1266" i="8"/>
  <c r="A1265" i="8"/>
  <c r="A1264" i="8"/>
  <c r="A1263" i="8"/>
  <c r="A1262" i="8"/>
  <c r="A1261" i="8"/>
  <c r="A1260" i="8"/>
  <c r="A1259" i="8"/>
  <c r="A1258" i="8"/>
  <c r="A1257" i="8"/>
  <c r="A1256" i="8"/>
  <c r="A1255" i="8"/>
  <c r="A1254" i="8"/>
  <c r="A1253" i="8"/>
  <c r="A1252" i="8"/>
  <c r="A1251" i="8"/>
  <c r="A1250" i="8"/>
  <c r="A1249" i="8"/>
  <c r="A1248" i="8"/>
  <c r="A1247" i="8"/>
  <c r="A1246" i="8"/>
  <c r="A1245" i="8"/>
  <c r="A1244" i="8"/>
  <c r="A1243" i="8"/>
  <c r="A1242" i="8"/>
  <c r="A1241" i="8"/>
  <c r="A1240" i="8"/>
  <c r="A1239" i="8"/>
  <c r="A1238" i="8"/>
  <c r="A1237" i="8"/>
  <c r="A1236" i="8"/>
  <c r="A1235" i="8"/>
  <c r="A1234" i="8"/>
  <c r="A1233" i="8"/>
  <c r="A1232" i="8"/>
  <c r="A1231" i="8"/>
  <c r="A1230" i="8"/>
  <c r="A1229" i="8"/>
  <c r="A1228" i="8"/>
  <c r="A1227" i="8"/>
  <c r="A1226" i="8"/>
  <c r="A1225" i="8"/>
  <c r="A1224" i="8"/>
  <c r="A1223" i="8"/>
  <c r="A1222" i="8"/>
  <c r="A1221" i="8"/>
  <c r="A1220" i="8"/>
  <c r="A1219" i="8"/>
  <c r="A1218" i="8"/>
  <c r="A1217" i="8"/>
  <c r="A1216" i="8"/>
  <c r="A1215" i="8"/>
  <c r="A1214" i="8"/>
  <c r="A1213" i="8"/>
  <c r="A1212" i="8"/>
  <c r="A1211" i="8"/>
  <c r="A1210" i="8"/>
  <c r="A1209" i="8"/>
  <c r="A1208" i="8"/>
  <c r="A1207" i="8"/>
  <c r="A1206" i="8"/>
  <c r="A1205" i="8"/>
  <c r="A1204" i="8"/>
  <c r="A1203" i="8"/>
  <c r="A1202" i="8"/>
  <c r="A1201" i="8"/>
  <c r="A1200" i="8"/>
  <c r="A1199" i="8"/>
  <c r="A1198" i="8"/>
  <c r="A1197" i="8"/>
  <c r="A1196" i="8"/>
  <c r="A1195" i="8"/>
  <c r="A1194" i="8"/>
  <c r="A1193" i="8"/>
  <c r="A1192" i="8"/>
  <c r="A1191" i="8"/>
  <c r="A1190" i="8"/>
  <c r="A1189" i="8"/>
  <c r="A1188" i="8"/>
  <c r="A1187" i="8"/>
  <c r="A1186" i="8"/>
  <c r="A1185" i="8"/>
  <c r="A1184" i="8"/>
  <c r="A1183" i="8"/>
  <c r="A1182" i="8"/>
  <c r="A1181" i="8"/>
  <c r="A1180" i="8"/>
  <c r="A1179" i="8"/>
  <c r="A1178" i="8"/>
  <c r="A1177" i="8"/>
  <c r="A1176" i="8"/>
  <c r="A1175" i="8"/>
  <c r="A1174" i="8"/>
  <c r="A1173" i="8"/>
  <c r="A1172" i="8"/>
  <c r="A1171" i="8"/>
  <c r="A1170" i="8"/>
  <c r="A1169" i="8"/>
  <c r="A1168" i="8"/>
  <c r="A1167" i="8"/>
  <c r="A1166" i="8"/>
  <c r="A1165" i="8"/>
  <c r="A1164" i="8"/>
  <c r="A1163" i="8"/>
  <c r="A1162" i="8"/>
  <c r="A1161" i="8"/>
  <c r="A1160" i="8"/>
  <c r="A1159" i="8"/>
  <c r="A1158" i="8"/>
  <c r="A1157" i="8"/>
  <c r="A1156" i="8"/>
  <c r="A1155" i="8"/>
  <c r="A1154" i="8"/>
  <c r="A1153" i="8"/>
  <c r="A1152" i="8"/>
  <c r="A1151" i="8"/>
  <c r="A1150" i="8"/>
  <c r="A1149" i="8"/>
  <c r="A1148" i="8"/>
  <c r="A1147" i="8"/>
  <c r="A1146" i="8"/>
  <c r="A1145" i="8"/>
  <c r="A1144" i="8"/>
  <c r="A1143" i="8"/>
  <c r="A1142" i="8"/>
  <c r="A1141" i="8"/>
  <c r="A1140" i="8"/>
  <c r="A1139" i="8"/>
  <c r="A1138" i="8"/>
  <c r="A1137" i="8"/>
  <c r="A1136" i="8"/>
  <c r="A1135" i="8"/>
  <c r="A1134" i="8"/>
  <c r="A1133" i="8"/>
  <c r="A1132" i="8"/>
  <c r="A1131" i="8"/>
  <c r="A1130" i="8"/>
  <c r="A1129" i="8"/>
  <c r="A1128" i="8"/>
  <c r="A1127" i="8"/>
  <c r="A1126" i="8"/>
  <c r="A1125" i="8"/>
  <c r="A1124" i="8"/>
  <c r="A1123" i="8"/>
  <c r="A1122" i="8"/>
  <c r="A1121" i="8"/>
  <c r="A1120" i="8"/>
  <c r="A1119" i="8"/>
  <c r="A1118" i="8"/>
  <c r="A1117" i="8"/>
  <c r="A1116" i="8"/>
  <c r="A1115" i="8"/>
  <c r="A1114" i="8"/>
  <c r="A1113" i="8"/>
  <c r="A1112" i="8"/>
  <c r="A1111" i="8"/>
  <c r="A1110" i="8"/>
  <c r="A1109" i="8"/>
  <c r="A1108" i="8"/>
  <c r="A1107" i="8"/>
  <c r="A1106" i="8"/>
  <c r="A1105" i="8"/>
  <c r="A1104" i="8"/>
  <c r="A1103" i="8"/>
  <c r="A1102" i="8"/>
  <c r="A1101" i="8"/>
  <c r="A1100" i="8"/>
  <c r="A1099" i="8"/>
  <c r="A1098" i="8"/>
  <c r="A1097" i="8"/>
  <c r="A1096" i="8"/>
  <c r="A1095" i="8"/>
  <c r="A1094" i="8"/>
  <c r="A1093" i="8"/>
  <c r="A1092" i="8"/>
  <c r="A1091" i="8"/>
  <c r="A1090" i="8"/>
  <c r="A1089" i="8"/>
  <c r="A1088" i="8"/>
  <c r="A1087" i="8"/>
  <c r="A1086" i="8"/>
  <c r="A1085" i="8"/>
  <c r="A1084" i="8"/>
  <c r="A1083" i="8"/>
  <c r="A1082" i="8"/>
  <c r="A1081" i="8"/>
  <c r="A1080" i="8"/>
  <c r="A1079" i="8"/>
  <c r="A1078" i="8"/>
  <c r="A1077" i="8"/>
  <c r="A1076" i="8"/>
  <c r="A1075" i="8"/>
  <c r="A1074" i="8"/>
  <c r="A1073" i="8"/>
  <c r="A1072" i="8"/>
  <c r="A1071" i="8"/>
  <c r="A1070" i="8"/>
  <c r="A1069" i="8"/>
  <c r="A1068" i="8"/>
  <c r="A1067" i="8"/>
  <c r="A1066" i="8"/>
  <c r="A1065" i="8"/>
  <c r="A1064" i="8"/>
  <c r="A1063" i="8"/>
  <c r="A1062" i="8"/>
  <c r="A1061" i="8"/>
  <c r="A1060" i="8"/>
  <c r="A1059" i="8"/>
  <c r="A1058" i="8"/>
  <c r="A1057" i="8"/>
  <c r="A1056" i="8"/>
  <c r="A1055" i="8"/>
  <c r="A1054" i="8"/>
  <c r="A1053" i="8"/>
  <c r="A1052" i="8"/>
  <c r="A1051" i="8"/>
  <c r="A1050" i="8"/>
  <c r="A1049" i="8"/>
  <c r="A1048" i="8"/>
  <c r="A1047" i="8"/>
  <c r="A1046" i="8"/>
  <c r="A1045" i="8"/>
  <c r="A1044" i="8"/>
  <c r="A1043" i="8"/>
  <c r="A1042" i="8"/>
  <c r="A1041" i="8"/>
  <c r="A1040" i="8"/>
  <c r="A1039" i="8"/>
  <c r="A1038" i="8"/>
  <c r="A1037" i="8"/>
  <c r="A1036" i="8"/>
  <c r="A1035" i="8"/>
  <c r="A1034" i="8"/>
  <c r="A1033" i="8"/>
  <c r="A1032" i="8"/>
  <c r="A1031" i="8"/>
  <c r="A1030" i="8"/>
  <c r="A1029" i="8"/>
  <c r="A1028" i="8"/>
  <c r="A1027" i="8"/>
  <c r="A1026" i="8"/>
  <c r="A1025" i="8"/>
  <c r="A1024" i="8"/>
  <c r="A1023" i="8"/>
  <c r="A1022" i="8"/>
  <c r="A1021" i="8"/>
  <c r="A1020" i="8"/>
  <c r="A1019" i="8"/>
  <c r="A1018" i="8"/>
  <c r="A1017" i="8"/>
  <c r="A1016" i="8"/>
  <c r="A1015" i="8"/>
  <c r="A1014" i="8"/>
  <c r="A1013" i="8"/>
  <c r="A1012" i="8"/>
  <c r="A1011" i="8"/>
  <c r="A1010" i="8"/>
  <c r="A1009" i="8"/>
  <c r="A1008" i="8"/>
  <c r="A1007" i="8"/>
  <c r="A1006" i="8"/>
  <c r="A1005" i="8"/>
  <c r="A1004" i="8"/>
  <c r="A1003" i="8"/>
  <c r="A1002" i="8"/>
  <c r="A1001" i="8"/>
  <c r="A1000" i="8"/>
  <c r="A999" i="8"/>
  <c r="A998" i="8"/>
  <c r="A997" i="8"/>
  <c r="A996" i="8"/>
  <c r="A995" i="8"/>
  <c r="A994" i="8"/>
  <c r="A993" i="8"/>
  <c r="A992" i="8"/>
  <c r="A991" i="8"/>
  <c r="A990" i="8"/>
  <c r="A989" i="8"/>
  <c r="A988" i="8"/>
  <c r="A987" i="8"/>
  <c r="A986" i="8"/>
  <c r="A985" i="8"/>
  <c r="A984" i="8"/>
  <c r="A983" i="8"/>
  <c r="A982" i="8"/>
  <c r="A981" i="8"/>
  <c r="A980" i="8"/>
  <c r="A979" i="8"/>
  <c r="A978" i="8"/>
  <c r="A977" i="8"/>
  <c r="A976" i="8"/>
  <c r="A975" i="8"/>
  <c r="A974" i="8"/>
  <c r="A973" i="8"/>
  <c r="A972" i="8"/>
  <c r="A971" i="8"/>
  <c r="A970" i="8"/>
  <c r="A969" i="8"/>
  <c r="A968" i="8"/>
  <c r="A967" i="8"/>
  <c r="A966" i="8"/>
  <c r="A965" i="8"/>
  <c r="A964" i="8"/>
  <c r="A963" i="8"/>
  <c r="A962" i="8"/>
  <c r="A961" i="8"/>
  <c r="A960" i="8"/>
  <c r="A959" i="8"/>
  <c r="A958" i="8"/>
  <c r="A957" i="8"/>
  <c r="A956" i="8"/>
  <c r="A955" i="8"/>
  <c r="A954" i="8"/>
  <c r="A953" i="8"/>
  <c r="A952" i="8"/>
  <c r="A951" i="8"/>
  <c r="A950" i="8"/>
  <c r="A949" i="8"/>
  <c r="A948" i="8"/>
  <c r="A947" i="8"/>
  <c r="A946" i="8"/>
  <c r="A945" i="8"/>
  <c r="A944" i="8"/>
  <c r="A943" i="8"/>
  <c r="A942" i="8"/>
  <c r="A941" i="8"/>
  <c r="A940" i="8"/>
  <c r="A939" i="8"/>
  <c r="A938" i="8"/>
  <c r="A937" i="8"/>
  <c r="A936" i="8"/>
  <c r="A935" i="8"/>
  <c r="A934" i="8"/>
  <c r="A933" i="8"/>
  <c r="A932" i="8"/>
  <c r="A931" i="8"/>
  <c r="A930" i="8"/>
  <c r="A929" i="8"/>
  <c r="A928" i="8"/>
  <c r="A927" i="8"/>
  <c r="A926" i="8"/>
  <c r="A925" i="8"/>
  <c r="A924" i="8"/>
  <c r="A923" i="8"/>
  <c r="A922" i="8"/>
  <c r="A921" i="8"/>
  <c r="A920" i="8"/>
  <c r="A919" i="8"/>
  <c r="A918" i="8"/>
  <c r="A917" i="8"/>
  <c r="A916" i="8"/>
  <c r="A915" i="8"/>
  <c r="A914" i="8"/>
  <c r="A913" i="8"/>
  <c r="A912" i="8"/>
  <c r="A911" i="8"/>
  <c r="A910" i="8"/>
  <c r="A909" i="8"/>
  <c r="A908" i="8"/>
  <c r="A907" i="8"/>
  <c r="A906" i="8"/>
  <c r="A905" i="8"/>
  <c r="A904" i="8"/>
  <c r="A903" i="8"/>
  <c r="A902" i="8"/>
  <c r="A901" i="8"/>
  <c r="A900" i="8"/>
  <c r="A899" i="8"/>
  <c r="A898" i="8"/>
  <c r="A897" i="8"/>
  <c r="A896" i="8"/>
  <c r="A895" i="8"/>
  <c r="A894" i="8"/>
  <c r="A893" i="8"/>
  <c r="A892" i="8"/>
  <c r="A891" i="8"/>
  <c r="A890" i="8"/>
  <c r="A889" i="8"/>
  <c r="A888" i="8"/>
  <c r="A887" i="8"/>
  <c r="A886" i="8"/>
  <c r="A885" i="8"/>
  <c r="A884" i="8"/>
  <c r="A883" i="8"/>
  <c r="A882" i="8"/>
  <c r="A881" i="8"/>
  <c r="A880" i="8"/>
  <c r="A879" i="8"/>
  <c r="A878" i="8"/>
  <c r="A877" i="8"/>
  <c r="A876" i="8"/>
  <c r="A875" i="8"/>
  <c r="A874" i="8"/>
  <c r="A873" i="8"/>
  <c r="A872" i="8"/>
  <c r="A871" i="8"/>
  <c r="A870" i="8"/>
  <c r="A869" i="8"/>
  <c r="A868" i="8"/>
  <c r="A867" i="8"/>
  <c r="A866" i="8"/>
  <c r="A865" i="8"/>
  <c r="A864" i="8"/>
  <c r="A863" i="8"/>
  <c r="A862" i="8"/>
  <c r="A861" i="8"/>
  <c r="A860" i="8"/>
  <c r="A859" i="8"/>
  <c r="A858" i="8"/>
  <c r="A857" i="8"/>
  <c r="A856" i="8"/>
  <c r="A855" i="8"/>
  <c r="A854" i="8"/>
  <c r="A853" i="8"/>
  <c r="A852" i="8"/>
  <c r="A851" i="8"/>
  <c r="A850" i="8"/>
  <c r="A849" i="8"/>
  <c r="A848" i="8"/>
  <c r="A847" i="8"/>
  <c r="A846" i="8"/>
  <c r="A845" i="8"/>
  <c r="A844" i="8"/>
  <c r="A843" i="8"/>
  <c r="A842" i="8"/>
  <c r="A841" i="8"/>
  <c r="A840" i="8"/>
  <c r="A839" i="8"/>
  <c r="A838" i="8"/>
  <c r="A837" i="8"/>
  <c r="A836" i="8"/>
  <c r="A835" i="8"/>
  <c r="A834" i="8"/>
  <c r="A833" i="8"/>
  <c r="A832" i="8"/>
  <c r="A831" i="8"/>
  <c r="A830" i="8"/>
  <c r="A829" i="8"/>
  <c r="A828" i="8"/>
  <c r="A827" i="8"/>
  <c r="A826" i="8"/>
  <c r="A825" i="8"/>
  <c r="A824" i="8"/>
  <c r="A823" i="8"/>
  <c r="A822" i="8"/>
  <c r="A821" i="8"/>
  <c r="A820" i="8"/>
  <c r="A819" i="8"/>
  <c r="A818" i="8"/>
  <c r="A817" i="8"/>
  <c r="A816" i="8"/>
  <c r="A815" i="8"/>
  <c r="A814" i="8"/>
  <c r="A813" i="8"/>
  <c r="A812" i="8"/>
  <c r="A811" i="8"/>
  <c r="A810" i="8"/>
  <c r="A809" i="8"/>
  <c r="A808" i="8"/>
  <c r="A807" i="8"/>
  <c r="A806" i="8"/>
  <c r="A805" i="8"/>
  <c r="A804" i="8"/>
  <c r="A803" i="8"/>
  <c r="A802" i="8"/>
  <c r="A801" i="8"/>
  <c r="A800" i="8"/>
  <c r="A799" i="8"/>
  <c r="A798" i="8"/>
  <c r="A797" i="8"/>
  <c r="A796" i="8"/>
  <c r="A795" i="8"/>
  <c r="A794" i="8"/>
  <c r="A793" i="8"/>
  <c r="A792" i="8"/>
  <c r="A791" i="8"/>
  <c r="A790" i="8"/>
  <c r="A789" i="8"/>
  <c r="A788" i="8"/>
  <c r="A787" i="8"/>
  <c r="A786" i="8"/>
  <c r="A785" i="8"/>
  <c r="A784" i="8"/>
  <c r="A783" i="8"/>
  <c r="A782" i="8"/>
  <c r="A781" i="8"/>
  <c r="A780" i="8"/>
  <c r="A779" i="8"/>
  <c r="A778" i="8"/>
  <c r="A777" i="8"/>
  <c r="A776" i="8"/>
  <c r="A775" i="8"/>
  <c r="A774" i="8"/>
  <c r="A773" i="8"/>
  <c r="A772" i="8"/>
  <c r="A771" i="8"/>
  <c r="A770" i="8"/>
  <c r="A769" i="8"/>
  <c r="A768" i="8"/>
  <c r="A767" i="8"/>
  <c r="A766" i="8"/>
  <c r="A765" i="8"/>
  <c r="A764" i="8"/>
  <c r="A763" i="8"/>
  <c r="A762" i="8"/>
  <c r="A761" i="8"/>
  <c r="A760" i="8"/>
  <c r="A759" i="8"/>
  <c r="A758" i="8"/>
  <c r="A757" i="8"/>
  <c r="A756" i="8"/>
  <c r="A755" i="8"/>
  <c r="A754" i="8"/>
  <c r="A753" i="8"/>
  <c r="A752" i="8"/>
  <c r="A751" i="8"/>
  <c r="A750" i="8"/>
  <c r="A749" i="8"/>
  <c r="A748" i="8"/>
  <c r="A747" i="8"/>
  <c r="A746" i="8"/>
  <c r="A745" i="8"/>
  <c r="A744" i="8"/>
  <c r="A743" i="8"/>
  <c r="A742" i="8"/>
  <c r="A741" i="8"/>
  <c r="A740" i="8"/>
  <c r="A739" i="8"/>
  <c r="A738" i="8"/>
  <c r="A737" i="8"/>
  <c r="A736" i="8"/>
  <c r="A735" i="8"/>
  <c r="A734" i="8"/>
  <c r="A733" i="8"/>
  <c r="A732" i="8"/>
  <c r="A731" i="8"/>
  <c r="A730" i="8"/>
  <c r="A729" i="8"/>
  <c r="A728" i="8"/>
  <c r="A727" i="8"/>
  <c r="A726" i="8"/>
  <c r="A725" i="8"/>
  <c r="A724" i="8"/>
  <c r="A723" i="8"/>
  <c r="A722" i="8"/>
  <c r="A721" i="8"/>
  <c r="A720" i="8"/>
  <c r="A719" i="8"/>
  <c r="A718" i="8"/>
  <c r="A717" i="8"/>
  <c r="A716" i="8"/>
  <c r="A715" i="8"/>
  <c r="A714" i="8"/>
  <c r="A713" i="8"/>
  <c r="A712" i="8"/>
  <c r="A711" i="8"/>
  <c r="A710" i="8"/>
  <c r="A709" i="8"/>
  <c r="A708" i="8"/>
  <c r="A707" i="8"/>
  <c r="A706" i="8"/>
  <c r="A705" i="8"/>
  <c r="A704" i="8"/>
  <c r="A703" i="8"/>
  <c r="A702" i="8"/>
  <c r="A701" i="8"/>
  <c r="A700" i="8"/>
  <c r="A699" i="8"/>
  <c r="A698" i="8"/>
  <c r="A697" i="8"/>
  <c r="A696" i="8"/>
  <c r="A695" i="8"/>
  <c r="A694" i="8"/>
  <c r="A693" i="8"/>
  <c r="A692" i="8"/>
  <c r="A691" i="8"/>
  <c r="A690" i="8"/>
  <c r="A689" i="8"/>
  <c r="A688" i="8"/>
  <c r="A687" i="8"/>
  <c r="A686" i="8"/>
  <c r="A685" i="8"/>
  <c r="A684" i="8"/>
  <c r="A683" i="8"/>
  <c r="A682" i="8"/>
  <c r="A681" i="8"/>
  <c r="A680" i="8"/>
  <c r="A679" i="8"/>
  <c r="A678" i="8"/>
  <c r="A677" i="8"/>
  <c r="A676" i="8"/>
  <c r="A675" i="8"/>
  <c r="A674" i="8"/>
  <c r="A673" i="8"/>
  <c r="A672" i="8"/>
  <c r="A671" i="8"/>
  <c r="A670" i="8"/>
  <c r="A669" i="8"/>
  <c r="A668" i="8"/>
  <c r="A667" i="8"/>
  <c r="A666" i="8"/>
  <c r="A665" i="8"/>
  <c r="A664" i="8"/>
  <c r="A663" i="8"/>
  <c r="A662" i="8"/>
  <c r="A661" i="8"/>
  <c r="A660" i="8"/>
  <c r="A659" i="8"/>
  <c r="A658" i="8"/>
  <c r="A657" i="8"/>
  <c r="A656" i="8"/>
  <c r="A655" i="8"/>
  <c r="A654" i="8"/>
  <c r="A653" i="8"/>
  <c r="A652" i="8"/>
  <c r="A651" i="8"/>
  <c r="A650" i="8"/>
  <c r="A649" i="8"/>
  <c r="A648" i="8"/>
  <c r="A647" i="8"/>
  <c r="A646" i="8"/>
  <c r="A645" i="8"/>
  <c r="A644" i="8"/>
  <c r="A643" i="8"/>
  <c r="A642" i="8"/>
  <c r="A641" i="8"/>
  <c r="A640" i="8"/>
  <c r="A639" i="8"/>
  <c r="A638" i="8"/>
  <c r="A637" i="8"/>
  <c r="A636" i="8"/>
  <c r="A635" i="8"/>
  <c r="A634" i="8"/>
  <c r="A633" i="8"/>
  <c r="A632" i="8"/>
  <c r="A631" i="8"/>
  <c r="A630" i="8"/>
  <c r="A629" i="8"/>
  <c r="A628" i="8"/>
  <c r="A627" i="8"/>
  <c r="A626" i="8"/>
  <c r="A625" i="8"/>
  <c r="A624" i="8"/>
  <c r="A623" i="8"/>
  <c r="A622" i="8"/>
  <c r="A621" i="8"/>
  <c r="A620" i="8"/>
  <c r="A619" i="8"/>
  <c r="A618" i="8"/>
  <c r="A617" i="8"/>
  <c r="A616" i="8"/>
  <c r="A615" i="8"/>
  <c r="A614" i="8"/>
  <c r="A613" i="8"/>
  <c r="A612" i="8"/>
  <c r="A611" i="8"/>
  <c r="A610" i="8"/>
  <c r="A609" i="8"/>
  <c r="A608" i="8"/>
  <c r="A607" i="8"/>
  <c r="A606" i="8"/>
  <c r="A605" i="8"/>
  <c r="A604" i="8"/>
  <c r="A603" i="8"/>
  <c r="A602" i="8"/>
  <c r="A601" i="8"/>
  <c r="A600" i="8"/>
  <c r="A599" i="8"/>
  <c r="A598" i="8"/>
  <c r="A597" i="8"/>
  <c r="A596" i="8"/>
  <c r="A595" i="8"/>
  <c r="A594" i="8"/>
  <c r="A593" i="8"/>
  <c r="A592" i="8"/>
  <c r="A591" i="8"/>
  <c r="A590" i="8"/>
  <c r="A589" i="8"/>
  <c r="A588" i="8"/>
  <c r="A587" i="8"/>
  <c r="A586" i="8"/>
  <c r="A585" i="8"/>
  <c r="A584" i="8"/>
  <c r="A583" i="8"/>
  <c r="A582" i="8"/>
  <c r="A581" i="8"/>
  <c r="A580" i="8"/>
  <c r="A579" i="8"/>
  <c r="A578" i="8"/>
  <c r="A577" i="8"/>
  <c r="A576" i="8"/>
  <c r="A575" i="8"/>
  <c r="A574" i="8"/>
  <c r="A573" i="8"/>
  <c r="A572" i="8"/>
  <c r="A571" i="8"/>
  <c r="A570" i="8"/>
  <c r="A569" i="8"/>
  <c r="A568" i="8"/>
  <c r="A567" i="8"/>
  <c r="A566" i="8"/>
  <c r="A565" i="8"/>
  <c r="A564" i="8"/>
  <c r="A563" i="8"/>
  <c r="A562" i="8"/>
  <c r="A561" i="8"/>
  <c r="A560" i="8"/>
  <c r="A559" i="8"/>
  <c r="A558" i="8"/>
  <c r="A557" i="8"/>
  <c r="A556" i="8"/>
  <c r="A555" i="8"/>
  <c r="A554" i="8"/>
  <c r="A553" i="8"/>
  <c r="A552" i="8"/>
  <c r="A551" i="8"/>
  <c r="A550" i="8"/>
  <c r="A549" i="8"/>
  <c r="A548" i="8"/>
  <c r="A547" i="8"/>
  <c r="A546" i="8"/>
  <c r="A545" i="8"/>
  <c r="A544" i="8"/>
  <c r="A543" i="8"/>
  <c r="A542" i="8"/>
  <c r="A541" i="8"/>
  <c r="A540" i="8"/>
  <c r="A539" i="8"/>
  <c r="A538" i="8"/>
  <c r="A537" i="8"/>
  <c r="A536" i="8"/>
  <c r="A535" i="8"/>
  <c r="A534" i="8"/>
  <c r="A533" i="8"/>
  <c r="A532" i="8"/>
  <c r="A531" i="8"/>
  <c r="A530" i="8"/>
  <c r="A529" i="8"/>
  <c r="A528" i="8"/>
  <c r="A527" i="8"/>
  <c r="A526" i="8"/>
  <c r="A525" i="8"/>
  <c r="A524" i="8"/>
  <c r="A523" i="8"/>
  <c r="A522" i="8"/>
  <c r="A521" i="8"/>
  <c r="A520" i="8"/>
  <c r="A519" i="8"/>
  <c r="A518" i="8"/>
  <c r="A517" i="8"/>
  <c r="A516" i="8"/>
  <c r="A515" i="8"/>
  <c r="A514" i="8"/>
  <c r="A513" i="8"/>
  <c r="A512" i="8"/>
  <c r="A511" i="8"/>
  <c r="A510" i="8"/>
  <c r="A509" i="8"/>
  <c r="A508" i="8"/>
  <c r="A507" i="8"/>
  <c r="A506" i="8"/>
  <c r="A505" i="8"/>
  <c r="A504" i="8"/>
  <c r="A503" i="8"/>
  <c r="A502" i="8"/>
  <c r="A501" i="8"/>
  <c r="A500" i="8"/>
  <c r="A499" i="8"/>
  <c r="A498" i="8"/>
  <c r="A497" i="8"/>
  <c r="A496" i="8"/>
  <c r="A495" i="8"/>
  <c r="A494" i="8"/>
  <c r="A493" i="8"/>
  <c r="A492" i="8"/>
  <c r="A491" i="8"/>
  <c r="A490" i="8"/>
  <c r="A489" i="8"/>
  <c r="A488" i="8"/>
  <c r="A487" i="8"/>
  <c r="A486" i="8"/>
  <c r="A485" i="8"/>
  <c r="A484" i="8"/>
  <c r="A483" i="8"/>
  <c r="A482" i="8"/>
  <c r="A481" i="8"/>
  <c r="A480" i="8"/>
  <c r="A479" i="8"/>
  <c r="A478" i="8"/>
  <c r="A477" i="8"/>
  <c r="A476" i="8"/>
  <c r="A475" i="8"/>
  <c r="A474" i="8"/>
  <c r="A473" i="8"/>
  <c r="A472" i="8"/>
  <c r="A471" i="8"/>
  <c r="A470" i="8"/>
  <c r="A469" i="8"/>
  <c r="A468" i="8"/>
  <c r="A467" i="8"/>
  <c r="A466" i="8"/>
  <c r="A465" i="8"/>
  <c r="A464" i="8"/>
  <c r="A463" i="8"/>
  <c r="A462" i="8"/>
  <c r="A461" i="8"/>
  <c r="A460" i="8"/>
  <c r="A459" i="8"/>
  <c r="A458" i="8"/>
  <c r="A457" i="8"/>
  <c r="A456" i="8"/>
  <c r="A455" i="8"/>
  <c r="A454" i="8"/>
  <c r="A453" i="8"/>
  <c r="A452" i="8"/>
  <c r="A451" i="8"/>
  <c r="A450" i="8"/>
  <c r="A449" i="8"/>
  <c r="A448" i="8"/>
  <c r="A447" i="8"/>
  <c r="A446" i="8"/>
  <c r="A445" i="8"/>
  <c r="A444" i="8"/>
  <c r="A443" i="8"/>
  <c r="A442" i="8"/>
  <c r="A441" i="8"/>
  <c r="A440" i="8"/>
  <c r="A439" i="8"/>
  <c r="A438" i="8"/>
  <c r="A437" i="8"/>
  <c r="A436" i="8"/>
  <c r="A435" i="8"/>
  <c r="A434" i="8"/>
  <c r="A433" i="8"/>
  <c r="A432" i="8"/>
  <c r="A431" i="8"/>
  <c r="A430" i="8"/>
  <c r="A429" i="8"/>
  <c r="A428" i="8"/>
  <c r="A427" i="8"/>
  <c r="A426" i="8"/>
  <c r="A425" i="8"/>
  <c r="A424" i="8"/>
  <c r="A423" i="8"/>
  <c r="A422" i="8"/>
  <c r="A421" i="8"/>
  <c r="A420" i="8"/>
  <c r="A419" i="8"/>
  <c r="A418" i="8"/>
  <c r="A417" i="8"/>
  <c r="A416" i="8"/>
  <c r="A415" i="8"/>
  <c r="A414" i="8"/>
  <c r="A413" i="8"/>
  <c r="A412" i="8"/>
  <c r="A411" i="8"/>
  <c r="A410" i="8"/>
  <c r="A409" i="8"/>
  <c r="A408" i="8"/>
  <c r="A407" i="8"/>
  <c r="A406" i="8"/>
  <c r="A405" i="8"/>
  <c r="A404" i="8"/>
  <c r="A403" i="8"/>
  <c r="A402" i="8"/>
  <c r="A401" i="8"/>
  <c r="A400" i="8"/>
  <c r="A399" i="8"/>
  <c r="A398" i="8"/>
  <c r="A397" i="8"/>
  <c r="A396" i="8"/>
  <c r="A395" i="8"/>
  <c r="A394" i="8"/>
  <c r="A393" i="8"/>
  <c r="A392" i="8"/>
  <c r="A391" i="8"/>
  <c r="A390" i="8"/>
  <c r="A389" i="8"/>
  <c r="A388" i="8"/>
  <c r="A387" i="8"/>
  <c r="A386" i="8"/>
  <c r="A385" i="8"/>
  <c r="A384" i="8"/>
  <c r="A383" i="8"/>
  <c r="A382" i="8"/>
  <c r="A381" i="8"/>
  <c r="A380" i="8"/>
  <c r="A379" i="8"/>
  <c r="A378" i="8"/>
  <c r="A377" i="8"/>
  <c r="A376" i="8"/>
  <c r="A375" i="8"/>
  <c r="A374" i="8"/>
  <c r="A373" i="8"/>
  <c r="A372" i="8"/>
  <c r="A371" i="8"/>
  <c r="A370" i="8"/>
  <c r="A369" i="8"/>
  <c r="A368" i="8"/>
  <c r="A367" i="8"/>
  <c r="A366" i="8"/>
  <c r="A365" i="8"/>
  <c r="A364" i="8"/>
  <c r="A363" i="8"/>
  <c r="A362" i="8"/>
  <c r="A361" i="8"/>
  <c r="A360" i="8"/>
  <c r="A359" i="8"/>
  <c r="A358" i="8"/>
  <c r="A357" i="8"/>
  <c r="A356" i="8"/>
  <c r="A355" i="8"/>
  <c r="A354" i="8"/>
  <c r="A353" i="8"/>
  <c r="A352" i="8"/>
  <c r="A351" i="8"/>
  <c r="A350" i="8"/>
  <c r="A349" i="8"/>
  <c r="A348" i="8"/>
  <c r="A347" i="8"/>
  <c r="A346" i="8"/>
  <c r="A345" i="8"/>
  <c r="A344" i="8"/>
  <c r="A343" i="8"/>
  <c r="A342" i="8"/>
  <c r="A341" i="8"/>
  <c r="A340" i="8"/>
  <c r="A339" i="8"/>
  <c r="A338" i="8"/>
  <c r="A337" i="8"/>
  <c r="A336" i="8"/>
  <c r="A335" i="8"/>
  <c r="A334" i="8"/>
  <c r="A333" i="8"/>
  <c r="A332" i="8"/>
  <c r="A331" i="8"/>
  <c r="A330" i="8"/>
  <c r="A329" i="8"/>
  <c r="A328" i="8"/>
  <c r="A327" i="8"/>
  <c r="A326" i="8"/>
  <c r="A325" i="8"/>
  <c r="A324" i="8"/>
  <c r="A323" i="8"/>
  <c r="A322" i="8"/>
  <c r="A321" i="8"/>
  <c r="A320" i="8"/>
  <c r="A319" i="8"/>
  <c r="A318" i="8"/>
  <c r="A317" i="8"/>
  <c r="A316" i="8"/>
  <c r="A315" i="8"/>
  <c r="A314" i="8"/>
  <c r="A313" i="8"/>
  <c r="A312" i="8"/>
  <c r="A311" i="8"/>
  <c r="A310" i="8"/>
  <c r="A309" i="8"/>
  <c r="A308" i="8"/>
  <c r="A307" i="8"/>
  <c r="A306" i="8"/>
  <c r="A305" i="8"/>
  <c r="A304" i="8"/>
  <c r="A303" i="8"/>
  <c r="A302" i="8"/>
  <c r="A301" i="8"/>
  <c r="A300" i="8"/>
  <c r="A299" i="8"/>
  <c r="A298" i="8"/>
  <c r="A297" i="8"/>
  <c r="A296" i="8"/>
  <c r="A295" i="8"/>
  <c r="A294" i="8"/>
  <c r="A293" i="8"/>
  <c r="A292" i="8"/>
  <c r="A291" i="8"/>
  <c r="A290" i="8"/>
  <c r="A289" i="8"/>
  <c r="A288" i="8"/>
  <c r="A287" i="8"/>
  <c r="A286" i="8"/>
  <c r="A285" i="8"/>
  <c r="A284" i="8"/>
  <c r="A283" i="8"/>
  <c r="A282" i="8"/>
  <c r="A281" i="8"/>
  <c r="A280" i="8"/>
  <c r="A279" i="8"/>
  <c r="A278" i="8"/>
  <c r="A277" i="8"/>
  <c r="A276" i="8"/>
  <c r="A275" i="8"/>
  <c r="A274" i="8"/>
  <c r="A273" i="8"/>
  <c r="A272" i="8"/>
  <c r="A271" i="8"/>
  <c r="A270" i="8"/>
  <c r="A269" i="8"/>
  <c r="A268" i="8"/>
  <c r="A267" i="8"/>
  <c r="A266" i="8"/>
  <c r="A265" i="8"/>
  <c r="A264" i="8"/>
  <c r="A263" i="8"/>
  <c r="A262" i="8"/>
  <c r="A261" i="8"/>
  <c r="A260" i="8"/>
  <c r="A259" i="8"/>
  <c r="A258" i="8"/>
  <c r="A257" i="8"/>
  <c r="A256" i="8"/>
  <c r="A255" i="8"/>
  <c r="A254" i="8"/>
  <c r="A253" i="8"/>
  <c r="A252" i="8"/>
  <c r="A251" i="8"/>
  <c r="A250" i="8"/>
  <c r="A249" i="8"/>
  <c r="A248" i="8"/>
  <c r="A247" i="8"/>
  <c r="A246" i="8"/>
  <c r="A245" i="8"/>
  <c r="A244" i="8"/>
  <c r="A243" i="8"/>
  <c r="A242" i="8"/>
  <c r="A241" i="8"/>
  <c r="A240" i="8"/>
  <c r="A239" i="8"/>
  <c r="A238" i="8"/>
  <c r="A237" i="8"/>
  <c r="A236" i="8"/>
  <c r="A235" i="8"/>
  <c r="A234" i="8"/>
  <c r="A233" i="8"/>
  <c r="A232" i="8"/>
  <c r="A231" i="8"/>
  <c r="A230" i="8"/>
  <c r="A229" i="8"/>
  <c r="A228" i="8"/>
  <c r="A227" i="8"/>
  <c r="A226" i="8"/>
  <c r="A225" i="8"/>
  <c r="A224" i="8"/>
  <c r="A223" i="8"/>
  <c r="A222" i="8"/>
  <c r="A221" i="8"/>
  <c r="A220" i="8"/>
  <c r="A219" i="8"/>
  <c r="A218" i="8"/>
  <c r="A217" i="8"/>
  <c r="A216" i="8"/>
  <c r="A215" i="8"/>
  <c r="A214" i="8"/>
  <c r="A213" i="8"/>
  <c r="A212" i="8"/>
  <c r="A211" i="8"/>
  <c r="A210" i="8"/>
  <c r="A209" i="8"/>
  <c r="A208" i="8"/>
  <c r="A207" i="8"/>
  <c r="A206" i="8"/>
  <c r="A205" i="8"/>
  <c r="A204" i="8"/>
  <c r="A203" i="8"/>
  <c r="A202" i="8"/>
  <c r="A201" i="8"/>
  <c r="A200" i="8"/>
  <c r="A199" i="8"/>
  <c r="A198" i="8"/>
  <c r="A197" i="8"/>
  <c r="A196" i="8"/>
  <c r="A195" i="8"/>
  <c r="A194" i="8"/>
  <c r="A193" i="8"/>
  <c r="A192" i="8"/>
  <c r="A191" i="8"/>
  <c r="A190" i="8"/>
  <c r="A189" i="8"/>
  <c r="A188" i="8"/>
  <c r="A187" i="8"/>
  <c r="A186" i="8"/>
  <c r="A185" i="8"/>
  <c r="A184" i="8"/>
  <c r="A183" i="8"/>
  <c r="A182" i="8"/>
  <c r="A181" i="8"/>
  <c r="A180" i="8"/>
  <c r="A179" i="8"/>
  <c r="A178" i="8"/>
  <c r="A177" i="8"/>
  <c r="A176" i="8"/>
  <c r="A175" i="8"/>
  <c r="A174" i="8"/>
  <c r="A173" i="8"/>
  <c r="A172" i="8"/>
  <c r="A171" i="8"/>
  <c r="A170" i="8"/>
  <c r="A169" i="8"/>
  <c r="A168" i="8"/>
  <c r="A167" i="8"/>
  <c r="A166" i="8"/>
  <c r="A165" i="8"/>
  <c r="A164" i="8"/>
  <c r="A163" i="8"/>
  <c r="A162" i="8"/>
  <c r="A161" i="8"/>
  <c r="A160" i="8"/>
  <c r="A159" i="8"/>
  <c r="A158" i="8"/>
  <c r="A157" i="8"/>
  <c r="A156" i="8"/>
  <c r="A155" i="8"/>
  <c r="A154" i="8"/>
  <c r="A153" i="8"/>
  <c r="A152" i="8"/>
  <c r="A151" i="8"/>
  <c r="A150" i="8"/>
  <c r="A149" i="8"/>
  <c r="A148" i="8"/>
  <c r="A147" i="8"/>
  <c r="A146" i="8"/>
  <c r="A145" i="8"/>
  <c r="A144" i="8"/>
  <c r="A143" i="8"/>
  <c r="A142" i="8"/>
  <c r="A141" i="8"/>
  <c r="A140" i="8"/>
  <c r="A139" i="8"/>
  <c r="A138" i="8"/>
  <c r="A137" i="8"/>
  <c r="A136" i="8"/>
  <c r="A135" i="8"/>
  <c r="A134" i="8"/>
  <c r="A133" i="8"/>
  <c r="A132" i="8"/>
  <c r="A131" i="8"/>
  <c r="A130" i="8"/>
  <c r="A129" i="8"/>
  <c r="A128" i="8"/>
  <c r="A127" i="8"/>
  <c r="A126" i="8"/>
  <c r="A125" i="8"/>
  <c r="A124" i="8"/>
  <c r="A123" i="8"/>
  <c r="A122" i="8"/>
  <c r="A121" i="8"/>
  <c r="A120" i="8"/>
  <c r="A119" i="8"/>
  <c r="A118" i="8"/>
  <c r="A117" i="8"/>
  <c r="A116" i="8"/>
  <c r="A115" i="8"/>
  <c r="A114" i="8"/>
  <c r="A113" i="8"/>
  <c r="A112" i="8"/>
  <c r="A111" i="8"/>
  <c r="A110" i="8"/>
  <c r="A109" i="8"/>
  <c r="A108" i="8"/>
  <c r="A107" i="8"/>
  <c r="A106" i="8"/>
  <c r="A105" i="8"/>
  <c r="A104" i="8"/>
  <c r="A103" i="8"/>
  <c r="A102" i="8"/>
  <c r="A101" i="8"/>
  <c r="A100" i="8"/>
  <c r="A99" i="8"/>
  <c r="A98" i="8"/>
  <c r="A97" i="8"/>
  <c r="A96" i="8"/>
  <c r="A95" i="8"/>
  <c r="A94" i="8"/>
  <c r="A93" i="8"/>
  <c r="A92" i="8"/>
  <c r="A91" i="8"/>
  <c r="A90" i="8"/>
  <c r="A89" i="8"/>
  <c r="A88" i="8"/>
  <c r="A87" i="8"/>
  <c r="A86" i="8"/>
  <c r="A85" i="8"/>
  <c r="A84" i="8"/>
  <c r="A83" i="8"/>
  <c r="A82" i="8"/>
  <c r="A81" i="8"/>
  <c r="A80" i="8"/>
  <c r="A79" i="8"/>
  <c r="A78" i="8"/>
  <c r="A77" i="8"/>
  <c r="A76" i="8"/>
  <c r="A75" i="8"/>
  <c r="A74" i="8"/>
  <c r="A73" i="8"/>
  <c r="A72" i="8"/>
  <c r="A71" i="8"/>
  <c r="A70" i="8"/>
  <c r="A69" i="8"/>
  <c r="A68" i="8"/>
  <c r="A67" i="8"/>
  <c r="A66" i="8"/>
  <c r="A65" i="8"/>
  <c r="A64" i="8"/>
  <c r="A63" i="8"/>
  <c r="A62" i="8"/>
  <c r="A61" i="8"/>
  <c r="A60" i="8"/>
  <c r="A59" i="8"/>
  <c r="A58" i="8"/>
  <c r="A57" i="8"/>
  <c r="A56" i="8"/>
  <c r="A55" i="8"/>
  <c r="A54" i="8"/>
  <c r="A53" i="8"/>
  <c r="A52" i="8"/>
  <c r="A51" i="8"/>
  <c r="A50" i="8"/>
  <c r="A49" i="8"/>
  <c r="A48" i="8"/>
  <c r="A47" i="8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10" i="8"/>
  <c r="A9" i="8"/>
  <c r="AI95" i="7" s="1"/>
  <c r="A8" i="8"/>
  <c r="A7" i="8"/>
  <c r="A6" i="8"/>
  <c r="A5" i="8"/>
  <c r="A4" i="8"/>
  <c r="A3" i="8"/>
  <c r="A2" i="8"/>
  <c r="D6" i="7"/>
  <c r="F6" i="7" s="1"/>
  <c r="A161" i="5"/>
  <c r="A160" i="5"/>
  <c r="A159" i="5"/>
  <c r="A158" i="5"/>
  <c r="A157" i="5"/>
  <c r="A156" i="5"/>
  <c r="A155" i="5"/>
  <c r="A154" i="5"/>
  <c r="A153" i="5"/>
  <c r="A152" i="5"/>
  <c r="A151" i="5"/>
  <c r="A150" i="5"/>
  <c r="A149" i="5"/>
  <c r="A148" i="5"/>
  <c r="A147" i="5"/>
  <c r="A146" i="5"/>
  <c r="A145" i="5"/>
  <c r="A144" i="5"/>
  <c r="A143" i="5"/>
  <c r="A142" i="5"/>
  <c r="A141" i="5"/>
  <c r="A140" i="5"/>
  <c r="A139" i="5"/>
  <c r="A138" i="5"/>
  <c r="A137" i="5"/>
  <c r="A136" i="5"/>
  <c r="A135" i="5"/>
  <c r="A134" i="5"/>
  <c r="A133" i="5"/>
  <c r="A132" i="5"/>
  <c r="A131" i="5"/>
  <c r="A130" i="5"/>
  <c r="A129" i="5"/>
  <c r="A128" i="5"/>
  <c r="A127" i="5"/>
  <c r="A126" i="5"/>
  <c r="A125" i="5"/>
  <c r="A124" i="5"/>
  <c r="A123" i="5"/>
  <c r="A122" i="5"/>
  <c r="A121" i="5"/>
  <c r="A120" i="5"/>
  <c r="A119" i="5"/>
  <c r="A118" i="5"/>
  <c r="A117" i="5"/>
  <c r="A116" i="5"/>
  <c r="A115" i="5"/>
  <c r="A114" i="5"/>
  <c r="A113" i="5"/>
  <c r="A112" i="5"/>
  <c r="A111" i="5"/>
  <c r="A110" i="5"/>
  <c r="A109" i="5"/>
  <c r="A108" i="5"/>
  <c r="A107" i="5"/>
  <c r="A106" i="5"/>
  <c r="A105" i="5"/>
  <c r="A104" i="5"/>
  <c r="A103" i="5"/>
  <c r="A102" i="5"/>
  <c r="A101" i="5"/>
  <c r="A100" i="5"/>
  <c r="A99" i="5"/>
  <c r="A98" i="5"/>
  <c r="A97" i="5"/>
  <c r="A96" i="5"/>
  <c r="A95" i="5"/>
  <c r="A94" i="5"/>
  <c r="A93" i="5"/>
  <c r="A92" i="5"/>
  <c r="A91" i="5"/>
  <c r="A90" i="5"/>
  <c r="A89" i="5"/>
  <c r="A88" i="5"/>
  <c r="A87" i="5"/>
  <c r="A86" i="5"/>
  <c r="A85" i="5"/>
  <c r="A84" i="5"/>
  <c r="A83" i="5"/>
  <c r="A82" i="5"/>
  <c r="A81" i="5"/>
  <c r="A80" i="5"/>
  <c r="A79" i="5"/>
  <c r="A78" i="5"/>
  <c r="A77" i="5"/>
  <c r="A76" i="5"/>
  <c r="A75" i="5"/>
  <c r="A74" i="5"/>
  <c r="A73" i="5"/>
  <c r="A72" i="5"/>
  <c r="A71" i="5"/>
  <c r="A70" i="5"/>
  <c r="A69" i="5"/>
  <c r="A68" i="5"/>
  <c r="A67" i="5"/>
  <c r="A66" i="5"/>
  <c r="A65" i="5"/>
  <c r="A64" i="5"/>
  <c r="A63" i="5"/>
  <c r="A62" i="5"/>
  <c r="A61" i="5"/>
  <c r="A60" i="5"/>
  <c r="A59" i="5"/>
  <c r="A58" i="5"/>
  <c r="A57" i="5"/>
  <c r="A56" i="5"/>
  <c r="A55" i="5"/>
  <c r="A54" i="5"/>
  <c r="A53" i="5"/>
  <c r="A52" i="5"/>
  <c r="A51" i="5"/>
  <c r="A50" i="5"/>
  <c r="A49" i="5"/>
  <c r="A48" i="5"/>
  <c r="A47" i="5"/>
  <c r="A46" i="5"/>
  <c r="A45" i="5"/>
  <c r="A44" i="5"/>
  <c r="A43" i="5"/>
  <c r="A42" i="5"/>
  <c r="A41" i="5"/>
  <c r="A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A4" i="5"/>
  <c r="O20" i="7" s="1"/>
  <c r="A3" i="5"/>
  <c r="A2" i="5"/>
  <c r="O64" i="7" s="1"/>
  <c r="A161" i="4"/>
  <c r="A160" i="4"/>
  <c r="A159" i="4"/>
  <c r="A158" i="4"/>
  <c r="A157" i="4"/>
  <c r="A156" i="4"/>
  <c r="A155" i="4"/>
  <c r="A154" i="4"/>
  <c r="A153" i="4"/>
  <c r="A152" i="4"/>
  <c r="A151" i="4"/>
  <c r="A150" i="4"/>
  <c r="A149" i="4"/>
  <c r="A148" i="4"/>
  <c r="A147" i="4"/>
  <c r="A146" i="4"/>
  <c r="A145" i="4"/>
  <c r="A144" i="4"/>
  <c r="A143" i="4"/>
  <c r="A142" i="4"/>
  <c r="A141" i="4"/>
  <c r="A140" i="4"/>
  <c r="A139" i="4"/>
  <c r="A138" i="4"/>
  <c r="A137" i="4"/>
  <c r="A136" i="4"/>
  <c r="A135" i="4"/>
  <c r="A134" i="4"/>
  <c r="A133" i="4"/>
  <c r="A132" i="4"/>
  <c r="A131" i="4"/>
  <c r="A130" i="4"/>
  <c r="A129" i="4"/>
  <c r="A128" i="4"/>
  <c r="A127" i="4"/>
  <c r="A126" i="4"/>
  <c r="A125" i="4"/>
  <c r="A124" i="4"/>
  <c r="A123" i="4"/>
  <c r="A122" i="4"/>
  <c r="A121" i="4"/>
  <c r="A120" i="4"/>
  <c r="A119" i="4"/>
  <c r="A118" i="4"/>
  <c r="A117" i="4"/>
  <c r="A116" i="4"/>
  <c r="A115" i="4"/>
  <c r="A114" i="4"/>
  <c r="A113" i="4"/>
  <c r="A112" i="4"/>
  <c r="A111" i="4"/>
  <c r="A110" i="4"/>
  <c r="A109" i="4"/>
  <c r="A108" i="4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I74" i="7" s="1"/>
  <c r="A3" i="4"/>
  <c r="A2" i="4"/>
  <c r="I54" i="7" s="1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L63" i="7" s="1"/>
  <c r="N63" i="7" s="1"/>
  <c r="A3" i="3"/>
  <c r="A2" i="3"/>
  <c r="L75" i="7" s="1"/>
  <c r="N75" i="7" s="1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A2" i="2"/>
  <c r="A161" i="6"/>
  <c r="A160" i="6"/>
  <c r="A159" i="6"/>
  <c r="A158" i="6"/>
  <c r="A157" i="6"/>
  <c r="A156" i="6"/>
  <c r="A155" i="6"/>
  <c r="A154" i="6"/>
  <c r="A153" i="6"/>
  <c r="A152" i="6"/>
  <c r="A151" i="6"/>
  <c r="A150" i="6"/>
  <c r="A149" i="6"/>
  <c r="A148" i="6"/>
  <c r="A147" i="6"/>
  <c r="A146" i="6"/>
  <c r="A145" i="6"/>
  <c r="A144" i="6"/>
  <c r="A143" i="6"/>
  <c r="A142" i="6"/>
  <c r="A141" i="6"/>
  <c r="A140" i="6"/>
  <c r="A139" i="6"/>
  <c r="A138" i="6"/>
  <c r="A137" i="6"/>
  <c r="A136" i="6"/>
  <c r="A135" i="6"/>
  <c r="A134" i="6"/>
  <c r="A133" i="6"/>
  <c r="A132" i="6"/>
  <c r="A131" i="6"/>
  <c r="A130" i="6"/>
  <c r="A129" i="6"/>
  <c r="A128" i="6"/>
  <c r="A127" i="6"/>
  <c r="A126" i="6"/>
  <c r="A125" i="6"/>
  <c r="A124" i="6"/>
  <c r="A123" i="6"/>
  <c r="A122" i="6"/>
  <c r="A121" i="6"/>
  <c r="A120" i="6"/>
  <c r="A119" i="6"/>
  <c r="A118" i="6"/>
  <c r="A117" i="6"/>
  <c r="A116" i="6"/>
  <c r="A115" i="6"/>
  <c r="A114" i="6"/>
  <c r="A113" i="6"/>
  <c r="A112" i="6"/>
  <c r="A111" i="6"/>
  <c r="A110" i="6"/>
  <c r="A109" i="6"/>
  <c r="A108" i="6"/>
  <c r="A107" i="6"/>
  <c r="A106" i="6"/>
  <c r="A105" i="6"/>
  <c r="A104" i="6"/>
  <c r="A103" i="6"/>
  <c r="A102" i="6"/>
  <c r="A101" i="6"/>
  <c r="A100" i="6"/>
  <c r="A99" i="6"/>
  <c r="A98" i="6"/>
  <c r="A97" i="6"/>
  <c r="A96" i="6"/>
  <c r="A95" i="6"/>
  <c r="A94" i="6"/>
  <c r="A93" i="6"/>
  <c r="A92" i="6"/>
  <c r="A91" i="6"/>
  <c r="A90" i="6"/>
  <c r="A89" i="6"/>
  <c r="A88" i="6"/>
  <c r="A87" i="6"/>
  <c r="A86" i="6"/>
  <c r="A85" i="6"/>
  <c r="A84" i="6"/>
  <c r="A83" i="6"/>
  <c r="A82" i="6"/>
  <c r="A81" i="6"/>
  <c r="A80" i="6"/>
  <c r="A79" i="6"/>
  <c r="A78" i="6"/>
  <c r="A77" i="6"/>
  <c r="A76" i="6"/>
  <c r="A75" i="6"/>
  <c r="A74" i="6"/>
  <c r="A73" i="6"/>
  <c r="A72" i="6"/>
  <c r="A71" i="6"/>
  <c r="A70" i="6"/>
  <c r="A69" i="6"/>
  <c r="A68" i="6"/>
  <c r="A67" i="6"/>
  <c r="A66" i="6"/>
  <c r="A65" i="6"/>
  <c r="A64" i="6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A6" i="6"/>
  <c r="A5" i="6"/>
  <c r="A4" i="6"/>
  <c r="G7" i="7" s="1"/>
  <c r="A3" i="6"/>
  <c r="A2" i="6"/>
  <c r="G71" i="7" s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D64" i="7" s="1"/>
  <c r="F64" i="7" s="1"/>
  <c r="A3" i="1"/>
  <c r="A2" i="1"/>
  <c r="D79" i="7" s="1"/>
  <c r="D18" i="7" l="1"/>
  <c r="F18" i="7" s="1"/>
  <c r="D30" i="7"/>
  <c r="F30" i="7" s="1"/>
  <c r="D42" i="7"/>
  <c r="D54" i="7"/>
  <c r="F54" i="7" s="1"/>
  <c r="D66" i="7"/>
  <c r="F66" i="7" s="1"/>
  <c r="D82" i="7"/>
  <c r="G54" i="7"/>
  <c r="I26" i="7"/>
  <c r="O36" i="7"/>
  <c r="O68" i="7"/>
  <c r="L79" i="7"/>
  <c r="N79" i="7" s="1"/>
  <c r="AG97" i="7"/>
  <c r="E6" i="7"/>
  <c r="E10" i="7"/>
  <c r="E14" i="7"/>
  <c r="E18" i="7"/>
  <c r="E22" i="7"/>
  <c r="E26" i="7"/>
  <c r="E30" i="7"/>
  <c r="E34" i="7"/>
  <c r="Q34" i="7" s="1"/>
  <c r="Y34" i="7" s="1"/>
  <c r="E38" i="7"/>
  <c r="E42" i="7"/>
  <c r="E46" i="7"/>
  <c r="E50" i="7"/>
  <c r="E54" i="7"/>
  <c r="E58" i="7"/>
  <c r="E62" i="7"/>
  <c r="E66" i="7"/>
  <c r="Q66" i="7" s="1"/>
  <c r="D71" i="7"/>
  <c r="D76" i="7"/>
  <c r="F76" i="7" s="1"/>
  <c r="D83" i="7"/>
  <c r="G23" i="7"/>
  <c r="G55" i="7"/>
  <c r="I6" i="7"/>
  <c r="O16" i="7"/>
  <c r="L27" i="7"/>
  <c r="N27" i="7" s="1"/>
  <c r="V27" i="7" s="1"/>
  <c r="I38" i="7"/>
  <c r="O48" i="7"/>
  <c r="L59" i="7"/>
  <c r="N59" i="7" s="1"/>
  <c r="I70" i="7"/>
  <c r="O80" i="7"/>
  <c r="AJ98" i="7"/>
  <c r="D10" i="7"/>
  <c r="F10" i="7" s="1"/>
  <c r="D22" i="7"/>
  <c r="D34" i="7"/>
  <c r="D46" i="7"/>
  <c r="F46" i="7" s="1"/>
  <c r="D62" i="7"/>
  <c r="E75" i="7"/>
  <c r="L15" i="7"/>
  <c r="N15" i="7" s="1"/>
  <c r="I58" i="7"/>
  <c r="D7" i="7"/>
  <c r="D11" i="7"/>
  <c r="Q11" i="7" s="1"/>
  <c r="Z11" i="7" s="1"/>
  <c r="D15" i="7"/>
  <c r="D19" i="7"/>
  <c r="D23" i="7"/>
  <c r="D27" i="7"/>
  <c r="D31" i="7"/>
  <c r="D35" i="7"/>
  <c r="D39" i="7"/>
  <c r="D43" i="7"/>
  <c r="Q43" i="7" s="1"/>
  <c r="Z43" i="7" s="1"/>
  <c r="D47" i="7"/>
  <c r="D51" i="7"/>
  <c r="D55" i="7"/>
  <c r="F55" i="7" s="1"/>
  <c r="R55" i="7" s="1"/>
  <c r="D59" i="7"/>
  <c r="D63" i="7"/>
  <c r="D67" i="7"/>
  <c r="E71" i="7"/>
  <c r="D77" i="7"/>
  <c r="F77" i="7" s="1"/>
  <c r="R77" i="7" s="1"/>
  <c r="G5" i="7"/>
  <c r="G30" i="7"/>
  <c r="G62" i="7"/>
  <c r="L7" i="7"/>
  <c r="N7" i="7" s="1"/>
  <c r="I18" i="7"/>
  <c r="O28" i="7"/>
  <c r="L39" i="7"/>
  <c r="N39" i="7" s="1"/>
  <c r="I50" i="7"/>
  <c r="S50" i="7" s="1"/>
  <c r="O60" i="7"/>
  <c r="L71" i="7"/>
  <c r="N71" i="7" s="1"/>
  <c r="I82" i="7"/>
  <c r="AH100" i="7"/>
  <c r="D14" i="7"/>
  <c r="F14" i="7" s="1"/>
  <c r="D26" i="7"/>
  <c r="F26" i="7" s="1"/>
  <c r="D38" i="7"/>
  <c r="F38" i="7" s="1"/>
  <c r="D50" i="7"/>
  <c r="F50" i="7" s="1"/>
  <c r="D58" i="7"/>
  <c r="D70" i="7"/>
  <c r="F70" i="7" s="1"/>
  <c r="G22" i="7"/>
  <c r="L47" i="7"/>
  <c r="N47" i="7" s="1"/>
  <c r="E7" i="7"/>
  <c r="E11" i="7"/>
  <c r="E15" i="7"/>
  <c r="E19" i="7"/>
  <c r="Q19" i="7" s="1"/>
  <c r="E23" i="7"/>
  <c r="E27" i="7"/>
  <c r="E31" i="7"/>
  <c r="E35" i="7"/>
  <c r="E39" i="7"/>
  <c r="E43" i="7"/>
  <c r="E47" i="7"/>
  <c r="E51" i="7"/>
  <c r="Q51" i="7" s="1"/>
  <c r="Z51" i="7" s="1"/>
  <c r="E55" i="7"/>
  <c r="E59" i="7"/>
  <c r="E63" i="7"/>
  <c r="E67" i="7"/>
  <c r="D72" i="7"/>
  <c r="E77" i="7"/>
  <c r="G6" i="7"/>
  <c r="G31" i="7"/>
  <c r="G96" i="7" s="1"/>
  <c r="G63" i="7"/>
  <c r="O8" i="7"/>
  <c r="L19" i="7"/>
  <c r="N19" i="7" s="1"/>
  <c r="I30" i="7"/>
  <c r="O40" i="7"/>
  <c r="L51" i="7"/>
  <c r="N51" i="7" s="1"/>
  <c r="I62" i="7"/>
  <c r="O72" i="7"/>
  <c r="L83" i="7"/>
  <c r="N83" i="7" s="1"/>
  <c r="AF102" i="7"/>
  <c r="D20" i="7"/>
  <c r="D32" i="7"/>
  <c r="D52" i="7"/>
  <c r="D68" i="7"/>
  <c r="G38" i="7"/>
  <c r="L31" i="7"/>
  <c r="N31" i="7" s="1"/>
  <c r="V31" i="7" s="1"/>
  <c r="O84" i="7"/>
  <c r="AI103" i="7"/>
  <c r="D16" i="7"/>
  <c r="D40" i="7"/>
  <c r="D56" i="7"/>
  <c r="D78" i="7"/>
  <c r="F78" i="7" s="1"/>
  <c r="I10" i="7"/>
  <c r="O52" i="7"/>
  <c r="E8" i="7"/>
  <c r="E12" i="7"/>
  <c r="E16" i="7"/>
  <c r="E20" i="7"/>
  <c r="E24" i="7"/>
  <c r="E28" i="7"/>
  <c r="E32" i="7"/>
  <c r="E36" i="7"/>
  <c r="Q36" i="7" s="1"/>
  <c r="E40" i="7"/>
  <c r="E44" i="7"/>
  <c r="E48" i="7"/>
  <c r="E52" i="7"/>
  <c r="E56" i="7"/>
  <c r="E60" i="7"/>
  <c r="E64" i="7"/>
  <c r="E68" i="7"/>
  <c r="E73" i="7"/>
  <c r="G13" i="7"/>
  <c r="G39" i="7"/>
  <c r="L11" i="7"/>
  <c r="N11" i="7" s="1"/>
  <c r="I22" i="7"/>
  <c r="O32" i="7"/>
  <c r="L43" i="7"/>
  <c r="N43" i="7" s="1"/>
  <c r="AI105" i="7"/>
  <c r="L105" i="7" s="1"/>
  <c r="AH92" i="7"/>
  <c r="AG105" i="7"/>
  <c r="D12" i="7"/>
  <c r="D28" i="7"/>
  <c r="D44" i="7"/>
  <c r="D60" i="7"/>
  <c r="D73" i="7"/>
  <c r="F73" i="7" s="1"/>
  <c r="G70" i="7"/>
  <c r="I42" i="7"/>
  <c r="D84" i="7"/>
  <c r="D80" i="7"/>
  <c r="G81" i="7"/>
  <c r="G73" i="7"/>
  <c r="G65" i="7"/>
  <c r="G57" i="7"/>
  <c r="G49" i="7"/>
  <c r="G99" i="7" s="1"/>
  <c r="G41" i="7"/>
  <c r="G33" i="7"/>
  <c r="G25" i="7"/>
  <c r="G17" i="7"/>
  <c r="G9" i="7"/>
  <c r="G80" i="7"/>
  <c r="G72" i="7"/>
  <c r="G64" i="7"/>
  <c r="G56" i="7"/>
  <c r="G48" i="7"/>
  <c r="G40" i="7"/>
  <c r="G32" i="7"/>
  <c r="G24" i="7"/>
  <c r="G16" i="7"/>
  <c r="G8" i="7"/>
  <c r="E82" i="7"/>
  <c r="E78" i="7"/>
  <c r="E74" i="7"/>
  <c r="E70" i="7"/>
  <c r="G78" i="7"/>
  <c r="G77" i="7"/>
  <c r="G69" i="7"/>
  <c r="G61" i="7"/>
  <c r="G53" i="7"/>
  <c r="G45" i="7"/>
  <c r="G37" i="7"/>
  <c r="G29" i="7"/>
  <c r="G21" i="7"/>
  <c r="G84" i="7"/>
  <c r="G76" i="7"/>
  <c r="G68" i="7"/>
  <c r="G60" i="7"/>
  <c r="G52" i="7"/>
  <c r="G44" i="7"/>
  <c r="G36" i="7"/>
  <c r="G28" i="7"/>
  <c r="G20" i="7"/>
  <c r="G12" i="7"/>
  <c r="E84" i="7"/>
  <c r="E80" i="7"/>
  <c r="E106" i="7" s="1"/>
  <c r="E76" i="7"/>
  <c r="E72" i="7"/>
  <c r="G83" i="7"/>
  <c r="G75" i="7"/>
  <c r="G67" i="7"/>
  <c r="G59" i="7"/>
  <c r="G51" i="7"/>
  <c r="G43" i="7"/>
  <c r="G35" i="7"/>
  <c r="G27" i="7"/>
  <c r="G19" i="7"/>
  <c r="G11" i="7"/>
  <c r="G82" i="7"/>
  <c r="G74" i="7"/>
  <c r="G66" i="7"/>
  <c r="G58" i="7"/>
  <c r="G50" i="7"/>
  <c r="G42" i="7"/>
  <c r="G34" i="7"/>
  <c r="G26" i="7"/>
  <c r="G18" i="7"/>
  <c r="G10" i="7"/>
  <c r="E83" i="7"/>
  <c r="E79" i="7"/>
  <c r="Q79" i="7" s="1"/>
  <c r="Y79" i="7" s="1"/>
  <c r="H81" i="7"/>
  <c r="J81" i="7" s="1"/>
  <c r="H77" i="7"/>
  <c r="J77" i="7" s="1"/>
  <c r="H73" i="7"/>
  <c r="J73" i="7" s="1"/>
  <c r="H69" i="7"/>
  <c r="J69" i="7" s="1"/>
  <c r="H65" i="7"/>
  <c r="J65" i="7" s="1"/>
  <c r="H61" i="7"/>
  <c r="J61" i="7" s="1"/>
  <c r="H57" i="7"/>
  <c r="J57" i="7" s="1"/>
  <c r="H53" i="7"/>
  <c r="J53" i="7" s="1"/>
  <c r="H49" i="7"/>
  <c r="J49" i="7" s="1"/>
  <c r="H45" i="7"/>
  <c r="J45" i="7" s="1"/>
  <c r="H41" i="7"/>
  <c r="J41" i="7" s="1"/>
  <c r="H37" i="7"/>
  <c r="J37" i="7" s="1"/>
  <c r="H33" i="7"/>
  <c r="J33" i="7" s="1"/>
  <c r="H29" i="7"/>
  <c r="J29" i="7" s="1"/>
  <c r="H25" i="7"/>
  <c r="J25" i="7" s="1"/>
  <c r="H21" i="7"/>
  <c r="J21" i="7" s="1"/>
  <c r="T21" i="7" s="1"/>
  <c r="H17" i="7"/>
  <c r="J17" i="7" s="1"/>
  <c r="H13" i="7"/>
  <c r="J13" i="7" s="1"/>
  <c r="H9" i="7"/>
  <c r="H5" i="7"/>
  <c r="J5" i="7" s="1"/>
  <c r="H82" i="7"/>
  <c r="J82" i="7" s="1"/>
  <c r="H78" i="7"/>
  <c r="J78" i="7" s="1"/>
  <c r="H74" i="7"/>
  <c r="H70" i="7"/>
  <c r="J70" i="7" s="1"/>
  <c r="T70" i="7" s="1"/>
  <c r="H66" i="7"/>
  <c r="J66" i="7" s="1"/>
  <c r="H62" i="7"/>
  <c r="J62" i="7" s="1"/>
  <c r="H58" i="7"/>
  <c r="J58" i="7" s="1"/>
  <c r="H54" i="7"/>
  <c r="J54" i="7" s="1"/>
  <c r="H50" i="7"/>
  <c r="J50" i="7" s="1"/>
  <c r="H46" i="7"/>
  <c r="J46" i="7" s="1"/>
  <c r="H42" i="7"/>
  <c r="J42" i="7" s="1"/>
  <c r="H38" i="7"/>
  <c r="J38" i="7" s="1"/>
  <c r="T38" i="7" s="1"/>
  <c r="AB38" i="7" s="1"/>
  <c r="H34" i="7"/>
  <c r="J34" i="7" s="1"/>
  <c r="H30" i="7"/>
  <c r="J30" i="7" s="1"/>
  <c r="H26" i="7"/>
  <c r="J26" i="7" s="1"/>
  <c r="H22" i="7"/>
  <c r="J22" i="7" s="1"/>
  <c r="H18" i="7"/>
  <c r="H14" i="7"/>
  <c r="J14" i="7" s="1"/>
  <c r="H10" i="7"/>
  <c r="J10" i="7" s="1"/>
  <c r="H6" i="7"/>
  <c r="J6" i="7" s="1"/>
  <c r="T6" i="7" s="1"/>
  <c r="AB6" i="7" s="1"/>
  <c r="H83" i="7"/>
  <c r="J83" i="7" s="1"/>
  <c r="H79" i="7"/>
  <c r="J79" i="7" s="1"/>
  <c r="H75" i="7"/>
  <c r="J75" i="7" s="1"/>
  <c r="H71" i="7"/>
  <c r="J71" i="7" s="1"/>
  <c r="H67" i="7"/>
  <c r="H63" i="7"/>
  <c r="J63" i="7" s="1"/>
  <c r="H59" i="7"/>
  <c r="H55" i="7"/>
  <c r="H51" i="7"/>
  <c r="H47" i="7"/>
  <c r="H43" i="7"/>
  <c r="H39" i="7"/>
  <c r="J39" i="7" s="1"/>
  <c r="H35" i="7"/>
  <c r="H31" i="7"/>
  <c r="J31" i="7" s="1"/>
  <c r="H27" i="7"/>
  <c r="H23" i="7"/>
  <c r="J23" i="7" s="1"/>
  <c r="T23" i="7" s="1"/>
  <c r="AB23" i="7" s="1"/>
  <c r="H19" i="7"/>
  <c r="H15" i="7"/>
  <c r="J15" i="7" s="1"/>
  <c r="H11" i="7"/>
  <c r="J11" i="7" s="1"/>
  <c r="H7" i="7"/>
  <c r="J7" i="7" s="1"/>
  <c r="H84" i="7"/>
  <c r="H80" i="7"/>
  <c r="H76" i="7"/>
  <c r="H72" i="7"/>
  <c r="J72" i="7" s="1"/>
  <c r="H68" i="7"/>
  <c r="J68" i="7" s="1"/>
  <c r="H64" i="7"/>
  <c r="J64" i="7" s="1"/>
  <c r="H60" i="7"/>
  <c r="J60" i="7" s="1"/>
  <c r="H56" i="7"/>
  <c r="J56" i="7" s="1"/>
  <c r="H52" i="7"/>
  <c r="J52" i="7" s="1"/>
  <c r="H48" i="7"/>
  <c r="J48" i="7" s="1"/>
  <c r="H44" i="7"/>
  <c r="J44" i="7" s="1"/>
  <c r="H40" i="7"/>
  <c r="J40" i="7" s="1"/>
  <c r="H36" i="7"/>
  <c r="J36" i="7" s="1"/>
  <c r="H32" i="7"/>
  <c r="J32" i="7" s="1"/>
  <c r="H28" i="7"/>
  <c r="J28" i="7" s="1"/>
  <c r="H24" i="7"/>
  <c r="J24" i="7" s="1"/>
  <c r="H20" i="7"/>
  <c r="J20" i="7" s="1"/>
  <c r="H16" i="7"/>
  <c r="J16" i="7" s="1"/>
  <c r="H12" i="7"/>
  <c r="J12" i="7" s="1"/>
  <c r="H8" i="7"/>
  <c r="S8" i="7" s="1"/>
  <c r="L82" i="7"/>
  <c r="N82" i="7" s="1"/>
  <c r="L78" i="7"/>
  <c r="L74" i="7"/>
  <c r="N74" i="7" s="1"/>
  <c r="L70" i="7"/>
  <c r="N70" i="7" s="1"/>
  <c r="L66" i="7"/>
  <c r="N66" i="7" s="1"/>
  <c r="L62" i="7"/>
  <c r="N62" i="7" s="1"/>
  <c r="L58" i="7"/>
  <c r="N58" i="7" s="1"/>
  <c r="L54" i="7"/>
  <c r="N54" i="7" s="1"/>
  <c r="V54" i="7" s="1"/>
  <c r="L50" i="7"/>
  <c r="N50" i="7" s="1"/>
  <c r="L46" i="7"/>
  <c r="N46" i="7" s="1"/>
  <c r="L42" i="7"/>
  <c r="N42" i="7" s="1"/>
  <c r="L38" i="7"/>
  <c r="N38" i="7" s="1"/>
  <c r="L34" i="7"/>
  <c r="N34" i="7" s="1"/>
  <c r="L30" i="7"/>
  <c r="N30" i="7" s="1"/>
  <c r="L26" i="7"/>
  <c r="N26" i="7" s="1"/>
  <c r="L22" i="7"/>
  <c r="N22" i="7" s="1"/>
  <c r="V22" i="7" s="1"/>
  <c r="L18" i="7"/>
  <c r="N18" i="7" s="1"/>
  <c r="L14" i="7"/>
  <c r="N14" i="7" s="1"/>
  <c r="L10" i="7"/>
  <c r="N10" i="7" s="1"/>
  <c r="L6" i="7"/>
  <c r="N6" i="7" s="1"/>
  <c r="L84" i="7"/>
  <c r="N84" i="7" s="1"/>
  <c r="L80" i="7"/>
  <c r="N80" i="7" s="1"/>
  <c r="L76" i="7"/>
  <c r="N76" i="7" s="1"/>
  <c r="L72" i="7"/>
  <c r="N72" i="7" s="1"/>
  <c r="V72" i="7" s="1"/>
  <c r="L68" i="7"/>
  <c r="L64" i="7"/>
  <c r="N64" i="7" s="1"/>
  <c r="L60" i="7"/>
  <c r="N60" i="7" s="1"/>
  <c r="L56" i="7"/>
  <c r="N56" i="7" s="1"/>
  <c r="L52" i="7"/>
  <c r="L48" i="7"/>
  <c r="N48" i="7" s="1"/>
  <c r="L44" i="7"/>
  <c r="L40" i="7"/>
  <c r="N40" i="7" s="1"/>
  <c r="V40" i="7" s="1"/>
  <c r="L36" i="7"/>
  <c r="L32" i="7"/>
  <c r="N32" i="7" s="1"/>
  <c r="L28" i="7"/>
  <c r="N28" i="7" s="1"/>
  <c r="L24" i="7"/>
  <c r="N24" i="7" s="1"/>
  <c r="L20" i="7"/>
  <c r="N20" i="7" s="1"/>
  <c r="L16" i="7"/>
  <c r="N16" i="7" s="1"/>
  <c r="L12" i="7"/>
  <c r="N12" i="7" s="1"/>
  <c r="L8" i="7"/>
  <c r="N8" i="7" s="1"/>
  <c r="V8" i="7" s="1"/>
  <c r="AC8" i="7" s="1"/>
  <c r="L81" i="7"/>
  <c r="L77" i="7"/>
  <c r="L73" i="7"/>
  <c r="L69" i="7"/>
  <c r="N69" i="7" s="1"/>
  <c r="L65" i="7"/>
  <c r="N65" i="7" s="1"/>
  <c r="L61" i="7"/>
  <c r="N61" i="7" s="1"/>
  <c r="L57" i="7"/>
  <c r="N57" i="7" s="1"/>
  <c r="L53" i="7"/>
  <c r="N53" i="7" s="1"/>
  <c r="V53" i="7" s="1"/>
  <c r="L49" i="7"/>
  <c r="N49" i="7" s="1"/>
  <c r="L45" i="7"/>
  <c r="N45" i="7" s="1"/>
  <c r="L41" i="7"/>
  <c r="N41" i="7" s="1"/>
  <c r="L37" i="7"/>
  <c r="N37" i="7" s="1"/>
  <c r="L33" i="7"/>
  <c r="N33" i="7" s="1"/>
  <c r="L29" i="7"/>
  <c r="N29" i="7" s="1"/>
  <c r="L25" i="7"/>
  <c r="N25" i="7" s="1"/>
  <c r="L21" i="7"/>
  <c r="N21" i="7" s="1"/>
  <c r="V21" i="7" s="1"/>
  <c r="L17" i="7"/>
  <c r="N17" i="7" s="1"/>
  <c r="L13" i="7"/>
  <c r="N13" i="7" s="1"/>
  <c r="L9" i="7"/>
  <c r="N9" i="7" s="1"/>
  <c r="L5" i="7"/>
  <c r="N5" i="7" s="1"/>
  <c r="I81" i="7"/>
  <c r="I77" i="7"/>
  <c r="I73" i="7"/>
  <c r="I69" i="7"/>
  <c r="I65" i="7"/>
  <c r="I61" i="7"/>
  <c r="I57" i="7"/>
  <c r="I53" i="7"/>
  <c r="I49" i="7"/>
  <c r="I45" i="7"/>
  <c r="I41" i="7"/>
  <c r="I37" i="7"/>
  <c r="S37" i="7" s="1"/>
  <c r="I33" i="7"/>
  <c r="I29" i="7"/>
  <c r="I25" i="7"/>
  <c r="I21" i="7"/>
  <c r="I17" i="7"/>
  <c r="I13" i="7"/>
  <c r="I9" i="7"/>
  <c r="I5" i="7"/>
  <c r="S5" i="7" s="1"/>
  <c r="K82" i="7"/>
  <c r="K78" i="7"/>
  <c r="K74" i="7"/>
  <c r="K70" i="7"/>
  <c r="K66" i="7"/>
  <c r="K62" i="7"/>
  <c r="K58" i="7"/>
  <c r="K54" i="7"/>
  <c r="K50" i="7"/>
  <c r="K46" i="7"/>
  <c r="K42" i="7"/>
  <c r="K38" i="7"/>
  <c r="K34" i="7"/>
  <c r="K30" i="7"/>
  <c r="K26" i="7"/>
  <c r="K22" i="7"/>
  <c r="T22" i="7" s="1"/>
  <c r="K18" i="7"/>
  <c r="K14" i="7"/>
  <c r="K10" i="7"/>
  <c r="K6" i="7"/>
  <c r="K83" i="7"/>
  <c r="K79" i="7"/>
  <c r="K75" i="7"/>
  <c r="K71" i="7"/>
  <c r="T71" i="7" s="1"/>
  <c r="K67" i="7"/>
  <c r="K63" i="7"/>
  <c r="K59" i="7"/>
  <c r="K55" i="7"/>
  <c r="K51" i="7"/>
  <c r="K47" i="7"/>
  <c r="K43" i="7"/>
  <c r="K39" i="7"/>
  <c r="K35" i="7"/>
  <c r="K31" i="7"/>
  <c r="K27" i="7"/>
  <c r="K23" i="7"/>
  <c r="K19" i="7"/>
  <c r="K15" i="7"/>
  <c r="K11" i="7"/>
  <c r="K7" i="7"/>
  <c r="T7" i="7" s="1"/>
  <c r="I83" i="7"/>
  <c r="I79" i="7"/>
  <c r="I75" i="7"/>
  <c r="I71" i="7"/>
  <c r="I67" i="7"/>
  <c r="I63" i="7"/>
  <c r="I59" i="7"/>
  <c r="I55" i="7"/>
  <c r="I51" i="7"/>
  <c r="I47" i="7"/>
  <c r="I43" i="7"/>
  <c r="I39" i="7"/>
  <c r="I35" i="7"/>
  <c r="I31" i="7"/>
  <c r="I27" i="7"/>
  <c r="I23" i="7"/>
  <c r="I19" i="7"/>
  <c r="I15" i="7"/>
  <c r="I11" i="7"/>
  <c r="I7" i="7"/>
  <c r="K84" i="7"/>
  <c r="K80" i="7"/>
  <c r="K76" i="7"/>
  <c r="K72" i="7"/>
  <c r="K68" i="7"/>
  <c r="K64" i="7"/>
  <c r="K60" i="7"/>
  <c r="K56" i="7"/>
  <c r="K52" i="7"/>
  <c r="K48" i="7"/>
  <c r="K44" i="7"/>
  <c r="K40" i="7"/>
  <c r="K36" i="7"/>
  <c r="K32" i="7"/>
  <c r="K28" i="7"/>
  <c r="K24" i="7"/>
  <c r="K20" i="7"/>
  <c r="K16" i="7"/>
  <c r="K12" i="7"/>
  <c r="K8" i="7"/>
  <c r="I84" i="7"/>
  <c r="I80" i="7"/>
  <c r="I76" i="7"/>
  <c r="I72" i="7"/>
  <c r="I68" i="7"/>
  <c r="I64" i="7"/>
  <c r="I60" i="7"/>
  <c r="I56" i="7"/>
  <c r="S56" i="7" s="1"/>
  <c r="I52" i="7"/>
  <c r="I48" i="7"/>
  <c r="I44" i="7"/>
  <c r="I40" i="7"/>
  <c r="I36" i="7"/>
  <c r="I32" i="7"/>
  <c r="I28" i="7"/>
  <c r="I24" i="7"/>
  <c r="S24" i="7" s="1"/>
  <c r="I20" i="7"/>
  <c r="I16" i="7"/>
  <c r="I12" i="7"/>
  <c r="I8" i="7"/>
  <c r="K81" i="7"/>
  <c r="K77" i="7"/>
  <c r="K73" i="7"/>
  <c r="K69" i="7"/>
  <c r="T69" i="7" s="1"/>
  <c r="AB69" i="7" s="1"/>
  <c r="K65" i="7"/>
  <c r="K61" i="7"/>
  <c r="K57" i="7"/>
  <c r="K53" i="7"/>
  <c r="K49" i="7"/>
  <c r="K45" i="7"/>
  <c r="K41" i="7"/>
  <c r="K37" i="7"/>
  <c r="T37" i="7" s="1"/>
  <c r="K33" i="7"/>
  <c r="K29" i="7"/>
  <c r="K25" i="7"/>
  <c r="K21" i="7"/>
  <c r="K17" i="7"/>
  <c r="K13" i="7"/>
  <c r="K9" i="7"/>
  <c r="K5" i="7"/>
  <c r="O83" i="7"/>
  <c r="O79" i="7"/>
  <c r="O75" i="7"/>
  <c r="V75" i="7" s="1"/>
  <c r="O71" i="7"/>
  <c r="O67" i="7"/>
  <c r="O63" i="7"/>
  <c r="O59" i="7"/>
  <c r="O55" i="7"/>
  <c r="V55" i="7" s="1"/>
  <c r="AC55" i="7" s="1"/>
  <c r="O51" i="7"/>
  <c r="O47" i="7"/>
  <c r="O43" i="7"/>
  <c r="O39" i="7"/>
  <c r="O35" i="7"/>
  <c r="O31" i="7"/>
  <c r="O27" i="7"/>
  <c r="O23" i="7"/>
  <c r="O19" i="7"/>
  <c r="O15" i="7"/>
  <c r="O11" i="7"/>
  <c r="O7" i="7"/>
  <c r="M83" i="7"/>
  <c r="M79" i="7"/>
  <c r="M75" i="7"/>
  <c r="M71" i="7"/>
  <c r="M67" i="7"/>
  <c r="M63" i="7"/>
  <c r="M59" i="7"/>
  <c r="M55" i="7"/>
  <c r="M51" i="7"/>
  <c r="M47" i="7"/>
  <c r="M43" i="7"/>
  <c r="M39" i="7"/>
  <c r="U39" i="7" s="1"/>
  <c r="Z39" i="7" s="1"/>
  <c r="M35" i="7"/>
  <c r="M31" i="7"/>
  <c r="M27" i="7"/>
  <c r="M23" i="7"/>
  <c r="M19" i="7"/>
  <c r="M15" i="7"/>
  <c r="M11" i="7"/>
  <c r="M7" i="7"/>
  <c r="M84" i="7"/>
  <c r="M80" i="7"/>
  <c r="M76" i="7"/>
  <c r="M72" i="7"/>
  <c r="M68" i="7"/>
  <c r="M64" i="7"/>
  <c r="M60" i="7"/>
  <c r="M56" i="7"/>
  <c r="U56" i="7" s="1"/>
  <c r="M52" i="7"/>
  <c r="M48" i="7"/>
  <c r="M44" i="7"/>
  <c r="M40" i="7"/>
  <c r="M36" i="7"/>
  <c r="M32" i="7"/>
  <c r="M28" i="7"/>
  <c r="M24" i="7"/>
  <c r="U24" i="7" s="1"/>
  <c r="M20" i="7"/>
  <c r="M16" i="7"/>
  <c r="M12" i="7"/>
  <c r="M8" i="7"/>
  <c r="O81" i="7"/>
  <c r="O77" i="7"/>
  <c r="O73" i="7"/>
  <c r="O69" i="7"/>
  <c r="O65" i="7"/>
  <c r="O61" i="7"/>
  <c r="O57" i="7"/>
  <c r="O53" i="7"/>
  <c r="O49" i="7"/>
  <c r="O45" i="7"/>
  <c r="O41" i="7"/>
  <c r="O37" i="7"/>
  <c r="O33" i="7"/>
  <c r="O29" i="7"/>
  <c r="O25" i="7"/>
  <c r="O21" i="7"/>
  <c r="O17" i="7"/>
  <c r="O13" i="7"/>
  <c r="O9" i="7"/>
  <c r="O5" i="7"/>
  <c r="V5" i="7" s="1"/>
  <c r="M81" i="7"/>
  <c r="M77" i="7"/>
  <c r="M73" i="7"/>
  <c r="M69" i="7"/>
  <c r="M65" i="7"/>
  <c r="M61" i="7"/>
  <c r="M57" i="7"/>
  <c r="M53" i="7"/>
  <c r="M49" i="7"/>
  <c r="M45" i="7"/>
  <c r="M41" i="7"/>
  <c r="M37" i="7"/>
  <c r="M33" i="7"/>
  <c r="M29" i="7"/>
  <c r="M25" i="7"/>
  <c r="M21" i="7"/>
  <c r="M17" i="7"/>
  <c r="M13" i="7"/>
  <c r="M9" i="7"/>
  <c r="M5" i="7"/>
  <c r="O82" i="7"/>
  <c r="O78" i="7"/>
  <c r="O74" i="7"/>
  <c r="O70" i="7"/>
  <c r="O66" i="7"/>
  <c r="O62" i="7"/>
  <c r="O58" i="7"/>
  <c r="O54" i="7"/>
  <c r="O50" i="7"/>
  <c r="O46" i="7"/>
  <c r="O42" i="7"/>
  <c r="O38" i="7"/>
  <c r="V38" i="7" s="1"/>
  <c r="AC38" i="7" s="1"/>
  <c r="O34" i="7"/>
  <c r="O30" i="7"/>
  <c r="O26" i="7"/>
  <c r="O22" i="7"/>
  <c r="O18" i="7"/>
  <c r="O14" i="7"/>
  <c r="O10" i="7"/>
  <c r="O6" i="7"/>
  <c r="M82" i="7"/>
  <c r="M78" i="7"/>
  <c r="M74" i="7"/>
  <c r="U74" i="7" s="1"/>
  <c r="M70" i="7"/>
  <c r="U70" i="7" s="1"/>
  <c r="M66" i="7"/>
  <c r="M62" i="7"/>
  <c r="M58" i="7"/>
  <c r="M54" i="7"/>
  <c r="U54" i="7" s="1"/>
  <c r="M50" i="7"/>
  <c r="M46" i="7"/>
  <c r="U46" i="7" s="1"/>
  <c r="M42" i="7"/>
  <c r="U42" i="7" s="1"/>
  <c r="M38" i="7"/>
  <c r="U38" i="7" s="1"/>
  <c r="M34" i="7"/>
  <c r="M30" i="7"/>
  <c r="M26" i="7"/>
  <c r="M22" i="7"/>
  <c r="M18" i="7"/>
  <c r="M14" i="7"/>
  <c r="M10" i="7"/>
  <c r="M6" i="7"/>
  <c r="D5" i="7"/>
  <c r="D9" i="7"/>
  <c r="F9" i="7" s="1"/>
  <c r="D13" i="7"/>
  <c r="D17" i="7"/>
  <c r="F17" i="7" s="1"/>
  <c r="R17" i="7" s="1"/>
  <c r="AB17" i="7" s="1"/>
  <c r="D21" i="7"/>
  <c r="D25" i="7"/>
  <c r="D29" i="7"/>
  <c r="D33" i="7"/>
  <c r="D37" i="7"/>
  <c r="D41" i="7"/>
  <c r="D45" i="7"/>
  <c r="D49" i="7"/>
  <c r="F49" i="7" s="1"/>
  <c r="R49" i="7" s="1"/>
  <c r="D53" i="7"/>
  <c r="F53" i="7" s="1"/>
  <c r="D57" i="7"/>
  <c r="F57" i="7" s="1"/>
  <c r="D61" i="7"/>
  <c r="D65" i="7"/>
  <c r="F65" i="7" s="1"/>
  <c r="D69" i="7"/>
  <c r="F69" i="7" s="1"/>
  <c r="R69" i="7" s="1"/>
  <c r="D74" i="7"/>
  <c r="F74" i="7" s="1"/>
  <c r="D81" i="7"/>
  <c r="F81" i="7" s="1"/>
  <c r="G14" i="7"/>
  <c r="R14" i="7" s="1"/>
  <c r="G46" i="7"/>
  <c r="G79" i="7"/>
  <c r="O12" i="7"/>
  <c r="L23" i="7"/>
  <c r="I34" i="7"/>
  <c r="S34" i="7" s="1"/>
  <c r="O44" i="7"/>
  <c r="L55" i="7"/>
  <c r="N55" i="7" s="1"/>
  <c r="I66" i="7"/>
  <c r="S66" i="7" s="1"/>
  <c r="O76" i="7"/>
  <c r="AF94" i="7"/>
  <c r="AJ106" i="7"/>
  <c r="D8" i="7"/>
  <c r="F8" i="7" s="1"/>
  <c r="D24" i="7"/>
  <c r="F24" i="7" s="1"/>
  <c r="D36" i="7"/>
  <c r="D48" i="7"/>
  <c r="E5" i="7"/>
  <c r="Q5" i="7" s="1"/>
  <c r="E9" i="7"/>
  <c r="E13" i="7"/>
  <c r="E17" i="7"/>
  <c r="E21" i="7"/>
  <c r="E25" i="7"/>
  <c r="E29" i="7"/>
  <c r="E33" i="7"/>
  <c r="E37" i="7"/>
  <c r="Q37" i="7" s="1"/>
  <c r="Z37" i="7" s="1"/>
  <c r="E41" i="7"/>
  <c r="E45" i="7"/>
  <c r="E49" i="7"/>
  <c r="E53" i="7"/>
  <c r="E57" i="7"/>
  <c r="E61" i="7"/>
  <c r="E65" i="7"/>
  <c r="E69" i="7"/>
  <c r="Q69" i="7" s="1"/>
  <c r="D75" i="7"/>
  <c r="F75" i="7" s="1"/>
  <c r="E81" i="7"/>
  <c r="G15" i="7"/>
  <c r="G47" i="7"/>
  <c r="I14" i="7"/>
  <c r="O24" i="7"/>
  <c r="L35" i="7"/>
  <c r="N35" i="7" s="1"/>
  <c r="V35" i="7" s="1"/>
  <c r="I46" i="7"/>
  <c r="S46" i="7" s="1"/>
  <c r="O56" i="7"/>
  <c r="L67" i="7"/>
  <c r="N67" i="7" s="1"/>
  <c r="I78" i="7"/>
  <c r="AH91" i="7"/>
  <c r="AF93" i="7"/>
  <c r="AI94" i="7"/>
  <c r="AG96" i="7"/>
  <c r="AJ97" i="7"/>
  <c r="K97" i="7" s="1"/>
  <c r="AH99" i="7"/>
  <c r="AF101" i="7"/>
  <c r="AI102" i="7"/>
  <c r="AG104" i="7"/>
  <c r="AJ105" i="7"/>
  <c r="AI91" i="7"/>
  <c r="AG93" i="7"/>
  <c r="AJ94" i="7"/>
  <c r="AH96" i="7"/>
  <c r="AF98" i="7"/>
  <c r="AI99" i="7"/>
  <c r="AG101" i="7"/>
  <c r="AJ102" i="7"/>
  <c r="AH104" i="7"/>
  <c r="AF106" i="7"/>
  <c r="AJ91" i="7"/>
  <c r="AH93" i="7"/>
  <c r="AF95" i="7"/>
  <c r="AI96" i="7"/>
  <c r="AG98" i="7"/>
  <c r="AJ99" i="7"/>
  <c r="AH101" i="7"/>
  <c r="G101" i="7" s="1"/>
  <c r="AF103" i="7"/>
  <c r="AI104" i="7"/>
  <c r="AG106" i="7"/>
  <c r="AF92" i="7"/>
  <c r="AI93" i="7"/>
  <c r="AG95" i="7"/>
  <c r="AJ96" i="7"/>
  <c r="AH98" i="7"/>
  <c r="K98" i="7" s="1"/>
  <c r="AF100" i="7"/>
  <c r="AI101" i="7"/>
  <c r="AG103" i="7"/>
  <c r="AJ104" i="7"/>
  <c r="AH106" i="7"/>
  <c r="AG92" i="7"/>
  <c r="AJ93" i="7"/>
  <c r="AH95" i="7"/>
  <c r="I95" i="7" s="1"/>
  <c r="AF97" i="7"/>
  <c r="AI98" i="7"/>
  <c r="G98" i="7" s="1"/>
  <c r="AG100" i="7"/>
  <c r="AJ101" i="7"/>
  <c r="AH103" i="7"/>
  <c r="AF105" i="7"/>
  <c r="AI106" i="7"/>
  <c r="AF91" i="7"/>
  <c r="G91" i="7" s="1"/>
  <c r="AI92" i="7"/>
  <c r="AG94" i="7"/>
  <c r="D94" i="7" s="1"/>
  <c r="AJ95" i="7"/>
  <c r="AH97" i="7"/>
  <c r="AF99" i="7"/>
  <c r="AI100" i="7"/>
  <c r="AG102" i="7"/>
  <c r="AJ103" i="7"/>
  <c r="I103" i="7" s="1"/>
  <c r="AH105" i="7"/>
  <c r="H105" i="7" s="1"/>
  <c r="AG91" i="7"/>
  <c r="E91" i="7" s="1"/>
  <c r="AJ92" i="7"/>
  <c r="J92" i="7" s="1"/>
  <c r="AH94" i="7"/>
  <c r="AF96" i="7"/>
  <c r="AI97" i="7"/>
  <c r="AG99" i="7"/>
  <c r="N99" i="7" s="1"/>
  <c r="AJ100" i="7"/>
  <c r="L100" i="7" s="1"/>
  <c r="AH102" i="7"/>
  <c r="O102" i="7" s="1"/>
  <c r="AF104" i="7"/>
  <c r="I104" i="7" s="1"/>
  <c r="S41" i="7"/>
  <c r="S79" i="7"/>
  <c r="S83" i="7"/>
  <c r="S82" i="7"/>
  <c r="V30" i="7"/>
  <c r="V61" i="7"/>
  <c r="U60" i="7"/>
  <c r="S64" i="7"/>
  <c r="E93" i="7"/>
  <c r="U11" i="7"/>
  <c r="U15" i="7"/>
  <c r="T17" i="7"/>
  <c r="T81" i="7"/>
  <c r="L106" i="7"/>
  <c r="E102" i="7"/>
  <c r="Q76" i="7"/>
  <c r="U67" i="7"/>
  <c r="N92" i="7"/>
  <c r="V92" i="7" s="1"/>
  <c r="O93" i="7"/>
  <c r="V19" i="7"/>
  <c r="U71" i="7"/>
  <c r="U75" i="7"/>
  <c r="U83" i="7"/>
  <c r="M92" i="7"/>
  <c r="U30" i="7"/>
  <c r="S33" i="7"/>
  <c r="S57" i="7"/>
  <c r="V58" i="7"/>
  <c r="V59" i="7"/>
  <c r="V62" i="7"/>
  <c r="V63" i="7"/>
  <c r="S65" i="7"/>
  <c r="V66" i="7"/>
  <c r="V67" i="7"/>
  <c r="O106" i="7"/>
  <c r="U55" i="7"/>
  <c r="O92" i="7"/>
  <c r="V29" i="7"/>
  <c r="K99" i="7"/>
  <c r="J102" i="7"/>
  <c r="H106" i="7"/>
  <c r="H93" i="7"/>
  <c r="S93" i="7" s="1"/>
  <c r="E99" i="7"/>
  <c r="G93" i="7"/>
  <c r="S25" i="7"/>
  <c r="U43" i="7"/>
  <c r="U59" i="7"/>
  <c r="Z59" i="7" s="1"/>
  <c r="M95" i="7"/>
  <c r="I102" i="7"/>
  <c r="I106" i="7"/>
  <c r="K96" i="7"/>
  <c r="G106" i="7"/>
  <c r="V60" i="7"/>
  <c r="I93" i="7"/>
  <c r="M99" i="7"/>
  <c r="K102" i="7"/>
  <c r="M103" i="7"/>
  <c r="K106" i="7"/>
  <c r="L96" i="7"/>
  <c r="Q7" i="7"/>
  <c r="Q15" i="7"/>
  <c r="Q23" i="7"/>
  <c r="Q27" i="7"/>
  <c r="Q31" i="7"/>
  <c r="Q35" i="7"/>
  <c r="Q39" i="7"/>
  <c r="Q47" i="7"/>
  <c r="Q59" i="7"/>
  <c r="Q63" i="7"/>
  <c r="Q67" i="7"/>
  <c r="Q71" i="7"/>
  <c r="R75" i="7"/>
  <c r="Q83" i="7"/>
  <c r="Y83" i="7" s="1"/>
  <c r="G95" i="7"/>
  <c r="G103" i="7"/>
  <c r="K93" i="7"/>
  <c r="S18" i="7"/>
  <c r="J96" i="7"/>
  <c r="I97" i="7"/>
  <c r="O99" i="7"/>
  <c r="S71" i="7"/>
  <c r="Y71" i="7" s="1"/>
  <c r="V76" i="7"/>
  <c r="V80" i="7"/>
  <c r="V84" i="7"/>
  <c r="E105" i="7"/>
  <c r="G100" i="7"/>
  <c r="U51" i="7"/>
  <c r="U63" i="7"/>
  <c r="N93" i="7"/>
  <c r="V93" i="7" s="1"/>
  <c r="I96" i="7"/>
  <c r="M106" i="7"/>
  <c r="U106" i="7" s="1"/>
  <c r="L92" i="7"/>
  <c r="H95" i="7"/>
  <c r="D96" i="7"/>
  <c r="D92" i="7"/>
  <c r="D100" i="7"/>
  <c r="D106" i="7"/>
  <c r="U35" i="7"/>
  <c r="Z35" i="7" s="1"/>
  <c r="T31" i="7"/>
  <c r="V37" i="7"/>
  <c r="M96" i="7"/>
  <c r="M102" i="7"/>
  <c r="V13" i="7"/>
  <c r="R30" i="7"/>
  <c r="R38" i="7"/>
  <c r="R46" i="7"/>
  <c r="R54" i="7"/>
  <c r="AC54" i="7" s="1"/>
  <c r="R70" i="7"/>
  <c r="R78" i="7"/>
  <c r="U76" i="7"/>
  <c r="U84" i="7"/>
  <c r="T10" i="7"/>
  <c r="T63" i="7"/>
  <c r="O96" i="7"/>
  <c r="R6" i="7"/>
  <c r="Q6" i="7"/>
  <c r="V45" i="7"/>
  <c r="V7" i="7"/>
  <c r="S22" i="7"/>
  <c r="J55" i="7"/>
  <c r="V56" i="7"/>
  <c r="V64" i="7"/>
  <c r="T79" i="7"/>
  <c r="T83" i="7"/>
  <c r="H92" i="7"/>
  <c r="L93" i="7"/>
  <c r="H96" i="7"/>
  <c r="L97" i="7"/>
  <c r="L99" i="7"/>
  <c r="U99" i="7" s="1"/>
  <c r="H102" i="7"/>
  <c r="L103" i="7"/>
  <c r="U103" i="7" s="1"/>
  <c r="D105" i="7"/>
  <c r="U61" i="7"/>
  <c r="M93" i="7"/>
  <c r="S72" i="7"/>
  <c r="U80" i="7"/>
  <c r="V6" i="7"/>
  <c r="AC6" i="7" s="1"/>
  <c r="R76" i="7"/>
  <c r="S62" i="7"/>
  <c r="U69" i="7"/>
  <c r="S32" i="7"/>
  <c r="V79" i="7"/>
  <c r="S48" i="7"/>
  <c r="U12" i="7"/>
  <c r="R8" i="7"/>
  <c r="R24" i="7"/>
  <c r="R64" i="7"/>
  <c r="S14" i="7"/>
  <c r="V12" i="7"/>
  <c r="T26" i="7"/>
  <c r="U28" i="7"/>
  <c r="T30" i="7"/>
  <c r="AB30" i="7" s="1"/>
  <c r="S35" i="7"/>
  <c r="Y35" i="7" s="1"/>
  <c r="U37" i="7"/>
  <c r="T39" i="7"/>
  <c r="S43" i="7"/>
  <c r="U45" i="7"/>
  <c r="S47" i="7"/>
  <c r="J18" i="7"/>
  <c r="T18" i="7" s="1"/>
  <c r="V20" i="7"/>
  <c r="Q21" i="7"/>
  <c r="Q29" i="7"/>
  <c r="Q33" i="7"/>
  <c r="Y33" i="7" s="1"/>
  <c r="Q41" i="7"/>
  <c r="Q45" i="7"/>
  <c r="R73" i="7"/>
  <c r="R81" i="7"/>
  <c r="T54" i="7"/>
  <c r="AB54" i="7" s="1"/>
  <c r="S63" i="7"/>
  <c r="Y63" i="7" s="1"/>
  <c r="U6" i="7"/>
  <c r="Q64" i="7"/>
  <c r="R10" i="7"/>
  <c r="R18" i="7"/>
  <c r="R26" i="7"/>
  <c r="R66" i="7"/>
  <c r="AC66" i="7" s="1"/>
  <c r="R74" i="7"/>
  <c r="U7" i="7"/>
  <c r="Z7" i="7" s="1"/>
  <c r="U20" i="7"/>
  <c r="U29" i="7"/>
  <c r="T24" i="7"/>
  <c r="T11" i="7"/>
  <c r="T15" i="7"/>
  <c r="Q57" i="7"/>
  <c r="Y57" i="7" s="1"/>
  <c r="U19" i="7"/>
  <c r="T56" i="7"/>
  <c r="U58" i="7"/>
  <c r="T60" i="7"/>
  <c r="Q12" i="7"/>
  <c r="Q20" i="7"/>
  <c r="Q28" i="7"/>
  <c r="Q32" i="7"/>
  <c r="Q40" i="7"/>
  <c r="Q44" i="7"/>
  <c r="Q48" i="7"/>
  <c r="Q52" i="7"/>
  <c r="Q56" i="7"/>
  <c r="Q68" i="7"/>
  <c r="Q80" i="7"/>
  <c r="Q8" i="7"/>
  <c r="U14" i="7"/>
  <c r="S7" i="7"/>
  <c r="V9" i="7"/>
  <c r="T12" i="7"/>
  <c r="T16" i="7"/>
  <c r="V18" i="7"/>
  <c r="T42" i="7"/>
  <c r="T46" i="7"/>
  <c r="J47" i="7"/>
  <c r="T47" i="7" s="1"/>
  <c r="V65" i="7"/>
  <c r="T72" i="7"/>
  <c r="S73" i="7"/>
  <c r="S77" i="7"/>
  <c r="V14" i="7"/>
  <c r="S67" i="7"/>
  <c r="Y67" i="7" s="1"/>
  <c r="R9" i="7"/>
  <c r="R57" i="7"/>
  <c r="R65" i="7"/>
  <c r="U62" i="7"/>
  <c r="Q78" i="7"/>
  <c r="T28" i="7"/>
  <c r="T33" i="7"/>
  <c r="Q9" i="7"/>
  <c r="Q65" i="7"/>
  <c r="Q77" i="7"/>
  <c r="Q81" i="7"/>
  <c r="S17" i="7"/>
  <c r="V16" i="7"/>
  <c r="S19" i="7"/>
  <c r="V46" i="7"/>
  <c r="AC46" i="7" s="1"/>
  <c r="U47" i="7"/>
  <c r="Z47" i="7" s="1"/>
  <c r="T49" i="7"/>
  <c r="T53" i="7"/>
  <c r="T58" i="7"/>
  <c r="F71" i="7"/>
  <c r="R71" i="7" s="1"/>
  <c r="Q24" i="7"/>
  <c r="Q53" i="7"/>
  <c r="T44" i="7"/>
  <c r="Q74" i="7"/>
  <c r="V11" i="7"/>
  <c r="V24" i="7"/>
  <c r="S31" i="7"/>
  <c r="V33" i="7"/>
  <c r="S40" i="7"/>
  <c r="V41" i="7"/>
  <c r="T65" i="7"/>
  <c r="F31" i="7"/>
  <c r="F63" i="7"/>
  <c r="R63" i="7" s="1"/>
  <c r="N23" i="7"/>
  <c r="U23" i="7"/>
  <c r="Z83" i="7"/>
  <c r="F19" i="7"/>
  <c r="R19" i="7" s="1"/>
  <c r="AC19" i="7" s="1"/>
  <c r="F51" i="7"/>
  <c r="R51" i="7" s="1"/>
  <c r="F83" i="7"/>
  <c r="R83" i="7" s="1"/>
  <c r="F39" i="7"/>
  <c r="R39" i="7" s="1"/>
  <c r="F7" i="7"/>
  <c r="R7" i="7" s="1"/>
  <c r="F27" i="7"/>
  <c r="R27" i="7" s="1"/>
  <c r="F59" i="7"/>
  <c r="R59" i="7" s="1"/>
  <c r="Q55" i="7"/>
  <c r="F15" i="7"/>
  <c r="F47" i="7"/>
  <c r="R47" i="7" s="1"/>
  <c r="F79" i="7"/>
  <c r="R79" i="7" s="1"/>
  <c r="F35" i="7"/>
  <c r="F67" i="7"/>
  <c r="R67" i="7" s="1"/>
  <c r="F23" i="7"/>
  <c r="R23" i="7" s="1"/>
  <c r="Q75" i="7"/>
  <c r="Z75" i="7" s="1"/>
  <c r="F11" i="7"/>
  <c r="R11" i="7" s="1"/>
  <c r="AB11" i="7" s="1"/>
  <c r="F43" i="7"/>
  <c r="R43" i="7" s="1"/>
  <c r="Q14" i="7"/>
  <c r="S16" i="7"/>
  <c r="Q30" i="7"/>
  <c r="Q73" i="7"/>
  <c r="N78" i="7"/>
  <c r="V78" i="7" s="1"/>
  <c r="AC78" i="7" s="1"/>
  <c r="U78" i="7"/>
  <c r="AB81" i="7"/>
  <c r="Q16" i="7"/>
  <c r="Q60" i="7"/>
  <c r="Q72" i="7"/>
  <c r="Q84" i="7"/>
  <c r="F12" i="7"/>
  <c r="R12" i="7" s="1"/>
  <c r="F16" i="7"/>
  <c r="R16" i="7" s="1"/>
  <c r="F20" i="7"/>
  <c r="F28" i="7"/>
  <c r="R28" i="7" s="1"/>
  <c r="F32" i="7"/>
  <c r="R32" i="7" s="1"/>
  <c r="F36" i="7"/>
  <c r="R36" i="7" s="1"/>
  <c r="F40" i="7"/>
  <c r="F44" i="7"/>
  <c r="R44" i="7" s="1"/>
  <c r="F48" i="7"/>
  <c r="R48" i="7" s="1"/>
  <c r="F52" i="7"/>
  <c r="R52" i="7" s="1"/>
  <c r="F56" i="7"/>
  <c r="R56" i="7" s="1"/>
  <c r="AC56" i="7" s="1"/>
  <c r="F60" i="7"/>
  <c r="F68" i="7"/>
  <c r="R68" i="7" s="1"/>
  <c r="F72" i="7"/>
  <c r="R72" i="7" s="1"/>
  <c r="F80" i="7"/>
  <c r="F84" i="7"/>
  <c r="R84" i="7" s="1"/>
  <c r="Q17" i="7"/>
  <c r="Q38" i="7"/>
  <c r="Z38" i="7" s="1"/>
  <c r="Q46" i="7"/>
  <c r="S30" i="7"/>
  <c r="Q13" i="7"/>
  <c r="Q25" i="7"/>
  <c r="Y25" i="7" s="1"/>
  <c r="Q61" i="7"/>
  <c r="F5" i="7"/>
  <c r="F13" i="7"/>
  <c r="R13" i="7" s="1"/>
  <c r="F21" i="7"/>
  <c r="R21" i="7" s="1"/>
  <c r="F25" i="7"/>
  <c r="F29" i="7"/>
  <c r="R29" i="7" s="1"/>
  <c r="AC29" i="7" s="1"/>
  <c r="F33" i="7"/>
  <c r="R33" i="7" s="1"/>
  <c r="F37" i="7"/>
  <c r="R37" i="7" s="1"/>
  <c r="F41" i="7"/>
  <c r="R41" i="7" s="1"/>
  <c r="F45" i="7"/>
  <c r="F61" i="7"/>
  <c r="R61" i="7" s="1"/>
  <c r="AC61" i="7" s="1"/>
  <c r="Q18" i="7"/>
  <c r="Y18" i="7" s="1"/>
  <c r="S58" i="7"/>
  <c r="Z76" i="7"/>
  <c r="S81" i="7"/>
  <c r="Q10" i="7"/>
  <c r="Q26" i="7"/>
  <c r="Q70" i="7"/>
  <c r="Z71" i="7"/>
  <c r="Q22" i="7"/>
  <c r="Q42" i="7"/>
  <c r="Q58" i="7"/>
  <c r="Q62" i="7"/>
  <c r="Q82" i="7"/>
  <c r="Y82" i="7" s="1"/>
  <c r="F22" i="7"/>
  <c r="R22" i="7" s="1"/>
  <c r="F34" i="7"/>
  <c r="R34" i="7" s="1"/>
  <c r="F42" i="7"/>
  <c r="R42" i="7" s="1"/>
  <c r="F58" i="7"/>
  <c r="F62" i="7"/>
  <c r="R62" i="7" s="1"/>
  <c r="F82" i="7"/>
  <c r="R82" i="7" s="1"/>
  <c r="Z15" i="7"/>
  <c r="S26" i="7"/>
  <c r="S49" i="7"/>
  <c r="J9" i="7"/>
  <c r="T9" i="7" s="1"/>
  <c r="S9" i="7"/>
  <c r="V28" i="7"/>
  <c r="V32" i="7"/>
  <c r="S39" i="7"/>
  <c r="Y39" i="7" s="1"/>
  <c r="V42" i="7"/>
  <c r="V83" i="7"/>
  <c r="S15" i="7"/>
  <c r="V17" i="7"/>
  <c r="T20" i="7"/>
  <c r="T25" i="7"/>
  <c r="T29" i="7"/>
  <c r="T34" i="7"/>
  <c r="S38" i="7"/>
  <c r="T40" i="7"/>
  <c r="T48" i="7"/>
  <c r="U50" i="7"/>
  <c r="T52" i="7"/>
  <c r="T57" i="7"/>
  <c r="T61" i="7"/>
  <c r="T66" i="7"/>
  <c r="T75" i="7"/>
  <c r="AB75" i="7" s="1"/>
  <c r="S80" i="7"/>
  <c r="U82" i="7"/>
  <c r="T14" i="7"/>
  <c r="V26" i="7"/>
  <c r="V49" i="7"/>
  <c r="V50" i="7"/>
  <c r="S51" i="7"/>
  <c r="T13" i="7"/>
  <c r="V25" i="7"/>
  <c r="V34" i="7"/>
  <c r="V48" i="7"/>
  <c r="V57" i="7"/>
  <c r="S78" i="7"/>
  <c r="U5" i="7"/>
  <c r="V10" i="7"/>
  <c r="S27" i="7"/>
  <c r="Y27" i="7" s="1"/>
  <c r="T36" i="7"/>
  <c r="T41" i="7"/>
  <c r="T45" i="7"/>
  <c r="T50" i="7"/>
  <c r="S59" i="7"/>
  <c r="Y59" i="7" s="1"/>
  <c r="T64" i="7"/>
  <c r="U66" i="7"/>
  <c r="T68" i="7"/>
  <c r="T73" i="7"/>
  <c r="T77" i="7"/>
  <c r="T82" i="7"/>
  <c r="T32" i="7"/>
  <c r="T55" i="7"/>
  <c r="AB55" i="7" s="1"/>
  <c r="T78" i="7"/>
  <c r="U10" i="7"/>
  <c r="U34" i="7"/>
  <c r="S76" i="7"/>
  <c r="Y76" i="7" s="1"/>
  <c r="S84" i="7"/>
  <c r="U18" i="7"/>
  <c r="S29" i="7"/>
  <c r="U9" i="7"/>
  <c r="S12" i="7"/>
  <c r="U13" i="7"/>
  <c r="U17" i="7"/>
  <c r="S20" i="7"/>
  <c r="U25" i="7"/>
  <c r="S28" i="7"/>
  <c r="U33" i="7"/>
  <c r="S36" i="7"/>
  <c r="U41" i="7"/>
  <c r="S44" i="7"/>
  <c r="U49" i="7"/>
  <c r="S52" i="7"/>
  <c r="U57" i="7"/>
  <c r="S60" i="7"/>
  <c r="U65" i="7"/>
  <c r="S68" i="7"/>
  <c r="J76" i="7"/>
  <c r="J84" i="7"/>
  <c r="T84" i="7" s="1"/>
  <c r="N81" i="7"/>
  <c r="V81" i="7" s="1"/>
  <c r="U81" i="7"/>
  <c r="S21" i="7"/>
  <c r="Y21" i="7" s="1"/>
  <c r="U26" i="7"/>
  <c r="S61" i="7"/>
  <c r="S75" i="7"/>
  <c r="U79" i="7"/>
  <c r="J27" i="7"/>
  <c r="T27" i="7" s="1"/>
  <c r="J35" i="7"/>
  <c r="J43" i="7"/>
  <c r="T43" i="7" s="1"/>
  <c r="J51" i="7"/>
  <c r="T51" i="7" s="1"/>
  <c r="J59" i="7"/>
  <c r="T59" i="7" s="1"/>
  <c r="J67" i="7"/>
  <c r="T67" i="7" s="1"/>
  <c r="N77" i="7"/>
  <c r="V77" i="7" s="1"/>
  <c r="U77" i="7"/>
  <c r="S13" i="7"/>
  <c r="S45" i="7"/>
  <c r="S53" i="7"/>
  <c r="S69" i="7"/>
  <c r="S11" i="7"/>
  <c r="U64" i="7"/>
  <c r="N73" i="7"/>
  <c r="V73" i="7" s="1"/>
  <c r="U73" i="7"/>
  <c r="J19" i="7"/>
  <c r="T19" i="7" s="1"/>
  <c r="U16" i="7"/>
  <c r="U32" i="7"/>
  <c r="U48" i="7"/>
  <c r="J80" i="7"/>
  <c r="T5" i="7"/>
  <c r="Y5" i="7" l="1"/>
  <c r="N97" i="7"/>
  <c r="V97" i="7" s="1"/>
  <c r="Y56" i="7"/>
  <c r="S95" i="7"/>
  <c r="O104" i="7"/>
  <c r="K94" i="7"/>
  <c r="E98" i="7"/>
  <c r="Z5" i="7"/>
  <c r="Y51" i="7"/>
  <c r="Y46" i="7"/>
  <c r="Y74" i="7"/>
  <c r="O101" i="7"/>
  <c r="D93" i="7"/>
  <c r="Q93" i="7" s="1"/>
  <c r="I98" i="7"/>
  <c r="M104" i="7"/>
  <c r="I94" i="7"/>
  <c r="O105" i="7"/>
  <c r="U22" i="7"/>
  <c r="D91" i="7"/>
  <c r="Q91" i="7" s="1"/>
  <c r="V71" i="7"/>
  <c r="L91" i="7"/>
  <c r="U91" i="7" s="1"/>
  <c r="Z91" i="7" s="1"/>
  <c r="N91" i="7"/>
  <c r="Q105" i="7"/>
  <c r="D98" i="7"/>
  <c r="Q98" i="7" s="1"/>
  <c r="M98" i="7"/>
  <c r="U21" i="7"/>
  <c r="AC22" i="7"/>
  <c r="AC37" i="7"/>
  <c r="H104" i="7"/>
  <c r="S104" i="7" s="1"/>
  <c r="Y104" i="7" s="1"/>
  <c r="H98" i="7"/>
  <c r="AB70" i="7"/>
  <c r="U96" i="7"/>
  <c r="L98" i="7"/>
  <c r="U98" i="7" s="1"/>
  <c r="G92" i="7"/>
  <c r="N98" i="7"/>
  <c r="O91" i="7"/>
  <c r="V91" i="7" s="1"/>
  <c r="E103" i="7"/>
  <c r="K103" i="7"/>
  <c r="J94" i="7"/>
  <c r="T94" i="7" s="1"/>
  <c r="E94" i="7"/>
  <c r="Q94" i="7" s="1"/>
  <c r="Y94" i="7" s="1"/>
  <c r="R53" i="7"/>
  <c r="AB53" i="7" s="1"/>
  <c r="N36" i="7"/>
  <c r="V36" i="7" s="1"/>
  <c r="U36" i="7"/>
  <c r="Z36" i="7" s="1"/>
  <c r="N68" i="7"/>
  <c r="V68" i="7" s="1"/>
  <c r="AC68" i="7" s="1"/>
  <c r="U68" i="7"/>
  <c r="Z68" i="7" s="1"/>
  <c r="V82" i="7"/>
  <c r="AC82" i="7" s="1"/>
  <c r="S42" i="7"/>
  <c r="AB77" i="7"/>
  <c r="S6" i="7"/>
  <c r="Z23" i="7"/>
  <c r="Q49" i="7"/>
  <c r="J8" i="7"/>
  <c r="T8" i="7" s="1"/>
  <c r="AB8" i="7" s="1"/>
  <c r="M105" i="7"/>
  <c r="U105" i="7" s="1"/>
  <c r="Z105" i="7" s="1"/>
  <c r="D103" i="7"/>
  <c r="Q103" i="7" s="1"/>
  <c r="D97" i="7"/>
  <c r="H91" i="7"/>
  <c r="L94" i="7"/>
  <c r="U94" i="7" s="1"/>
  <c r="Z94" i="7" s="1"/>
  <c r="O94" i="7"/>
  <c r="E97" i="7"/>
  <c r="I105" i="7"/>
  <c r="T96" i="7"/>
  <c r="M91" i="7"/>
  <c r="E95" i="7"/>
  <c r="M100" i="7"/>
  <c r="U100" i="7" s="1"/>
  <c r="I99" i="7"/>
  <c r="K91" i="7"/>
  <c r="G105" i="7"/>
  <c r="M101" i="7"/>
  <c r="I91" i="7"/>
  <c r="N44" i="7"/>
  <c r="V44" i="7" s="1"/>
  <c r="U44" i="7"/>
  <c r="J74" i="7"/>
  <c r="T74" i="7" s="1"/>
  <c r="AB74" i="7" s="1"/>
  <c r="S74" i="7"/>
  <c r="V43" i="7"/>
  <c r="AC43" i="7" s="1"/>
  <c r="S10" i="7"/>
  <c r="V39" i="7"/>
  <c r="AC39" i="7" s="1"/>
  <c r="T62" i="7"/>
  <c r="V51" i="7"/>
  <c r="AC51" i="7" s="1"/>
  <c r="AB62" i="7"/>
  <c r="AC44" i="7"/>
  <c r="N101" i="7"/>
  <c r="AC75" i="7"/>
  <c r="G104" i="7"/>
  <c r="O97" i="7"/>
  <c r="H103" i="7"/>
  <c r="S103" i="7" s="1"/>
  <c r="Y103" i="7" s="1"/>
  <c r="K100" i="7"/>
  <c r="AC77" i="7"/>
  <c r="R58" i="7"/>
  <c r="AC67" i="7"/>
  <c r="AC7" i="7"/>
  <c r="AB63" i="7"/>
  <c r="AB71" i="7"/>
  <c r="Y19" i="7"/>
  <c r="Z44" i="7"/>
  <c r="L101" i="7"/>
  <c r="L95" i="7"/>
  <c r="U95" i="7" s="1"/>
  <c r="Q54" i="7"/>
  <c r="Z54" i="7" s="1"/>
  <c r="AC30" i="7"/>
  <c r="D104" i="7"/>
  <c r="Q104" i="7" s="1"/>
  <c r="K105" i="7"/>
  <c r="I92" i="7"/>
  <c r="S92" i="7" s="1"/>
  <c r="O98" i="7"/>
  <c r="O103" i="7"/>
  <c r="E104" i="7"/>
  <c r="E100" i="7"/>
  <c r="Q100" i="7" s="1"/>
  <c r="D102" i="7"/>
  <c r="Q102" i="7" s="1"/>
  <c r="M97" i="7"/>
  <c r="U97" i="7" s="1"/>
  <c r="G102" i="7"/>
  <c r="U31" i="7"/>
  <c r="E101" i="7"/>
  <c r="N52" i="7"/>
  <c r="U52" i="7"/>
  <c r="Z52" i="7" s="1"/>
  <c r="V15" i="7"/>
  <c r="Z79" i="7"/>
  <c r="V23" i="7"/>
  <c r="AC23" i="7" s="1"/>
  <c r="S70" i="7"/>
  <c r="Y70" i="7" s="1"/>
  <c r="U92" i="7"/>
  <c r="M94" i="7"/>
  <c r="U40" i="7"/>
  <c r="Z40" i="7" s="1"/>
  <c r="Q50" i="7"/>
  <c r="Y50" i="7" s="1"/>
  <c r="Y72" i="7"/>
  <c r="S23" i="7"/>
  <c r="Y23" i="7" s="1"/>
  <c r="Y42" i="7"/>
  <c r="R31" i="7"/>
  <c r="AC31" i="7" s="1"/>
  <c r="Y40" i="7"/>
  <c r="AC76" i="7"/>
  <c r="Z61" i="7"/>
  <c r="D101" i="7"/>
  <c r="Q101" i="7" s="1"/>
  <c r="H94" i="7"/>
  <c r="S94" i="7" s="1"/>
  <c r="AC64" i="7"/>
  <c r="H101" i="7"/>
  <c r="S101" i="7" s="1"/>
  <c r="K92" i="7"/>
  <c r="N102" i="7"/>
  <c r="V102" i="7" s="1"/>
  <c r="Z67" i="7"/>
  <c r="Z31" i="7"/>
  <c r="E96" i="7"/>
  <c r="Q96" i="7" s="1"/>
  <c r="Z96" i="7" s="1"/>
  <c r="H97" i="7"/>
  <c r="E92" i="7"/>
  <c r="O100" i="7"/>
  <c r="D99" i="7"/>
  <c r="H99" i="7"/>
  <c r="S99" i="7" s="1"/>
  <c r="Y99" i="7" s="1"/>
  <c r="N96" i="7"/>
  <c r="V96" i="7" s="1"/>
  <c r="G94" i="7"/>
  <c r="U27" i="7"/>
  <c r="Z27" i="7" s="1"/>
  <c r="V69" i="7"/>
  <c r="AC69" i="7" s="1"/>
  <c r="V70" i="7"/>
  <c r="AC70" i="7" s="1"/>
  <c r="V47" i="7"/>
  <c r="AC47" i="7" s="1"/>
  <c r="S54" i="7"/>
  <c r="L104" i="7"/>
  <c r="U104" i="7" s="1"/>
  <c r="Z104" i="7" s="1"/>
  <c r="S55" i="7"/>
  <c r="U72" i="7"/>
  <c r="AC84" i="7"/>
  <c r="AC27" i="7"/>
  <c r="Y24" i="7"/>
  <c r="I100" i="7"/>
  <c r="S96" i="7"/>
  <c r="Q106" i="7"/>
  <c r="Z106" i="7" s="1"/>
  <c r="N95" i="7"/>
  <c r="V95" i="7" s="1"/>
  <c r="U8" i="7"/>
  <c r="AB78" i="7"/>
  <c r="AB64" i="7"/>
  <c r="Y15" i="7"/>
  <c r="Y10" i="7"/>
  <c r="AB79" i="7"/>
  <c r="AB83" i="7"/>
  <c r="U53" i="7"/>
  <c r="AC14" i="7"/>
  <c r="Z19" i="7"/>
  <c r="Y64" i="7"/>
  <c r="Y41" i="7"/>
  <c r="Y47" i="7"/>
  <c r="K104" i="7"/>
  <c r="H100" i="7"/>
  <c r="S100" i="7" s="1"/>
  <c r="L102" i="7"/>
  <c r="K101" i="7"/>
  <c r="G97" i="7"/>
  <c r="I101" i="7"/>
  <c r="O95" i="7"/>
  <c r="K95" i="7"/>
  <c r="D95" i="7"/>
  <c r="V74" i="7"/>
  <c r="AC74" i="7" s="1"/>
  <c r="V101" i="7"/>
  <c r="Y61" i="7"/>
  <c r="Y37" i="7"/>
  <c r="Y7" i="7"/>
  <c r="S102" i="7"/>
  <c r="Y102" i="7" s="1"/>
  <c r="AC16" i="7"/>
  <c r="Z6" i="7"/>
  <c r="Z45" i="7"/>
  <c r="Y66" i="7"/>
  <c r="Y6" i="7"/>
  <c r="Z28" i="7"/>
  <c r="Z69" i="7"/>
  <c r="AB14" i="7"/>
  <c r="AC17" i="7"/>
  <c r="AC13" i="7"/>
  <c r="Z30" i="7"/>
  <c r="AC36" i="7"/>
  <c r="Z60" i="7"/>
  <c r="AB12" i="7"/>
  <c r="Y93" i="7"/>
  <c r="Z80" i="7"/>
  <c r="AC12" i="7"/>
  <c r="Z63" i="7"/>
  <c r="S106" i="7"/>
  <c r="Y106" i="7" s="1"/>
  <c r="Q99" i="7"/>
  <c r="AB48" i="7"/>
  <c r="Y29" i="7"/>
  <c r="Y45" i="7"/>
  <c r="AC24" i="7"/>
  <c r="AB46" i="7"/>
  <c r="AB10" i="7"/>
  <c r="AC48" i="7"/>
  <c r="Y22" i="7"/>
  <c r="AB67" i="7"/>
  <c r="Z33" i="7"/>
  <c r="Z66" i="7"/>
  <c r="AB72" i="7"/>
  <c r="Z14" i="7"/>
  <c r="T92" i="7"/>
  <c r="AC83" i="7"/>
  <c r="Z99" i="7"/>
  <c r="Q92" i="7"/>
  <c r="Z92" i="7" s="1"/>
  <c r="AB28" i="7"/>
  <c r="Z78" i="7"/>
  <c r="AC59" i="7"/>
  <c r="Z16" i="7"/>
  <c r="Y54" i="7"/>
  <c r="Y81" i="7"/>
  <c r="Z41" i="7"/>
  <c r="AB42" i="7"/>
  <c r="Y31" i="7"/>
  <c r="Y48" i="7"/>
  <c r="Z64" i="7"/>
  <c r="Y36" i="7"/>
  <c r="U93" i="7"/>
  <c r="Z93" i="7" s="1"/>
  <c r="S97" i="7"/>
  <c r="AC10" i="7"/>
  <c r="V99" i="7"/>
  <c r="S105" i="7"/>
  <c r="Y105" i="7" s="1"/>
  <c r="Y69" i="7"/>
  <c r="Z74" i="7"/>
  <c r="Z58" i="7"/>
  <c r="Y17" i="7"/>
  <c r="AC41" i="7"/>
  <c r="Y77" i="7"/>
  <c r="Y43" i="7"/>
  <c r="AB19" i="7"/>
  <c r="Z81" i="7"/>
  <c r="Y78" i="7"/>
  <c r="AB58" i="7"/>
  <c r="Y65" i="7"/>
  <c r="AB65" i="7"/>
  <c r="AC9" i="7"/>
  <c r="Z20" i="7"/>
  <c r="Z29" i="7"/>
  <c r="AB39" i="7"/>
  <c r="Z103" i="7"/>
  <c r="Q97" i="7"/>
  <c r="S91" i="7"/>
  <c r="Y11" i="7"/>
  <c r="Z8" i="7"/>
  <c r="Y60" i="7"/>
  <c r="Z84" i="7"/>
  <c r="Z53" i="7"/>
  <c r="Z12" i="7"/>
  <c r="Y8" i="7"/>
  <c r="AC73" i="7"/>
  <c r="Y44" i="7"/>
  <c r="AB41" i="7"/>
  <c r="Z55" i="7"/>
  <c r="AB47" i="7"/>
  <c r="AB24" i="7"/>
  <c r="AC18" i="7"/>
  <c r="T102" i="7"/>
  <c r="Y52" i="7"/>
  <c r="AB32" i="7"/>
  <c r="R60" i="7"/>
  <c r="AC60" i="7" s="1"/>
  <c r="F102" i="7"/>
  <c r="R102" i="7" s="1"/>
  <c r="AC102" i="7" s="1"/>
  <c r="Y55" i="7"/>
  <c r="Y13" i="7"/>
  <c r="AB18" i="7"/>
  <c r="AB21" i="7"/>
  <c r="Y16" i="7"/>
  <c r="T76" i="7"/>
  <c r="AB76" i="7" s="1"/>
  <c r="J105" i="7"/>
  <c r="T105" i="7" s="1"/>
  <c r="AB73" i="7"/>
  <c r="Y14" i="7"/>
  <c r="R15" i="7"/>
  <c r="AB15" i="7" s="1"/>
  <c r="F93" i="7"/>
  <c r="R93" i="7" s="1"/>
  <c r="AB7" i="7"/>
  <c r="J98" i="7"/>
  <c r="T98" i="7" s="1"/>
  <c r="AC26" i="7"/>
  <c r="R45" i="7"/>
  <c r="AC45" i="7" s="1"/>
  <c r="F99" i="7"/>
  <c r="R99" i="7" s="1"/>
  <c r="F105" i="7"/>
  <c r="R105" i="7" s="1"/>
  <c r="N104" i="7"/>
  <c r="V104" i="7" s="1"/>
  <c r="F96" i="7"/>
  <c r="R96" i="7" s="1"/>
  <c r="F104" i="7"/>
  <c r="R5" i="7"/>
  <c r="AC5" i="7" s="1"/>
  <c r="F91" i="7"/>
  <c r="R91" i="7" s="1"/>
  <c r="Y32" i="7"/>
  <c r="AB26" i="7"/>
  <c r="Z50" i="7"/>
  <c r="AC63" i="7"/>
  <c r="AC71" i="7"/>
  <c r="AC58" i="7"/>
  <c r="R80" i="7"/>
  <c r="AC80" i="7" s="1"/>
  <c r="F106" i="7"/>
  <c r="R106" i="7" s="1"/>
  <c r="R40" i="7"/>
  <c r="F98" i="7"/>
  <c r="R98" i="7" s="1"/>
  <c r="AB44" i="7"/>
  <c r="F101" i="7"/>
  <c r="R101" i="7" s="1"/>
  <c r="AC101" i="7" s="1"/>
  <c r="N105" i="7"/>
  <c r="V105" i="7" s="1"/>
  <c r="R35" i="7"/>
  <c r="AC35" i="7" s="1"/>
  <c r="F97" i="7"/>
  <c r="R97" i="7" s="1"/>
  <c r="N106" i="7"/>
  <c r="V106" i="7" s="1"/>
  <c r="N94" i="7"/>
  <c r="V94" i="7" s="1"/>
  <c r="J101" i="7"/>
  <c r="U102" i="7"/>
  <c r="Z102" i="7" s="1"/>
  <c r="J100" i="7"/>
  <c r="T100" i="7" s="1"/>
  <c r="F92" i="7"/>
  <c r="R92" i="7" s="1"/>
  <c r="AB92" i="7" s="1"/>
  <c r="F103" i="7"/>
  <c r="R103" i="7" s="1"/>
  <c r="AC93" i="7"/>
  <c r="J95" i="7"/>
  <c r="T80" i="7"/>
  <c r="J106" i="7"/>
  <c r="T106" i="7" s="1"/>
  <c r="T35" i="7"/>
  <c r="AB35" i="7" s="1"/>
  <c r="J97" i="7"/>
  <c r="T97" i="7" s="1"/>
  <c r="AC81" i="7"/>
  <c r="Y84" i="7"/>
  <c r="AB66" i="7"/>
  <c r="R25" i="7"/>
  <c r="AB25" i="7" s="1"/>
  <c r="F95" i="7"/>
  <c r="R95" i="7" s="1"/>
  <c r="R20" i="7"/>
  <c r="AC20" i="7" s="1"/>
  <c r="F94" i="7"/>
  <c r="R94" i="7" s="1"/>
  <c r="AB94" i="7" s="1"/>
  <c r="AC11" i="7"/>
  <c r="J103" i="7"/>
  <c r="T103" i="7" s="1"/>
  <c r="AB103" i="7" s="1"/>
  <c r="J91" i="7"/>
  <c r="T91" i="7" s="1"/>
  <c r="R50" i="7"/>
  <c r="AB50" i="7" s="1"/>
  <c r="F100" i="7"/>
  <c r="R100" i="7" s="1"/>
  <c r="AB43" i="7"/>
  <c r="Z21" i="7"/>
  <c r="J99" i="7"/>
  <c r="T99" i="7" s="1"/>
  <c r="J93" i="7"/>
  <c r="T93" i="7" s="1"/>
  <c r="Z17" i="7"/>
  <c r="AB29" i="7"/>
  <c r="AC32" i="7"/>
  <c r="AB31" i="7"/>
  <c r="AB40" i="7"/>
  <c r="AC42" i="7"/>
  <c r="AC65" i="7"/>
  <c r="Z73" i="7"/>
  <c r="Z49" i="7"/>
  <c r="Z48" i="7"/>
  <c r="AC28" i="7"/>
  <c r="Z56" i="7"/>
  <c r="Z72" i="7"/>
  <c r="Z13" i="7"/>
  <c r="AB36" i="7"/>
  <c r="AC40" i="7"/>
  <c r="AB57" i="7"/>
  <c r="Y49" i="7"/>
  <c r="Y75" i="7"/>
  <c r="Z34" i="7"/>
  <c r="AB68" i="7"/>
  <c r="AC79" i="7"/>
  <c r="AB9" i="7"/>
  <c r="Z42" i="7"/>
  <c r="Y53" i="7"/>
  <c r="Z18" i="7"/>
  <c r="AC72" i="7"/>
  <c r="Y38" i="7"/>
  <c r="Y20" i="7"/>
  <c r="AC57" i="7"/>
  <c r="AB49" i="7"/>
  <c r="AB16" i="7"/>
  <c r="AB84" i="7"/>
  <c r="AC49" i="7"/>
  <c r="AB61" i="7"/>
  <c r="Y68" i="7"/>
  <c r="Y12" i="7"/>
  <c r="AB52" i="7"/>
  <c r="Y9" i="7"/>
  <c r="AC33" i="7"/>
  <c r="Y30" i="7"/>
  <c r="Z77" i="7"/>
  <c r="Z32" i="7"/>
  <c r="Z65" i="7"/>
  <c r="Z9" i="7"/>
  <c r="Z10" i="7"/>
  <c r="AB22" i="7"/>
  <c r="AB37" i="7"/>
  <c r="Y73" i="7"/>
  <c r="Z62" i="7"/>
  <c r="Z24" i="7"/>
  <c r="AB59" i="7"/>
  <c r="Y28" i="7"/>
  <c r="AB13" i="7"/>
  <c r="Y58" i="7"/>
  <c r="AB51" i="7"/>
  <c r="Z57" i="7"/>
  <c r="Z25" i="7"/>
  <c r="Y80" i="7"/>
  <c r="Z26" i="7"/>
  <c r="Z82" i="7"/>
  <c r="AB33" i="7"/>
  <c r="Y62" i="7"/>
  <c r="AB60" i="7"/>
  <c r="Z70" i="7"/>
  <c r="Z22" i="7"/>
  <c r="AB82" i="7"/>
  <c r="AB45" i="7"/>
  <c r="AB34" i="7"/>
  <c r="Z46" i="7"/>
  <c r="AB56" i="7"/>
  <c r="AC21" i="7"/>
  <c r="AB27" i="7"/>
  <c r="AC62" i="7"/>
  <c r="AC34" i="7"/>
  <c r="Y26" i="7"/>
  <c r="AB20" i="7"/>
  <c r="Z100" i="7" l="1"/>
  <c r="Y100" i="7"/>
  <c r="Y91" i="7"/>
  <c r="V52" i="7"/>
  <c r="AC52" i="7" s="1"/>
  <c r="N100" i="7"/>
  <c r="V100" i="7" s="1"/>
  <c r="AC100" i="7" s="1"/>
  <c r="AC95" i="7"/>
  <c r="T101" i="7"/>
  <c r="AB101" i="7" s="1"/>
  <c r="U101" i="7"/>
  <c r="Z101" i="7" s="1"/>
  <c r="T95" i="7"/>
  <c r="N103" i="7"/>
  <c r="V103" i="7" s="1"/>
  <c r="AC103" i="7" s="1"/>
  <c r="Z98" i="7"/>
  <c r="AB93" i="7"/>
  <c r="AC91" i="7"/>
  <c r="Y101" i="7"/>
  <c r="AC53" i="7"/>
  <c r="AC98" i="7"/>
  <c r="AC97" i="7"/>
  <c r="J104" i="7"/>
  <c r="T104" i="7" s="1"/>
  <c r="AB104" i="7" s="1"/>
  <c r="S98" i="7"/>
  <c r="Y98" i="7" s="1"/>
  <c r="R104" i="7"/>
  <c r="AB5" i="7"/>
  <c r="Q95" i="7"/>
  <c r="V98" i="7"/>
  <c r="Y96" i="7"/>
  <c r="AB80" i="7"/>
  <c r="AC96" i="7"/>
  <c r="AC99" i="7"/>
  <c r="Y97" i="7"/>
  <c r="AB100" i="7"/>
  <c r="AB99" i="7"/>
  <c r="AB95" i="7"/>
  <c r="AB98" i="7"/>
  <c r="Y92" i="7"/>
  <c r="AC50" i="7"/>
  <c r="AC105" i="7"/>
  <c r="AB102" i="7"/>
  <c r="AB105" i="7"/>
  <c r="AB96" i="7"/>
  <c r="Z97" i="7"/>
  <c r="AB91" i="7"/>
  <c r="AC25" i="7"/>
  <c r="AC15" i="7"/>
  <c r="AB97" i="7"/>
  <c r="AC106" i="7"/>
  <c r="AC92" i="7"/>
  <c r="AB106" i="7"/>
  <c r="AC94" i="7"/>
  <c r="AC104" i="7"/>
  <c r="Z95" i="7" l="1"/>
  <c r="Y95" i="7"/>
</calcChain>
</file>

<file path=xl/sharedStrings.xml><?xml version="1.0" encoding="utf-8"?>
<sst xmlns="http://schemas.openxmlformats.org/spreadsheetml/2006/main" count="9909" uniqueCount="85">
  <si>
    <t>lastmod</t>
  </si>
  <si>
    <t>bldgtype</t>
  </si>
  <si>
    <t>bldgvint</t>
  </si>
  <si>
    <t>bldgloc</t>
  </si>
  <si>
    <t>bldghvac</t>
  </si>
  <si>
    <t>tstat</t>
  </si>
  <si>
    <t>kwh_tot</t>
  </si>
  <si>
    <t>kwh_ltg</t>
  </si>
  <si>
    <t>kwh_task</t>
  </si>
  <si>
    <t>kwh_equip</t>
  </si>
  <si>
    <t>kwh_htg</t>
  </si>
  <si>
    <t>kwh_clg</t>
  </si>
  <si>
    <t>kwh_twr</t>
  </si>
  <si>
    <t>kwh_aux</t>
  </si>
  <si>
    <t>kwh_vent</t>
  </si>
  <si>
    <t>kwh_venthtg</t>
  </si>
  <si>
    <t>kwh_ventclg</t>
  </si>
  <si>
    <t>kwh_refg</t>
  </si>
  <si>
    <t>kwh_hpsup</t>
  </si>
  <si>
    <t>kwh_shw</t>
  </si>
  <si>
    <t>kwh_ext</t>
  </si>
  <si>
    <t>thm_tot</t>
  </si>
  <si>
    <t>thm_equip</t>
  </si>
  <si>
    <t>thm_htg</t>
  </si>
  <si>
    <t>thm_shw</t>
  </si>
  <si>
    <t>kwpp_tot</t>
  </si>
  <si>
    <t>kwpp_ltg</t>
  </si>
  <si>
    <t>kwpp_equip</t>
  </si>
  <si>
    <t>SFm</t>
  </si>
  <si>
    <t>CZ01</t>
  </si>
  <si>
    <t>rDXGF</t>
  </si>
  <si>
    <t>CZ02</t>
  </si>
  <si>
    <t>CZ03</t>
  </si>
  <si>
    <t>CZ04</t>
  </si>
  <si>
    <t>CZ05</t>
  </si>
  <si>
    <t>CZ06</t>
  </si>
  <si>
    <t>CZ07</t>
  </si>
  <si>
    <t>CZ08</t>
  </si>
  <si>
    <t>CZ09</t>
  </si>
  <si>
    <t>CZ10</t>
  </si>
  <si>
    <t>CZ11</t>
  </si>
  <si>
    <t>CZ12</t>
  </si>
  <si>
    <t>CZ13</t>
  </si>
  <si>
    <t>CZ14</t>
  </si>
  <si>
    <t>CZ15</t>
  </si>
  <si>
    <t>CZ16</t>
  </si>
  <si>
    <t>techrefid</t>
  </si>
  <si>
    <t>simqual</t>
  </si>
  <si>
    <t>normunit</t>
  </si>
  <si>
    <t>numunits</t>
  </si>
  <si>
    <t>measarea</t>
  </si>
  <si>
    <t>ResLtg-Meas</t>
  </si>
  <si>
    <t>NA</t>
  </si>
  <si>
    <t>Household</t>
  </si>
  <si>
    <t>SplitAC2Sp-S17</t>
  </si>
  <si>
    <t>Cap-Tons</t>
  </si>
  <si>
    <t>Loc</t>
  </si>
  <si>
    <t>Tstat</t>
  </si>
  <si>
    <t>Index</t>
  </si>
  <si>
    <t>Base</t>
  </si>
  <si>
    <t>Tech</t>
  </si>
  <si>
    <t>Lighting</t>
  </si>
  <si>
    <t>HVAC</t>
  </si>
  <si>
    <t>Standard</t>
  </si>
  <si>
    <t>3 to 6</t>
  </si>
  <si>
    <t>kW</t>
  </si>
  <si>
    <t>wtd</t>
  </si>
  <si>
    <t>tstatwt</t>
  </si>
  <si>
    <t>DMo</t>
  </si>
  <si>
    <t>MH00</t>
  </si>
  <si>
    <t>Any</t>
  </si>
  <si>
    <t>MH06</t>
  </si>
  <si>
    <t>MH15</t>
  </si>
  <si>
    <t>MH72</t>
  </si>
  <si>
    <t>MH85</t>
  </si>
  <si>
    <t>MFm</t>
  </si>
  <si>
    <t>Thermostat Weights</t>
  </si>
  <si>
    <t>Location</t>
  </si>
  <si>
    <t>Increase in Demand Savings by Peak Period:</t>
  </si>
  <si>
    <t>Single Family, Central AC with Gas Furnace</t>
  </si>
  <si>
    <t>Lighting Measure</t>
  </si>
  <si>
    <t>SEER 17 Measure</t>
  </si>
  <si>
    <t>3p to 6p</t>
  </si>
  <si>
    <t>4p to 9p</t>
  </si>
  <si>
    <t>4 to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</si>
</sst>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3">
    <xf numFmtId="0" fontId="0" fillId="0" borderId="0" xfId="0"/>
    <xf numFmtId="22" fontId="0" fillId="0" borderId="0" xfId="0" applyNumberFormat="1"/>
    <xf numFmtId="9" fontId="0" fillId="0" borderId="0" xfId="1" applyFont="1"/>
    <xf numFmtId="164" fontId="0" fillId="0" borderId="0" xfId="0" applyNumberFormat="1" applyAlignment="1">
      <alignment horizontal="left"/>
    </xf>
    <xf numFmtId="0" fontId="0" fillId="33" borderId="10" xfId="0" applyFill="1" applyBorder="1"/>
    <xf numFmtId="0" fontId="0" fillId="33" borderId="11" xfId="0" applyFill="1" applyBorder="1"/>
    <xf numFmtId="0" fontId="0" fillId="33" borderId="12" xfId="0" applyFill="1" applyBorder="1"/>
    <xf numFmtId="0" fontId="0" fillId="33" borderId="13" xfId="0" applyFill="1" applyBorder="1"/>
    <xf numFmtId="0" fontId="0" fillId="33" borderId="0" xfId="0" applyFill="1" applyBorder="1"/>
    <xf numFmtId="0" fontId="0" fillId="33" borderId="14" xfId="0" applyFill="1" applyBorder="1"/>
    <xf numFmtId="9" fontId="0" fillId="0" borderId="10" xfId="1" applyFont="1" applyBorder="1" applyAlignment="1">
      <alignment horizontal="center"/>
    </xf>
    <xf numFmtId="9" fontId="0" fillId="0" borderId="11" xfId="1" applyFont="1" applyBorder="1" applyAlignment="1">
      <alignment horizontal="center"/>
    </xf>
    <xf numFmtId="0" fontId="0" fillId="0" borderId="11" xfId="0" applyBorder="1" applyAlignment="1">
      <alignment horizontal="center"/>
    </xf>
    <xf numFmtId="9" fontId="0" fillId="0" borderId="12" xfId="1" applyFont="1" applyBorder="1" applyAlignment="1">
      <alignment horizontal="center"/>
    </xf>
    <xf numFmtId="9" fontId="0" fillId="0" borderId="13" xfId="1" applyFont="1" applyBorder="1" applyAlignment="1">
      <alignment horizontal="center"/>
    </xf>
    <xf numFmtId="9" fontId="0" fillId="0" borderId="0" xfId="1" applyFont="1" applyBorder="1" applyAlignment="1">
      <alignment horizontal="center"/>
    </xf>
    <xf numFmtId="0" fontId="0" fillId="0" borderId="0" xfId="0" applyBorder="1" applyAlignment="1">
      <alignment horizontal="center"/>
    </xf>
    <xf numFmtId="9" fontId="0" fillId="0" borderId="14" xfId="1" applyFont="1" applyBorder="1" applyAlignment="1">
      <alignment horizontal="center"/>
    </xf>
    <xf numFmtId="9" fontId="0" fillId="0" borderId="15" xfId="1" applyFont="1" applyBorder="1" applyAlignment="1">
      <alignment horizontal="center"/>
    </xf>
    <xf numFmtId="9" fontId="0" fillId="0" borderId="16" xfId="1" applyFont="1" applyBorder="1" applyAlignment="1">
      <alignment horizontal="center"/>
    </xf>
    <xf numFmtId="0" fontId="0" fillId="0" borderId="16" xfId="0" applyBorder="1" applyAlignment="1">
      <alignment horizontal="center"/>
    </xf>
    <xf numFmtId="9" fontId="0" fillId="0" borderId="17" xfId="1" applyFont="1" applyBorder="1" applyAlignment="1">
      <alignment horizontal="center"/>
    </xf>
    <xf numFmtId="0" fontId="16" fillId="0" borderId="0" xfId="0" applyFont="1"/>
    <xf numFmtId="0" fontId="0" fillId="0" borderId="19" xfId="0" applyBorder="1"/>
    <xf numFmtId="0" fontId="0" fillId="0" borderId="20" xfId="0" applyBorder="1"/>
    <xf numFmtId="0" fontId="0" fillId="33" borderId="18" xfId="0" applyFill="1" applyBorder="1"/>
    <xf numFmtId="0" fontId="0" fillId="33" borderId="20" xfId="0" applyFill="1" applyBorder="1"/>
    <xf numFmtId="0" fontId="0" fillId="33" borderId="10" xfId="0" applyFill="1" applyBorder="1" applyAlignment="1">
      <alignment horizontal="center"/>
    </xf>
    <xf numFmtId="0" fontId="0" fillId="33" borderId="12" xfId="0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33" borderId="18" xfId="0" applyFill="1" applyBorder="1" applyAlignment="1">
      <alignment horizontal="center" vertical="center"/>
    </xf>
    <xf numFmtId="0" fontId="0" fillId="33" borderId="20" xfId="0" applyFill="1" applyBorder="1" applyAlignment="1">
      <alignment horizontal="center" vertic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19"/>
  <sheetViews>
    <sheetView tabSelected="1" workbookViewId="0">
      <selection activeCell="C2" sqref="C2:G19"/>
    </sheetView>
  </sheetViews>
  <sheetFormatPr defaultRowHeight="14.4" x14ac:dyDescent="0.3"/>
  <sheetData>
    <row r="2" spans="3:7" x14ac:dyDescent="0.3">
      <c r="C2" s="31" t="s">
        <v>77</v>
      </c>
      <c r="D2" s="27" t="s">
        <v>80</v>
      </c>
      <c r="E2" s="28"/>
      <c r="F2" s="27" t="s">
        <v>81</v>
      </c>
      <c r="G2" s="28"/>
    </row>
    <row r="3" spans="3:7" x14ac:dyDescent="0.3">
      <c r="C3" s="32"/>
      <c r="D3" s="7" t="s">
        <v>82</v>
      </c>
      <c r="E3" s="8" t="s">
        <v>83</v>
      </c>
      <c r="F3" s="7" t="s">
        <v>82</v>
      </c>
      <c r="G3" s="9" t="s">
        <v>83</v>
      </c>
    </row>
    <row r="4" spans="3:7" x14ac:dyDescent="0.3">
      <c r="C4" s="29" t="s">
        <v>29</v>
      </c>
      <c r="D4" s="10">
        <v>7.407673511827717E-2</v>
      </c>
      <c r="E4" s="11">
        <v>0.6737445217626814</v>
      </c>
      <c r="F4" s="10">
        <v>-0.47679146939019623</v>
      </c>
      <c r="G4" s="13">
        <v>-0.89900608396608728</v>
      </c>
    </row>
    <row r="5" spans="3:7" x14ac:dyDescent="0.3">
      <c r="C5" s="29" t="s">
        <v>31</v>
      </c>
      <c r="D5" s="14">
        <v>-2.5509410059488799E-2</v>
      </c>
      <c r="E5" s="15">
        <v>0.23004185838155128</v>
      </c>
      <c r="F5" s="14">
        <v>0.1620301144568502</v>
      </c>
      <c r="G5" s="17">
        <v>0.13554375974618632</v>
      </c>
    </row>
    <row r="6" spans="3:7" x14ac:dyDescent="0.3">
      <c r="C6" s="29" t="s">
        <v>32</v>
      </c>
      <c r="D6" s="14">
        <v>3.1401049655923829E-2</v>
      </c>
      <c r="E6" s="15">
        <v>0.29850571066857606</v>
      </c>
      <c r="F6" s="14">
        <v>0.15440300206026447</v>
      </c>
      <c r="G6" s="17">
        <v>0.10055222224276295</v>
      </c>
    </row>
    <row r="7" spans="3:7" x14ac:dyDescent="0.3">
      <c r="C7" s="29" t="s">
        <v>33</v>
      </c>
      <c r="D7" s="14">
        <v>-7.7802894859415224E-3</v>
      </c>
      <c r="E7" s="15">
        <v>0.29802392181816395</v>
      </c>
      <c r="F7" s="14">
        <v>7.8272419946608177E-2</v>
      </c>
      <c r="G7" s="17">
        <v>-3.0997017109778296E-2</v>
      </c>
    </row>
    <row r="8" spans="3:7" x14ac:dyDescent="0.3">
      <c r="C8" s="29" t="s">
        <v>34</v>
      </c>
      <c r="D8" s="14">
        <v>4.6789247375413789E-2</v>
      </c>
      <c r="E8" s="15">
        <v>0.41685054328736182</v>
      </c>
      <c r="F8" s="14">
        <v>0.13498775237678509</v>
      </c>
      <c r="G8" s="17">
        <v>-0.19060903499356574</v>
      </c>
    </row>
    <row r="9" spans="3:7" x14ac:dyDescent="0.3">
      <c r="C9" s="29" t="s">
        <v>35</v>
      </c>
      <c r="D9" s="14">
        <v>2.1612335374081002E-2</v>
      </c>
      <c r="E9" s="15">
        <v>0.38235567887143218</v>
      </c>
      <c r="F9" s="14">
        <v>6.5558539481414047E-2</v>
      </c>
      <c r="G9" s="17">
        <v>-6.7246845734387758E-2</v>
      </c>
    </row>
    <row r="10" spans="3:7" x14ac:dyDescent="0.3">
      <c r="C10" s="29" t="s">
        <v>36</v>
      </c>
      <c r="D10" s="14">
        <v>4.3210527604936509E-2</v>
      </c>
      <c r="E10" s="15">
        <v>0.47258907015496476</v>
      </c>
      <c r="F10" s="14">
        <v>2.566578180935403E-2</v>
      </c>
      <c r="G10" s="17">
        <v>-0.1036302690948924</v>
      </c>
    </row>
    <row r="11" spans="3:7" x14ac:dyDescent="0.3">
      <c r="C11" s="29" t="s">
        <v>37</v>
      </c>
      <c r="D11" s="14">
        <v>5.2663114758306193E-2</v>
      </c>
      <c r="E11" s="15">
        <v>0.59433907898500371</v>
      </c>
      <c r="F11" s="14">
        <v>-1.836717885275856E-2</v>
      </c>
      <c r="G11" s="17">
        <v>-0.14926791674460493</v>
      </c>
    </row>
    <row r="12" spans="3:7" x14ac:dyDescent="0.3">
      <c r="C12" s="29" t="s">
        <v>38</v>
      </c>
      <c r="D12" s="14">
        <v>3.2487674232883811E-2</v>
      </c>
      <c r="E12" s="15">
        <v>0.6266096152235241</v>
      </c>
      <c r="F12" s="14">
        <v>-5.6336288342412142E-3</v>
      </c>
      <c r="G12" s="17">
        <v>-0.25922986084606159</v>
      </c>
    </row>
    <row r="13" spans="3:7" x14ac:dyDescent="0.3">
      <c r="C13" s="29" t="s">
        <v>39</v>
      </c>
      <c r="D13" s="14">
        <v>3.0110034334169488E-2</v>
      </c>
      <c r="E13" s="15">
        <v>0.60698640888687505</v>
      </c>
      <c r="F13" s="14">
        <v>2.0043907992219886E-2</v>
      </c>
      <c r="G13" s="17">
        <v>-0.17642731414897067</v>
      </c>
    </row>
    <row r="14" spans="3:7" x14ac:dyDescent="0.3">
      <c r="C14" s="29" t="s">
        <v>40</v>
      </c>
      <c r="D14" s="14">
        <v>-1.8654694029212313E-2</v>
      </c>
      <c r="E14" s="15">
        <v>0.32768681490250756</v>
      </c>
      <c r="F14" s="14">
        <v>8.6127041429116119E-2</v>
      </c>
      <c r="G14" s="17">
        <v>5.5121284228750551E-3</v>
      </c>
    </row>
    <row r="15" spans="3:7" x14ac:dyDescent="0.3">
      <c r="C15" s="29" t="s">
        <v>41</v>
      </c>
      <c r="D15" s="14">
        <v>-4.6977232081591276E-2</v>
      </c>
      <c r="E15" s="15">
        <v>0.2479584950174647</v>
      </c>
      <c r="F15" s="14">
        <v>0.13580296911131531</v>
      </c>
      <c r="G15" s="17">
        <v>0.14522487991519667</v>
      </c>
    </row>
    <row r="16" spans="3:7" x14ac:dyDescent="0.3">
      <c r="C16" s="29" t="s">
        <v>42</v>
      </c>
      <c r="D16" s="14">
        <v>1.7510545815668298E-3</v>
      </c>
      <c r="E16" s="15">
        <v>0.39931152391296565</v>
      </c>
      <c r="F16" s="14">
        <v>0.10657256789833953</v>
      </c>
      <c r="G16" s="17">
        <v>0.15733645616268102</v>
      </c>
    </row>
    <row r="17" spans="3:7" x14ac:dyDescent="0.3">
      <c r="C17" s="29" t="s">
        <v>43</v>
      </c>
      <c r="D17" s="14">
        <v>3.1287893522627869E-2</v>
      </c>
      <c r="E17" s="15">
        <v>0.53480201286808793</v>
      </c>
      <c r="F17" s="14">
        <v>-8.8423748542560375E-3</v>
      </c>
      <c r="G17" s="17">
        <v>-0.14652646833637334</v>
      </c>
    </row>
    <row r="18" spans="3:7" x14ac:dyDescent="0.3">
      <c r="C18" s="29" t="s">
        <v>44</v>
      </c>
      <c r="D18" s="14">
        <v>4.396899172704672E-2</v>
      </c>
      <c r="E18" s="15">
        <v>0.52878922622497115</v>
      </c>
      <c r="F18" s="14">
        <v>2.3965442313676279E-2</v>
      </c>
      <c r="G18" s="17">
        <v>2.576577710983519E-2</v>
      </c>
    </row>
    <row r="19" spans="3:7" x14ac:dyDescent="0.3">
      <c r="C19" s="30" t="s">
        <v>45</v>
      </c>
      <c r="D19" s="18">
        <v>4.9370462603472699E-2</v>
      </c>
      <c r="E19" s="19">
        <v>0.38421878000771664</v>
      </c>
      <c r="F19" s="18">
        <v>3.1201949717976296E-2</v>
      </c>
      <c r="G19" s="21">
        <v>-4.9990396012175177E-2</v>
      </c>
    </row>
  </sheetData>
  <mergeCells count="3">
    <mergeCell ref="D2:E2"/>
    <mergeCell ref="F2:G2"/>
    <mergeCell ref="C2:C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6"/>
  <sheetViews>
    <sheetView topLeftCell="O1" workbookViewId="0">
      <pane ySplit="4" topLeftCell="A83" activePane="bottomLeft" state="frozen"/>
      <selection pane="bottomLeft" activeCell="X89" sqref="X89:AC106"/>
    </sheetView>
  </sheetViews>
  <sheetFormatPr defaultRowHeight="14.4" x14ac:dyDescent="0.3"/>
  <sheetData>
    <row r="1" spans="1:29" x14ac:dyDescent="0.3">
      <c r="D1">
        <v>27</v>
      </c>
      <c r="E1">
        <v>32</v>
      </c>
      <c r="G1">
        <v>32</v>
      </c>
      <c r="H1">
        <v>27</v>
      </c>
      <c r="I1">
        <v>32</v>
      </c>
      <c r="K1">
        <v>32</v>
      </c>
      <c r="L1">
        <v>27</v>
      </c>
      <c r="M1">
        <v>32</v>
      </c>
      <c r="O1">
        <v>32</v>
      </c>
    </row>
    <row r="2" spans="1:29" x14ac:dyDescent="0.3">
      <c r="D2" t="s">
        <v>63</v>
      </c>
      <c r="H2" t="s">
        <v>64</v>
      </c>
      <c r="L2" t="s">
        <v>84</v>
      </c>
      <c r="Q2" t="s">
        <v>63</v>
      </c>
      <c r="S2" t="s">
        <v>64</v>
      </c>
      <c r="U2" t="s">
        <v>84</v>
      </c>
      <c r="Y2" t="s">
        <v>61</v>
      </c>
      <c r="AB2" t="s">
        <v>62</v>
      </c>
    </row>
    <row r="3" spans="1:29" x14ac:dyDescent="0.3">
      <c r="D3" t="s">
        <v>61</v>
      </c>
      <c r="F3" t="s">
        <v>62</v>
      </c>
      <c r="H3" t="s">
        <v>61</v>
      </c>
      <c r="J3" t="s">
        <v>62</v>
      </c>
      <c r="L3" t="s">
        <v>61</v>
      </c>
      <c r="N3" t="s">
        <v>62</v>
      </c>
      <c r="Q3" t="s">
        <v>61</v>
      </c>
      <c r="R3" t="s">
        <v>62</v>
      </c>
      <c r="S3" t="s">
        <v>61</v>
      </c>
      <c r="T3" t="s">
        <v>62</v>
      </c>
      <c r="U3" t="s">
        <v>61</v>
      </c>
      <c r="V3" t="s">
        <v>62</v>
      </c>
      <c r="Y3" t="s">
        <v>64</v>
      </c>
      <c r="Z3" t="s">
        <v>84</v>
      </c>
      <c r="AB3" t="s">
        <v>64</v>
      </c>
      <c r="AC3" t="s">
        <v>84</v>
      </c>
    </row>
    <row r="4" spans="1:29" x14ac:dyDescent="0.3">
      <c r="B4" t="s">
        <v>56</v>
      </c>
      <c r="C4" t="s">
        <v>57</v>
      </c>
      <c r="D4" t="s">
        <v>59</v>
      </c>
      <c r="E4" t="s">
        <v>60</v>
      </c>
      <c r="F4" t="s">
        <v>59</v>
      </c>
      <c r="G4" t="s">
        <v>60</v>
      </c>
      <c r="H4" t="s">
        <v>59</v>
      </c>
      <c r="I4" t="s">
        <v>60</v>
      </c>
      <c r="J4" t="s">
        <v>59</v>
      </c>
      <c r="K4" t="s">
        <v>60</v>
      </c>
      <c r="L4" t="s">
        <v>59</v>
      </c>
      <c r="M4" t="s">
        <v>60</v>
      </c>
      <c r="N4" t="s">
        <v>59</v>
      </c>
      <c r="O4" t="s">
        <v>60</v>
      </c>
      <c r="Q4" t="s">
        <v>65</v>
      </c>
      <c r="R4" t="s">
        <v>65</v>
      </c>
      <c r="S4" t="s">
        <v>65</v>
      </c>
      <c r="T4" t="s">
        <v>65</v>
      </c>
      <c r="U4" t="s">
        <v>65</v>
      </c>
      <c r="V4" t="s">
        <v>65</v>
      </c>
      <c r="Y4" t="s">
        <v>65</v>
      </c>
      <c r="Z4" t="s">
        <v>65</v>
      </c>
      <c r="AB4" t="s">
        <v>65</v>
      </c>
      <c r="AC4" t="s">
        <v>65</v>
      </c>
    </row>
    <row r="5" spans="1:29" x14ac:dyDescent="0.3">
      <c r="A5" t="str">
        <f>B5&amp;C5</f>
        <v>CZ011</v>
      </c>
      <c r="B5" t="s">
        <v>29</v>
      </c>
      <c r="C5">
        <v>1</v>
      </c>
      <c r="D5">
        <f>VLOOKUP("SFm2007rDXGF"&amp;$B5&amp;$C5,ip_results_Std!$A$2:$AC$81,D$1,FALSE)</f>
        <v>0.696102</v>
      </c>
      <c r="E5">
        <f>VLOOKUP("ResLtg-MeasSFm2007rDXGF"&amp;$B5&amp;$C5,tech_results_std!$A$2:$AH$161,E$1,FALSE)</f>
        <v>0.65132800000000002</v>
      </c>
      <c r="F5">
        <f>+D5</f>
        <v>0.696102</v>
      </c>
      <c r="G5">
        <f>VLOOKUP("SplitAC2Sp-S17SFm2007rDXGF"&amp;$B5&amp;$C5,tech_results_std!$A$2:$AH$161,G$1,FALSE)</f>
        <v>0.696102</v>
      </c>
      <c r="H5">
        <f>VLOOKUP("SFm2007rDXGF"&amp;$B5&amp;$C5,ip_results_326!$A$2:$AC$81,H$1,FALSE)</f>
        <v>0.77650399999999997</v>
      </c>
      <c r="I5">
        <f>VLOOKUP("ResLtg-MeasSFm2007rDXGF"&amp;$B5&amp;$C5,tech_results_326!$A$2:$AH$161,I$1,FALSE)</f>
        <v>0.72844699999999996</v>
      </c>
      <c r="J5">
        <f>+H5</f>
        <v>0.77650399999999997</v>
      </c>
      <c r="K5">
        <f>VLOOKUP("SplitAC2Sp-S17SFm2007rDXGF"&amp;$B5&amp;$C5,tech_results_326!$A$2:$AH$161,K$1,FALSE)</f>
        <v>0.77650399999999997</v>
      </c>
      <c r="L5">
        <f>VLOOKUP("SFm2007rDXGF"&amp;$B5&amp;$C5,ip_results_529!$A$2:$AC$81,L$1,FALSE)</f>
        <v>1.02579</v>
      </c>
      <c r="M5">
        <f>VLOOKUP("ResLtg-MeasSFm2007rDXGF"&amp;$B5&amp;$C5,tech_results_529!$A$2:$AH$161,M$1,FALSE)</f>
        <v>0.95101100000000005</v>
      </c>
      <c r="N5">
        <f>+L5</f>
        <v>1.02579</v>
      </c>
      <c r="O5">
        <f>VLOOKUP("SplitAC2Sp-S17SFm2007rDXGF"&amp;$B5&amp;$C5,tech_results_529!$A$2:$AH$161,O$1,FALSE)</f>
        <v>1.02579</v>
      </c>
      <c r="Q5">
        <f>+D5-E5</f>
        <v>4.477399999999998E-2</v>
      </c>
      <c r="R5">
        <f>+F5-G5</f>
        <v>0</v>
      </c>
      <c r="S5">
        <f>+H5-I5</f>
        <v>4.8057000000000016E-2</v>
      </c>
      <c r="T5">
        <f>+J5-K5</f>
        <v>0</v>
      </c>
      <c r="U5">
        <f>+L5-M5</f>
        <v>7.4778999999999929E-2</v>
      </c>
      <c r="V5">
        <f>+N5-O5</f>
        <v>0</v>
      </c>
      <c r="Y5" s="2">
        <f>(S5-Q5)/Q5</f>
        <v>7.3323803993389849E-2</v>
      </c>
      <c r="Z5" s="2">
        <f>(U5-Q5)/Q5</f>
        <v>0.67014338678697372</v>
      </c>
      <c r="AB5" s="2">
        <f>IFERROR((T5-R5)/R5,0)</f>
        <v>0</v>
      </c>
      <c r="AC5" s="2">
        <f>IFERROR((V5-R5)/R5,0)</f>
        <v>0</v>
      </c>
    </row>
    <row r="6" spans="1:29" x14ac:dyDescent="0.3">
      <c r="A6" t="str">
        <f t="shared" ref="A6:A69" si="0">B6&amp;C6</f>
        <v>CZ012</v>
      </c>
      <c r="B6" t="s">
        <v>29</v>
      </c>
      <c r="C6">
        <v>2</v>
      </c>
      <c r="D6">
        <f>VLOOKUP("SFm2007rDXGF"&amp;$B6&amp;$C6,ip_results_Std!$A$2:$AC$81,D$1,FALSE)</f>
        <v>0.69940199999999997</v>
      </c>
      <c r="E6">
        <f>VLOOKUP("ResLtg-MeasSFm2007rDXGF"&amp;$B6&amp;$C6,tech_results_std!$A$2:$AH$161,E$1,FALSE)</f>
        <v>0.65495899999999996</v>
      </c>
      <c r="F6">
        <f t="shared" ref="F6:F69" si="1">+D6</f>
        <v>0.69940199999999997</v>
      </c>
      <c r="G6">
        <f>VLOOKUP("SplitAC2Sp-S17SFm2007rDXGF"&amp;$B6&amp;$C6,tech_results_std!$A$2:$AH$161,G$1,FALSE)</f>
        <v>0.69939799999999996</v>
      </c>
      <c r="H6">
        <f>VLOOKUP("SFm2007rDXGF"&amp;$B6&amp;$C6,ip_results_326!$A$2:$AC$81,H$1,FALSE)</f>
        <v>0.77969699999999997</v>
      </c>
      <c r="I6">
        <f>VLOOKUP("ResLtg-MeasSFm2007rDXGF"&amp;$B6&amp;$C6,tech_results_326!$A$2:$AH$161,I$1,FALSE)</f>
        <v>0.73196000000000006</v>
      </c>
      <c r="J6">
        <f t="shared" ref="J6:J69" si="2">+H6</f>
        <v>0.77969699999999997</v>
      </c>
      <c r="K6">
        <f>VLOOKUP("SplitAC2Sp-S17SFm2007rDXGF"&amp;$B6&amp;$C6,tech_results_326!$A$2:$AH$161,K$1,FALSE)</f>
        <v>0.77968800000000005</v>
      </c>
      <c r="L6">
        <f>VLOOKUP("SFm2007rDXGF"&amp;$B6&amp;$C6,ip_results_529!$A$2:$AC$81,L$1,FALSE)</f>
        <v>1.02881</v>
      </c>
      <c r="M6">
        <f>VLOOKUP("ResLtg-MeasSFm2007rDXGF"&amp;$B6&amp;$C6,tech_results_529!$A$2:$AH$161,M$1,FALSE)</f>
        <v>0.95432300000000003</v>
      </c>
      <c r="N6">
        <f t="shared" ref="N6:N69" si="3">+L6</f>
        <v>1.02881</v>
      </c>
      <c r="O6">
        <f>VLOOKUP("SplitAC2Sp-S17SFm2007rDXGF"&amp;$B6&amp;$C6,tech_results_529!$A$2:$AH$161,O$1,FALSE)</f>
        <v>1.0287999999999999</v>
      </c>
      <c r="Q6">
        <f t="shared" ref="Q6:Q69" si="4">+D6-E6</f>
        <v>4.444300000000001E-2</v>
      </c>
      <c r="R6">
        <f t="shared" ref="R6:R69" si="5">+F6-G6</f>
        <v>4.0000000000040004E-6</v>
      </c>
      <c r="S6">
        <f t="shared" ref="S6:S69" si="6">+H6-I6</f>
        <v>4.7736999999999918E-2</v>
      </c>
      <c r="T6">
        <f t="shared" ref="T6:T69" si="7">+J6-K6</f>
        <v>8.9999999999257341E-6</v>
      </c>
      <c r="U6">
        <f t="shared" ref="U6:U69" si="8">+L6-M6</f>
        <v>7.448699999999997E-2</v>
      </c>
      <c r="V6">
        <f t="shared" ref="V6:V69" si="9">+N6-O6</f>
        <v>1.0000000000065512E-5</v>
      </c>
      <c r="Y6" s="2">
        <f t="shared" ref="Y6:Y69" si="10">(S6-Q6)/Q6</f>
        <v>7.4117408815784422E-2</v>
      </c>
      <c r="Z6" s="2">
        <f t="shared" ref="Z6:Z69" si="11">(U6-Q6)/Q6</f>
        <v>0.6760119703890366</v>
      </c>
      <c r="AB6" s="2">
        <f t="shared" ref="AB6:AB69" si="12">IFERROR((T6-R6)/R6,0)</f>
        <v>1.2499999999791833</v>
      </c>
      <c r="AC6" s="2">
        <f t="shared" ref="AC6:AC69" si="13">IFERROR((V6-R6)/R6,0)</f>
        <v>1.5000000000138778</v>
      </c>
    </row>
    <row r="7" spans="1:29" x14ac:dyDescent="0.3">
      <c r="A7" t="str">
        <f t="shared" si="0"/>
        <v>CZ013</v>
      </c>
      <c r="B7" t="s">
        <v>29</v>
      </c>
      <c r="C7">
        <v>3</v>
      </c>
      <c r="D7">
        <f>VLOOKUP("SFm2007rDXGF"&amp;$B7&amp;$C7,ip_results_Std!$A$2:$AC$81,D$1,FALSE)</f>
        <v>0.69609799999999999</v>
      </c>
      <c r="E7">
        <f>VLOOKUP("ResLtg-MeasSFm2007rDXGF"&amp;$B7&amp;$C7,tech_results_std!$A$2:$AH$161,E$1,FALSE)</f>
        <v>0.65132299999999999</v>
      </c>
      <c r="F7">
        <f t="shared" si="1"/>
        <v>0.69609799999999999</v>
      </c>
      <c r="G7">
        <f>VLOOKUP("SplitAC2Sp-S17SFm2007rDXGF"&amp;$B7&amp;$C7,tech_results_std!$A$2:$AH$161,G$1,FALSE)</f>
        <v>0.69609799999999999</v>
      </c>
      <c r="H7">
        <f>VLOOKUP("SFm2007rDXGF"&amp;$B7&amp;$C7,ip_results_326!$A$2:$AC$81,H$1,FALSE)</f>
        <v>0.77650399999999997</v>
      </c>
      <c r="I7">
        <f>VLOOKUP("ResLtg-MeasSFm2007rDXGF"&amp;$B7&amp;$C7,tech_results_326!$A$2:$AH$161,I$1,FALSE)</f>
        <v>0.72844600000000004</v>
      </c>
      <c r="J7">
        <f t="shared" si="2"/>
        <v>0.77650399999999997</v>
      </c>
      <c r="K7">
        <f>VLOOKUP("SplitAC2Sp-S17SFm2007rDXGF"&amp;$B7&amp;$C7,tech_results_326!$A$2:$AH$161,K$1,FALSE)</f>
        <v>0.77650399999999997</v>
      </c>
      <c r="L7">
        <f>VLOOKUP("SFm2007rDXGF"&amp;$B7&amp;$C7,ip_results_529!$A$2:$AC$81,L$1,FALSE)</f>
        <v>1.02579</v>
      </c>
      <c r="M7">
        <f>VLOOKUP("ResLtg-MeasSFm2007rDXGF"&amp;$B7&amp;$C7,tech_results_529!$A$2:$AH$161,M$1,FALSE)</f>
        <v>0.95101000000000002</v>
      </c>
      <c r="N7">
        <f t="shared" si="3"/>
        <v>1.02579</v>
      </c>
      <c r="O7">
        <f>VLOOKUP("SplitAC2Sp-S17SFm2007rDXGF"&amp;$B7&amp;$C7,tech_results_529!$A$2:$AH$161,O$1,FALSE)</f>
        <v>1.02579</v>
      </c>
      <c r="Q7">
        <f t="shared" si="4"/>
        <v>4.4775000000000009E-2</v>
      </c>
      <c r="R7">
        <f t="shared" si="5"/>
        <v>0</v>
      </c>
      <c r="S7">
        <f t="shared" si="6"/>
        <v>4.8057999999999934E-2</v>
      </c>
      <c r="T7">
        <f t="shared" si="7"/>
        <v>0</v>
      </c>
      <c r="U7">
        <f t="shared" si="8"/>
        <v>7.4779999999999958E-2</v>
      </c>
      <c r="V7">
        <f t="shared" si="9"/>
        <v>0</v>
      </c>
      <c r="Y7" s="2">
        <f t="shared" si="10"/>
        <v>7.3322166387491325E-2</v>
      </c>
      <c r="Z7" s="2">
        <f t="shared" si="11"/>
        <v>0.67012841987716232</v>
      </c>
      <c r="AB7" s="2">
        <f t="shared" si="12"/>
        <v>0</v>
      </c>
      <c r="AC7" s="2">
        <f t="shared" si="13"/>
        <v>0</v>
      </c>
    </row>
    <row r="8" spans="1:29" x14ac:dyDescent="0.3">
      <c r="A8" t="str">
        <f t="shared" si="0"/>
        <v>CZ014</v>
      </c>
      <c r="B8" t="s">
        <v>29</v>
      </c>
      <c r="C8">
        <v>4</v>
      </c>
      <c r="D8">
        <f>VLOOKUP("SFm2007rDXGF"&amp;$B8&amp;$C8,ip_results_Std!$A$2:$AC$81,D$1,FALSE)</f>
        <v>0.70060100000000003</v>
      </c>
      <c r="E8">
        <f>VLOOKUP("ResLtg-MeasSFm2007rDXGF"&amp;$B8&amp;$C8,tech_results_std!$A$2:$AH$161,E$1,FALSE)</f>
        <v>0.65661599999999998</v>
      </c>
      <c r="F8">
        <f t="shared" si="1"/>
        <v>0.70060100000000003</v>
      </c>
      <c r="G8">
        <f>VLOOKUP("SplitAC2Sp-S17SFm2007rDXGF"&amp;$B8&amp;$C8,tech_results_std!$A$2:$AH$161,G$1,FALSE)</f>
        <v>0.70031200000000005</v>
      </c>
      <c r="H8">
        <f>VLOOKUP("SFm2007rDXGF"&amp;$B8&amp;$C8,ip_results_326!$A$2:$AC$81,H$1,FALSE)</f>
        <v>0.780393</v>
      </c>
      <c r="I8">
        <f>VLOOKUP("ResLtg-MeasSFm2007rDXGF"&amp;$B8&amp;$C8,tech_results_326!$A$2:$AH$161,I$1,FALSE)</f>
        <v>0.73295999999999994</v>
      </c>
      <c r="J8">
        <f t="shared" si="2"/>
        <v>0.780393</v>
      </c>
      <c r="K8">
        <f>VLOOKUP("SplitAC2Sp-S17SFm2007rDXGF"&amp;$B8&amp;$C8,tech_results_326!$A$2:$AH$161,K$1,FALSE)</f>
        <v>0.78025199999999995</v>
      </c>
      <c r="L8">
        <f>VLOOKUP("SFm2007rDXGF"&amp;$B8&amp;$C8,ip_results_529!$A$2:$AC$81,L$1,FALSE)</f>
        <v>1.0290699999999999</v>
      </c>
      <c r="M8">
        <f>VLOOKUP("ResLtg-MeasSFm2007rDXGF"&amp;$B8&amp;$C8,tech_results_529!$A$2:$AH$161,M$1,FALSE)</f>
        <v>0.954704</v>
      </c>
      <c r="N8">
        <f t="shared" si="3"/>
        <v>1.0290699999999999</v>
      </c>
      <c r="O8">
        <f>VLOOKUP("SplitAC2Sp-S17SFm2007rDXGF"&amp;$B8&amp;$C8,tech_results_529!$A$2:$AH$161,O$1,FALSE)</f>
        <v>1.02905</v>
      </c>
      <c r="Q8">
        <f t="shared" si="4"/>
        <v>4.3985000000000052E-2</v>
      </c>
      <c r="R8">
        <f t="shared" si="5"/>
        <v>2.8899999999998371E-4</v>
      </c>
      <c r="S8">
        <f t="shared" si="6"/>
        <v>4.7433000000000058E-2</v>
      </c>
      <c r="T8">
        <f t="shared" si="7"/>
        <v>1.4100000000005775E-4</v>
      </c>
      <c r="U8">
        <f t="shared" si="8"/>
        <v>7.4365999999999932E-2</v>
      </c>
      <c r="V8">
        <f t="shared" si="9"/>
        <v>1.9999999999908979E-5</v>
      </c>
      <c r="Y8" s="2">
        <f t="shared" si="10"/>
        <v>7.8390360350119412E-2</v>
      </c>
      <c r="Z8" s="2">
        <f t="shared" si="11"/>
        <v>0.69071274298055807</v>
      </c>
      <c r="AB8" s="2">
        <f t="shared" si="12"/>
        <v>-0.51211072664337132</v>
      </c>
      <c r="AC8" s="2">
        <f t="shared" si="13"/>
        <v>-0.93079584775117608</v>
      </c>
    </row>
    <row r="9" spans="1:29" x14ac:dyDescent="0.3">
      <c r="A9" t="str">
        <f t="shared" si="0"/>
        <v>CZ015</v>
      </c>
      <c r="B9" t="s">
        <v>29</v>
      </c>
      <c r="C9">
        <v>5</v>
      </c>
      <c r="D9">
        <f>VLOOKUP("SFm2007rDXGF"&amp;$B9&amp;$C9,ip_results_Std!$A$2:$AC$81,D$1,FALSE)</f>
        <v>0.69949799999999995</v>
      </c>
      <c r="E9">
        <f>VLOOKUP("ResLtg-MeasSFm2007rDXGF"&amp;$B9&amp;$C9,tech_results_std!$A$2:$AH$161,E$1,FALSE)</f>
        <v>0.655061</v>
      </c>
      <c r="F9">
        <f t="shared" si="1"/>
        <v>0.69949799999999995</v>
      </c>
      <c r="G9">
        <f>VLOOKUP("SplitAC2Sp-S17SFm2007rDXGF"&amp;$B9&amp;$C9,tech_results_std!$A$2:$AH$161,G$1,FALSE)</f>
        <v>0.69949099999999997</v>
      </c>
      <c r="H9">
        <f>VLOOKUP("SFm2007rDXGF"&amp;$B9&amp;$C9,ip_results_326!$A$2:$AC$81,H$1,FALSE)</f>
        <v>0.77979600000000004</v>
      </c>
      <c r="I9">
        <f>VLOOKUP("ResLtg-MeasSFm2007rDXGF"&amp;$B9&amp;$C9,tech_results_326!$A$2:$AH$161,I$1,FALSE)</f>
        <v>0.73206099999999996</v>
      </c>
      <c r="J9">
        <f t="shared" si="2"/>
        <v>0.77979600000000004</v>
      </c>
      <c r="K9">
        <f>VLOOKUP("SplitAC2Sp-S17SFm2007rDXGF"&amp;$B9&amp;$C9,tech_results_326!$A$2:$AH$161,K$1,FALSE)</f>
        <v>0.77978899999999995</v>
      </c>
      <c r="L9">
        <f>VLOOKUP("SFm2007rDXGF"&amp;$B9&amp;$C9,ip_results_529!$A$2:$AC$81,L$1,FALSE)</f>
        <v>1.0288999999999999</v>
      </c>
      <c r="M9">
        <f>VLOOKUP("ResLtg-MeasSFm2007rDXGF"&amp;$B9&amp;$C9,tech_results_529!$A$2:$AH$161,M$1,FALSE)</f>
        <v>0.95442199999999999</v>
      </c>
      <c r="N9">
        <f t="shared" si="3"/>
        <v>1.0288999999999999</v>
      </c>
      <c r="O9">
        <f>VLOOKUP("SplitAC2Sp-S17SFm2007rDXGF"&amp;$B9&amp;$C9,tech_results_529!$A$2:$AH$161,O$1,FALSE)</f>
        <v>1.0288999999999999</v>
      </c>
      <c r="Q9">
        <f t="shared" si="4"/>
        <v>4.4436999999999949E-2</v>
      </c>
      <c r="R9">
        <f t="shared" si="5"/>
        <v>6.999999999979245E-6</v>
      </c>
      <c r="S9">
        <f t="shared" si="6"/>
        <v>4.7735000000000083E-2</v>
      </c>
      <c r="T9">
        <f t="shared" si="7"/>
        <v>7.0000000000902673E-6</v>
      </c>
      <c r="U9">
        <f t="shared" si="8"/>
        <v>7.4477999999999933E-2</v>
      </c>
      <c r="V9">
        <f t="shared" si="9"/>
        <v>0</v>
      </c>
      <c r="Y9" s="2">
        <f t="shared" si="10"/>
        <v>7.4217431419765917E-2</v>
      </c>
      <c r="Z9" s="2">
        <f t="shared" si="11"/>
        <v>0.67603573598577804</v>
      </c>
      <c r="AB9" s="2">
        <f t="shared" si="12"/>
        <v>1.5860328923263547E-11</v>
      </c>
      <c r="AC9" s="2">
        <f t="shared" si="13"/>
        <v>-1</v>
      </c>
    </row>
    <row r="10" spans="1:29" x14ac:dyDescent="0.3">
      <c r="A10" t="str">
        <f t="shared" si="0"/>
        <v>CZ021</v>
      </c>
      <c r="B10" t="s">
        <v>31</v>
      </c>
      <c r="C10">
        <v>1</v>
      </c>
      <c r="D10">
        <f>VLOOKUP("SFm2007rDXGF"&amp;$B10&amp;$C10,ip_results_Std!$A$2:$AC$81,D$1,FALSE)</f>
        <v>2.5397699999999999</v>
      </c>
      <c r="E10">
        <f>VLOOKUP("ResLtg-MeasSFm2007rDXGF"&amp;$B10&amp;$C10,tech_results_std!$A$2:$AH$161,E$1,FALSE)</f>
        <v>2.4792999999999998</v>
      </c>
      <c r="F10">
        <f t="shared" si="1"/>
        <v>2.5397699999999999</v>
      </c>
      <c r="G10">
        <f>VLOOKUP("SplitAC2Sp-S17SFm2007rDXGF"&amp;$B10&amp;$C10,tech_results_std!$A$2:$AH$161,G$1,FALSE)</f>
        <v>2.2692000000000001</v>
      </c>
      <c r="H10">
        <f>VLOOKUP("SFm2007rDXGF"&amp;$B10&amp;$C10,ip_results_326!$A$2:$AC$81,H$1,FALSE)</f>
        <v>2.7612999999999999</v>
      </c>
      <c r="I10">
        <f>VLOOKUP("ResLtg-MeasSFm2007rDXGF"&amp;$B10&amp;$C10,tech_results_326!$A$2:$AH$161,I$1,FALSE)</f>
        <v>2.7043200000000001</v>
      </c>
      <c r="J10">
        <f t="shared" si="2"/>
        <v>2.7612999999999999</v>
      </c>
      <c r="K10">
        <f>VLOOKUP("SplitAC2Sp-S17SFm2007rDXGF"&amp;$B10&amp;$C10,tech_results_326!$A$2:$AH$161,K$1,FALSE)</f>
        <v>2.4531499999999999</v>
      </c>
      <c r="L10">
        <f>VLOOKUP("SFm2007rDXGF"&amp;$B10&amp;$C10,ip_results_529!$A$2:$AC$81,L$1,FALSE)</f>
        <v>2.9161299999999999</v>
      </c>
      <c r="M10">
        <f>VLOOKUP("ResLtg-MeasSFm2007rDXGF"&amp;$B10&amp;$C10,tech_results_529!$A$2:$AH$161,M$1,FALSE)</f>
        <v>2.83561</v>
      </c>
      <c r="N10">
        <f t="shared" si="3"/>
        <v>2.9161299999999999</v>
      </c>
      <c r="O10">
        <f>VLOOKUP("SplitAC2Sp-S17SFm2007rDXGF"&amp;$B10&amp;$C10,tech_results_529!$A$2:$AH$161,O$1,FALSE)</f>
        <v>2.6102699999999999</v>
      </c>
      <c r="Q10">
        <f t="shared" si="4"/>
        <v>6.0470000000000024E-2</v>
      </c>
      <c r="R10">
        <f t="shared" si="5"/>
        <v>0.27056999999999976</v>
      </c>
      <c r="S10">
        <f t="shared" si="6"/>
        <v>5.6979999999999809E-2</v>
      </c>
      <c r="T10">
        <f t="shared" si="7"/>
        <v>0.30814999999999992</v>
      </c>
      <c r="U10">
        <f t="shared" si="8"/>
        <v>8.0519999999999925E-2</v>
      </c>
      <c r="V10">
        <f t="shared" si="9"/>
        <v>0.30586000000000002</v>
      </c>
      <c r="Y10" s="2">
        <f t="shared" si="10"/>
        <v>-5.771456920787521E-2</v>
      </c>
      <c r="Z10" s="2">
        <f t="shared" si="11"/>
        <v>0.33156937324292862</v>
      </c>
      <c r="AB10" s="2">
        <f t="shared" si="12"/>
        <v>0.13889196880659424</v>
      </c>
      <c r="AC10" s="2">
        <f t="shared" si="13"/>
        <v>0.13042835495435673</v>
      </c>
    </row>
    <row r="11" spans="1:29" x14ac:dyDescent="0.3">
      <c r="A11" t="str">
        <f t="shared" si="0"/>
        <v>CZ022</v>
      </c>
      <c r="B11" t="s">
        <v>31</v>
      </c>
      <c r="C11">
        <v>2</v>
      </c>
      <c r="D11">
        <f>VLOOKUP("SFm2007rDXGF"&amp;$B11&amp;$C11,ip_results_Std!$A$2:$AC$81,D$1,FALSE)</f>
        <v>2.3094000000000001</v>
      </c>
      <c r="E11">
        <f>VLOOKUP("ResLtg-MeasSFm2007rDXGF"&amp;$B11&amp;$C11,tech_results_std!$A$2:$AH$161,E$1,FALSE)</f>
        <v>2.23759</v>
      </c>
      <c r="F11">
        <f t="shared" si="1"/>
        <v>2.3094000000000001</v>
      </c>
      <c r="G11">
        <f>VLOOKUP("SplitAC2Sp-S17SFm2007rDXGF"&amp;$B11&amp;$C11,tech_results_std!$A$2:$AH$161,G$1,FALSE)</f>
        <v>2.08541</v>
      </c>
      <c r="H11">
        <f>VLOOKUP("SFm2007rDXGF"&amp;$B11&amp;$C11,ip_results_326!$A$2:$AC$81,H$1,FALSE)</f>
        <v>2.5596299999999998</v>
      </c>
      <c r="I11">
        <f>VLOOKUP("ResLtg-MeasSFm2007rDXGF"&amp;$B11&amp;$C11,tech_results_326!$A$2:$AH$161,I$1,FALSE)</f>
        <v>2.49166</v>
      </c>
      <c r="J11">
        <f t="shared" si="2"/>
        <v>2.5596299999999998</v>
      </c>
      <c r="K11">
        <f>VLOOKUP("SplitAC2Sp-S17SFm2007rDXGF"&amp;$B11&amp;$C11,tech_results_326!$A$2:$AH$161,K$1,FALSE)</f>
        <v>2.29739</v>
      </c>
      <c r="L11">
        <f>VLOOKUP("SFm2007rDXGF"&amp;$B11&amp;$C11,ip_results_529!$A$2:$AC$81,L$1,FALSE)</f>
        <v>2.4262600000000001</v>
      </c>
      <c r="M11">
        <f>VLOOKUP("ResLtg-MeasSFm2007rDXGF"&amp;$B11&amp;$C11,tech_results_529!$A$2:$AH$161,M$1,FALSE)</f>
        <v>2.3440599999999998</v>
      </c>
      <c r="N11">
        <f t="shared" si="3"/>
        <v>2.4262600000000001</v>
      </c>
      <c r="O11">
        <f>VLOOKUP("SplitAC2Sp-S17SFm2007rDXGF"&amp;$B11&amp;$C11,tech_results_529!$A$2:$AH$161,O$1,FALSE)</f>
        <v>2.2052</v>
      </c>
      <c r="Q11">
        <f t="shared" si="4"/>
        <v>7.1810000000000151E-2</v>
      </c>
      <c r="R11">
        <f t="shared" si="5"/>
        <v>0.22399000000000013</v>
      </c>
      <c r="S11">
        <f t="shared" si="6"/>
        <v>6.7969999999999864E-2</v>
      </c>
      <c r="T11">
        <f t="shared" si="7"/>
        <v>0.26223999999999981</v>
      </c>
      <c r="U11">
        <f t="shared" si="8"/>
        <v>8.2200000000000273E-2</v>
      </c>
      <c r="V11">
        <f t="shared" si="9"/>
        <v>0.22106000000000003</v>
      </c>
      <c r="Y11" s="2">
        <f t="shared" si="10"/>
        <v>-5.3474446455929255E-2</v>
      </c>
      <c r="Z11" s="2">
        <f t="shared" si="11"/>
        <v>0.1446873694471536</v>
      </c>
      <c r="AB11" s="2">
        <f t="shared" si="12"/>
        <v>0.17076655207821623</v>
      </c>
      <c r="AC11" s="2">
        <f t="shared" si="13"/>
        <v>-1.3080941113443E-2</v>
      </c>
    </row>
    <row r="12" spans="1:29" x14ac:dyDescent="0.3">
      <c r="A12" t="str">
        <f t="shared" si="0"/>
        <v>CZ023</v>
      </c>
      <c r="B12" t="s">
        <v>31</v>
      </c>
      <c r="C12">
        <v>3</v>
      </c>
      <c r="D12">
        <f>VLOOKUP("SFm2007rDXGF"&amp;$B12&amp;$C12,ip_results_Std!$A$2:$AC$81,D$1,FALSE)</f>
        <v>1.84162</v>
      </c>
      <c r="E12">
        <f>VLOOKUP("ResLtg-MeasSFm2007rDXGF"&amp;$B12&amp;$C12,tech_results_std!$A$2:$AH$161,E$1,FALSE)</f>
        <v>1.74576</v>
      </c>
      <c r="F12">
        <f t="shared" si="1"/>
        <v>1.84162</v>
      </c>
      <c r="G12">
        <f>VLOOKUP("SplitAC2Sp-S17SFm2007rDXGF"&amp;$B12&amp;$C12,tech_results_std!$A$2:$AH$161,G$1,FALSE)</f>
        <v>1.6752</v>
      </c>
      <c r="H12">
        <f>VLOOKUP("SFm2007rDXGF"&amp;$B12&amp;$C12,ip_results_326!$A$2:$AC$81,H$1,FALSE)</f>
        <v>2.1428799999999999</v>
      </c>
      <c r="I12">
        <f>VLOOKUP("ResLtg-MeasSFm2007rDXGF"&amp;$B12&amp;$C12,tech_results_326!$A$2:$AH$161,I$1,FALSE)</f>
        <v>2.0545399999999998</v>
      </c>
      <c r="J12">
        <f t="shared" si="2"/>
        <v>2.1428799999999999</v>
      </c>
      <c r="K12">
        <f>VLOOKUP("SplitAC2Sp-S17SFm2007rDXGF"&amp;$B12&amp;$C12,tech_results_326!$A$2:$AH$161,K$1,FALSE)</f>
        <v>1.9473199999999999</v>
      </c>
      <c r="L12">
        <f>VLOOKUP("SFm2007rDXGF"&amp;$B12&amp;$C12,ip_results_529!$A$2:$AC$81,L$1,FALSE)</f>
        <v>2.3997799999999998</v>
      </c>
      <c r="M12">
        <f>VLOOKUP("ResLtg-MeasSFm2007rDXGF"&amp;$B12&amp;$C12,tech_results_529!$A$2:$AH$161,M$1,FALSE)</f>
        <v>2.2979099999999999</v>
      </c>
      <c r="N12">
        <f t="shared" si="3"/>
        <v>2.3997799999999998</v>
      </c>
      <c r="O12">
        <f>VLOOKUP("SplitAC2Sp-S17SFm2007rDXGF"&amp;$B12&amp;$C12,tech_results_529!$A$2:$AH$161,O$1,FALSE)</f>
        <v>2.1840999999999999</v>
      </c>
      <c r="Q12">
        <f t="shared" si="4"/>
        <v>9.5860000000000056E-2</v>
      </c>
      <c r="R12">
        <f t="shared" si="5"/>
        <v>0.16642000000000001</v>
      </c>
      <c r="S12">
        <f t="shared" si="6"/>
        <v>8.8340000000000085E-2</v>
      </c>
      <c r="T12">
        <f t="shared" si="7"/>
        <v>0.19555999999999996</v>
      </c>
      <c r="U12">
        <f t="shared" si="8"/>
        <v>0.10186999999999991</v>
      </c>
      <c r="V12">
        <f t="shared" si="9"/>
        <v>0.21567999999999987</v>
      </c>
      <c r="Y12" s="2">
        <f t="shared" si="10"/>
        <v>-7.8447736282077685E-2</v>
      </c>
      <c r="Z12" s="2">
        <f t="shared" si="11"/>
        <v>6.269559774671235E-2</v>
      </c>
      <c r="AB12" s="2">
        <f t="shared" si="12"/>
        <v>0.17509914673717067</v>
      </c>
      <c r="AC12" s="2">
        <f t="shared" si="13"/>
        <v>0.29599807715418736</v>
      </c>
    </row>
    <row r="13" spans="1:29" x14ac:dyDescent="0.3">
      <c r="A13" t="str">
        <f t="shared" si="0"/>
        <v>CZ024</v>
      </c>
      <c r="B13" t="s">
        <v>31</v>
      </c>
      <c r="C13">
        <v>4</v>
      </c>
      <c r="D13">
        <f>VLOOKUP("SFm2007rDXGF"&amp;$B13&amp;$C13,ip_results_Std!$A$2:$AC$81,D$1,FALSE)</f>
        <v>1.51597</v>
      </c>
      <c r="E13">
        <f>VLOOKUP("ResLtg-MeasSFm2007rDXGF"&amp;$B13&amp;$C13,tech_results_std!$A$2:$AH$161,E$1,FALSE)</f>
        <v>1.4282699999999999</v>
      </c>
      <c r="F13">
        <f t="shared" si="1"/>
        <v>1.51597</v>
      </c>
      <c r="G13">
        <f>VLOOKUP("SplitAC2Sp-S17SFm2007rDXGF"&amp;$B13&amp;$C13,tech_results_std!$A$2:$AH$161,G$1,FALSE)</f>
        <v>1.38347</v>
      </c>
      <c r="H13">
        <f>VLOOKUP("SFm2007rDXGF"&amp;$B13&amp;$C13,ip_results_326!$A$2:$AC$81,H$1,FALSE)</f>
        <v>1.7931299999999999</v>
      </c>
      <c r="I13">
        <f>VLOOKUP("ResLtg-MeasSFm2007rDXGF"&amp;$B13&amp;$C13,tech_results_326!$A$2:$AH$161,I$1,FALSE)</f>
        <v>1.70102</v>
      </c>
      <c r="J13">
        <f t="shared" si="2"/>
        <v>1.7931299999999999</v>
      </c>
      <c r="K13">
        <f>VLOOKUP("SplitAC2Sp-S17SFm2007rDXGF"&amp;$B13&amp;$C13,tech_results_326!$A$2:$AH$161,K$1,FALSE)</f>
        <v>1.6337999999999999</v>
      </c>
      <c r="L13">
        <f>VLOOKUP("SFm2007rDXGF"&amp;$B13&amp;$C13,ip_results_529!$A$2:$AC$81,L$1,FALSE)</f>
        <v>1.9145799999999999</v>
      </c>
      <c r="M13">
        <f>VLOOKUP("ResLtg-MeasSFm2007rDXGF"&amp;$B13&amp;$C13,tech_results_529!$A$2:$AH$161,M$1,FALSE)</f>
        <v>1.8094300000000001</v>
      </c>
      <c r="N13">
        <f t="shared" si="3"/>
        <v>1.9145799999999999</v>
      </c>
      <c r="O13">
        <f>VLOOKUP("SplitAC2Sp-S17SFm2007rDXGF"&amp;$B13&amp;$C13,tech_results_529!$A$2:$AH$161,O$1,FALSE)</f>
        <v>1.7645599999999999</v>
      </c>
      <c r="Q13">
        <f t="shared" si="4"/>
        <v>8.7700000000000111E-2</v>
      </c>
      <c r="R13">
        <f t="shared" si="5"/>
        <v>0.13250000000000006</v>
      </c>
      <c r="S13">
        <f t="shared" si="6"/>
        <v>9.2109999999999914E-2</v>
      </c>
      <c r="T13">
        <f t="shared" si="7"/>
        <v>0.15932999999999997</v>
      </c>
      <c r="U13">
        <f t="shared" si="8"/>
        <v>0.10514999999999985</v>
      </c>
      <c r="V13">
        <f t="shared" si="9"/>
        <v>0.15002000000000004</v>
      </c>
      <c r="Y13" s="2">
        <f t="shared" si="10"/>
        <v>5.0285062713794723E-2</v>
      </c>
      <c r="Z13" s="2">
        <f t="shared" si="11"/>
        <v>0.1989737742303275</v>
      </c>
      <c r="AB13" s="2">
        <f t="shared" si="12"/>
        <v>0.20249056603773508</v>
      </c>
      <c r="AC13" s="2">
        <f t="shared" si="13"/>
        <v>0.13222641509433941</v>
      </c>
    </row>
    <row r="14" spans="1:29" x14ac:dyDescent="0.3">
      <c r="A14" t="str">
        <f t="shared" si="0"/>
        <v>CZ025</v>
      </c>
      <c r="B14" t="s">
        <v>31</v>
      </c>
      <c r="C14">
        <v>5</v>
      </c>
      <c r="D14">
        <f>VLOOKUP("SFm2007rDXGF"&amp;$B14&amp;$C14,ip_results_Std!$A$2:$AC$81,D$1,FALSE)</f>
        <v>1.45564</v>
      </c>
      <c r="E14">
        <f>VLOOKUP("ResLtg-MeasSFm2007rDXGF"&amp;$B14&amp;$C14,tech_results_std!$A$2:$AH$161,E$1,FALSE)</f>
        <v>1.36914</v>
      </c>
      <c r="F14">
        <f t="shared" si="1"/>
        <v>1.45564</v>
      </c>
      <c r="G14">
        <f>VLOOKUP("SplitAC2Sp-S17SFm2007rDXGF"&amp;$B14&amp;$C14,tech_results_std!$A$2:$AH$161,G$1,FALSE)</f>
        <v>1.32267</v>
      </c>
      <c r="H14">
        <f>VLOOKUP("SFm2007rDXGF"&amp;$B14&amp;$C14,ip_results_326!$A$2:$AC$81,H$1,FALSE)</f>
        <v>1.7444599999999999</v>
      </c>
      <c r="I14">
        <f>VLOOKUP("ResLtg-MeasSFm2007rDXGF"&amp;$B14&amp;$C14,tech_results_326!$A$2:$AH$161,I$1,FALSE)</f>
        <v>1.6533800000000001</v>
      </c>
      <c r="J14">
        <f t="shared" si="2"/>
        <v>1.7444599999999999</v>
      </c>
      <c r="K14">
        <f>VLOOKUP("SplitAC2Sp-S17SFm2007rDXGF"&amp;$B14&amp;$C14,tech_results_326!$A$2:$AH$161,K$1,FALSE)</f>
        <v>1.58219</v>
      </c>
      <c r="L14">
        <f>VLOOKUP("SFm2007rDXGF"&amp;$B14&amp;$C14,ip_results_529!$A$2:$AC$81,L$1,FALSE)</f>
        <v>2.07612</v>
      </c>
      <c r="M14">
        <f>VLOOKUP("ResLtg-MeasSFm2007rDXGF"&amp;$B14&amp;$C14,tech_results_529!$A$2:$AH$161,M$1,FALSE)</f>
        <v>1.9645699999999999</v>
      </c>
      <c r="N14">
        <f t="shared" si="3"/>
        <v>2.07612</v>
      </c>
      <c r="O14">
        <f>VLOOKUP("SplitAC2Sp-S17SFm2007rDXGF"&amp;$B14&amp;$C14,tech_results_529!$A$2:$AH$161,O$1,FALSE)</f>
        <v>1.89002</v>
      </c>
      <c r="Q14">
        <f t="shared" si="4"/>
        <v>8.6500000000000021E-2</v>
      </c>
      <c r="R14">
        <f t="shared" si="5"/>
        <v>0.13297000000000003</v>
      </c>
      <c r="S14">
        <f t="shared" si="6"/>
        <v>9.1079999999999828E-2</v>
      </c>
      <c r="T14">
        <f t="shared" si="7"/>
        <v>0.16226999999999991</v>
      </c>
      <c r="U14">
        <f t="shared" si="8"/>
        <v>0.11155000000000004</v>
      </c>
      <c r="V14">
        <f t="shared" si="9"/>
        <v>0.18609999999999993</v>
      </c>
      <c r="Y14" s="2">
        <f t="shared" si="10"/>
        <v>5.2947976878610463E-2</v>
      </c>
      <c r="Z14" s="2">
        <f t="shared" si="11"/>
        <v>0.28959537572254346</v>
      </c>
      <c r="AB14" s="2">
        <f t="shared" si="12"/>
        <v>0.2203504549898464</v>
      </c>
      <c r="AC14" s="2">
        <f t="shared" si="13"/>
        <v>0.39956381138602609</v>
      </c>
    </row>
    <row r="15" spans="1:29" x14ac:dyDescent="0.3">
      <c r="A15" t="str">
        <f t="shared" si="0"/>
        <v>CZ031</v>
      </c>
      <c r="B15" t="s">
        <v>32</v>
      </c>
      <c r="C15">
        <v>1</v>
      </c>
      <c r="D15">
        <f>VLOOKUP("SFm2007rDXGF"&amp;$B15&amp;$C15,ip_results_Std!$A$2:$AC$81,D$1,FALSE)</f>
        <v>1.9758599999999999</v>
      </c>
      <c r="E15">
        <f>VLOOKUP("ResLtg-MeasSFm2007rDXGF"&amp;$B15&amp;$C15,tech_results_std!$A$2:$AH$161,E$1,FALSE)</f>
        <v>1.8979299999999999</v>
      </c>
      <c r="F15">
        <f t="shared" si="1"/>
        <v>1.9758599999999999</v>
      </c>
      <c r="G15">
        <f>VLOOKUP("SplitAC2Sp-S17SFm2007rDXGF"&amp;$B15&amp;$C15,tech_results_std!$A$2:$AH$161,G$1,FALSE)</f>
        <v>1.7826500000000001</v>
      </c>
      <c r="H15">
        <f>VLOOKUP("SFm2007rDXGF"&amp;$B15&amp;$C15,ip_results_326!$A$2:$AC$81,H$1,FALSE)</f>
        <v>2.20391</v>
      </c>
      <c r="I15">
        <f>VLOOKUP("ResLtg-MeasSFm2007rDXGF"&amp;$B15&amp;$C15,tech_results_326!$A$2:$AH$161,I$1,FALSE)</f>
        <v>2.1256300000000001</v>
      </c>
      <c r="J15">
        <f t="shared" si="2"/>
        <v>2.20391</v>
      </c>
      <c r="K15">
        <f>VLOOKUP("SplitAC2Sp-S17SFm2007rDXGF"&amp;$B15&amp;$C15,tech_results_326!$A$2:$AH$161,K$1,FALSE)</f>
        <v>1.9826900000000001</v>
      </c>
      <c r="L15">
        <f>VLOOKUP("SFm2007rDXGF"&amp;$B15&amp;$C15,ip_results_529!$A$2:$AC$81,L$1,FALSE)</f>
        <v>2.3673000000000002</v>
      </c>
      <c r="M15">
        <f>VLOOKUP("ResLtg-MeasSFm2007rDXGF"&amp;$B15&amp;$C15,tech_results_529!$A$2:$AH$161,M$1,FALSE)</f>
        <v>2.2702300000000002</v>
      </c>
      <c r="N15">
        <f t="shared" si="3"/>
        <v>2.3673000000000002</v>
      </c>
      <c r="O15">
        <f>VLOOKUP("SplitAC2Sp-S17SFm2007rDXGF"&amp;$B15&amp;$C15,tech_results_529!$A$2:$AH$161,O$1,FALSE)</f>
        <v>2.14385</v>
      </c>
      <c r="Q15">
        <f t="shared" si="4"/>
        <v>7.7930000000000055E-2</v>
      </c>
      <c r="R15">
        <f t="shared" si="5"/>
        <v>0.19320999999999988</v>
      </c>
      <c r="S15">
        <f t="shared" si="6"/>
        <v>7.8279999999999905E-2</v>
      </c>
      <c r="T15">
        <f t="shared" si="7"/>
        <v>0.22121999999999997</v>
      </c>
      <c r="U15">
        <f t="shared" si="8"/>
        <v>9.706999999999999E-2</v>
      </c>
      <c r="V15">
        <f t="shared" si="9"/>
        <v>0.22345000000000015</v>
      </c>
      <c r="Y15" s="2">
        <f t="shared" si="10"/>
        <v>4.491210060308613E-3</v>
      </c>
      <c r="Z15" s="2">
        <f t="shared" si="11"/>
        <v>0.24560503015526655</v>
      </c>
      <c r="AB15" s="2">
        <f t="shared" si="12"/>
        <v>0.14497179235029298</v>
      </c>
      <c r="AC15" s="2">
        <f t="shared" si="13"/>
        <v>0.15651363801045642</v>
      </c>
    </row>
    <row r="16" spans="1:29" x14ac:dyDescent="0.3">
      <c r="A16" t="str">
        <f t="shared" si="0"/>
        <v>CZ032</v>
      </c>
      <c r="B16" t="s">
        <v>32</v>
      </c>
      <c r="C16">
        <v>2</v>
      </c>
      <c r="D16">
        <f>VLOOKUP("SFm2007rDXGF"&amp;$B16&amp;$C16,ip_results_Std!$A$2:$AC$81,D$1,FALSE)</f>
        <v>1.5508200000000001</v>
      </c>
      <c r="E16">
        <f>VLOOKUP("ResLtg-MeasSFm2007rDXGF"&amp;$B16&amp;$C16,tech_results_std!$A$2:$AH$161,E$1,FALSE)</f>
        <v>1.47827</v>
      </c>
      <c r="F16">
        <f t="shared" si="1"/>
        <v>1.5508200000000001</v>
      </c>
      <c r="G16">
        <f>VLOOKUP("SplitAC2Sp-S17SFm2007rDXGF"&amp;$B16&amp;$C16,tech_results_std!$A$2:$AH$161,G$1,FALSE)</f>
        <v>1.41489</v>
      </c>
      <c r="H16">
        <f>VLOOKUP("SFm2007rDXGF"&amp;$B16&amp;$C16,ip_results_326!$A$2:$AC$81,H$1,FALSE)</f>
        <v>1.74522</v>
      </c>
      <c r="I16">
        <f>VLOOKUP("ResLtg-MeasSFm2007rDXGF"&amp;$B16&amp;$C16,tech_results_326!$A$2:$AH$161,I$1,FALSE)</f>
        <v>1.6686700000000001</v>
      </c>
      <c r="J16">
        <f t="shared" si="2"/>
        <v>1.74522</v>
      </c>
      <c r="K16">
        <f>VLOOKUP("SplitAC2Sp-S17SFm2007rDXGF"&amp;$B16&amp;$C16,tech_results_326!$A$2:$AH$161,K$1,FALSE)</f>
        <v>1.5888100000000001</v>
      </c>
      <c r="L16">
        <f>VLOOKUP("SFm2007rDXGF"&amp;$B16&amp;$C16,ip_results_529!$A$2:$AC$81,L$1,FALSE)</f>
        <v>1.8297000000000001</v>
      </c>
      <c r="M16">
        <f>VLOOKUP("ResLtg-MeasSFm2007rDXGF"&amp;$B16&amp;$C16,tech_results_529!$A$2:$AH$161,M$1,FALSE)</f>
        <v>1.7349699999999999</v>
      </c>
      <c r="N16">
        <f t="shared" si="3"/>
        <v>1.8297000000000001</v>
      </c>
      <c r="O16">
        <f>VLOOKUP("SplitAC2Sp-S17SFm2007rDXGF"&amp;$B16&amp;$C16,tech_results_529!$A$2:$AH$161,O$1,FALSE)</f>
        <v>1.6930499999999999</v>
      </c>
      <c r="Q16">
        <f t="shared" si="4"/>
        <v>7.2550000000000114E-2</v>
      </c>
      <c r="R16">
        <f t="shared" si="5"/>
        <v>0.13593000000000011</v>
      </c>
      <c r="S16">
        <f t="shared" si="6"/>
        <v>7.6549999999999896E-2</v>
      </c>
      <c r="T16">
        <f t="shared" si="7"/>
        <v>0.15640999999999994</v>
      </c>
      <c r="U16">
        <f t="shared" si="8"/>
        <v>9.4730000000000203E-2</v>
      </c>
      <c r="V16">
        <f t="shared" si="9"/>
        <v>0.13665000000000016</v>
      </c>
      <c r="Y16" s="2">
        <f t="shared" si="10"/>
        <v>5.5134390075806686E-2</v>
      </c>
      <c r="Z16" s="2">
        <f t="shared" si="11"/>
        <v>0.30572019297036601</v>
      </c>
      <c r="AB16" s="2">
        <f t="shared" si="12"/>
        <v>0.15066578385933801</v>
      </c>
      <c r="AC16" s="2">
        <f t="shared" si="13"/>
        <v>5.2968439638052924E-3</v>
      </c>
    </row>
    <row r="17" spans="1:29" x14ac:dyDescent="0.3">
      <c r="A17" t="str">
        <f t="shared" si="0"/>
        <v>CZ033</v>
      </c>
      <c r="B17" t="s">
        <v>32</v>
      </c>
      <c r="C17">
        <v>3</v>
      </c>
      <c r="D17">
        <f>VLOOKUP("SFm2007rDXGF"&amp;$B17&amp;$C17,ip_results_Std!$A$2:$AC$81,D$1,FALSE)</f>
        <v>1.3523099999999999</v>
      </c>
      <c r="E17">
        <f>VLOOKUP("ResLtg-MeasSFm2007rDXGF"&amp;$B17&amp;$C17,tech_results_std!$A$2:$AH$161,E$1,FALSE)</f>
        <v>1.2785299999999999</v>
      </c>
      <c r="F17">
        <f t="shared" si="1"/>
        <v>1.3523099999999999</v>
      </c>
      <c r="G17">
        <f>VLOOKUP("SplitAC2Sp-S17SFm2007rDXGF"&amp;$B17&amp;$C17,tech_results_std!$A$2:$AH$161,G$1,FALSE)</f>
        <v>1.24617</v>
      </c>
      <c r="H17">
        <f>VLOOKUP("SFm2007rDXGF"&amp;$B17&amp;$C17,ip_results_326!$A$2:$AC$81,H$1,FALSE)</f>
        <v>1.5451999999999999</v>
      </c>
      <c r="I17">
        <f>VLOOKUP("ResLtg-MeasSFm2007rDXGF"&amp;$B17&amp;$C17,tech_results_326!$A$2:$AH$161,I$1,FALSE)</f>
        <v>1.47126</v>
      </c>
      <c r="J17">
        <f t="shared" si="2"/>
        <v>1.5451999999999999</v>
      </c>
      <c r="K17">
        <f>VLOOKUP("SplitAC2Sp-S17SFm2007rDXGF"&amp;$B17&amp;$C17,tech_results_326!$A$2:$AH$161,K$1,FALSE)</f>
        <v>1.4192800000000001</v>
      </c>
      <c r="L17">
        <f>VLOOKUP("SFm2007rDXGF"&amp;$B17&amp;$C17,ip_results_529!$A$2:$AC$81,L$1,FALSE)</f>
        <v>1.76641</v>
      </c>
      <c r="M17">
        <f>VLOOKUP("ResLtg-MeasSFm2007rDXGF"&amp;$B17&amp;$C17,tech_results_529!$A$2:$AH$161,M$1,FALSE)</f>
        <v>1.66825</v>
      </c>
      <c r="N17">
        <f t="shared" si="3"/>
        <v>1.76641</v>
      </c>
      <c r="O17">
        <f>VLOOKUP("SplitAC2Sp-S17SFm2007rDXGF"&amp;$B17&amp;$C17,tech_results_529!$A$2:$AH$161,O$1,FALSE)</f>
        <v>1.6388499999999999</v>
      </c>
      <c r="Q17">
        <f t="shared" si="4"/>
        <v>7.3779999999999957E-2</v>
      </c>
      <c r="R17">
        <f t="shared" si="5"/>
        <v>0.1061399999999999</v>
      </c>
      <c r="S17">
        <f t="shared" si="6"/>
        <v>7.3939999999999895E-2</v>
      </c>
      <c r="T17">
        <f t="shared" si="7"/>
        <v>0.12591999999999981</v>
      </c>
      <c r="U17">
        <f t="shared" si="8"/>
        <v>9.8160000000000025E-2</v>
      </c>
      <c r="V17">
        <f t="shared" si="9"/>
        <v>0.12756000000000012</v>
      </c>
      <c r="Y17" s="2">
        <f t="shared" si="10"/>
        <v>2.1686093792347258E-3</v>
      </c>
      <c r="Z17" s="2">
        <f t="shared" si="11"/>
        <v>0.33044185416102034</v>
      </c>
      <c r="AB17" s="2">
        <f t="shared" si="12"/>
        <v>0.18635764085170461</v>
      </c>
      <c r="AC17" s="2">
        <f t="shared" si="13"/>
        <v>0.20180893159977611</v>
      </c>
    </row>
    <row r="18" spans="1:29" x14ac:dyDescent="0.3">
      <c r="A18" t="str">
        <f t="shared" si="0"/>
        <v>CZ034</v>
      </c>
      <c r="B18" t="s">
        <v>32</v>
      </c>
      <c r="C18">
        <v>4</v>
      </c>
      <c r="D18">
        <f>VLOOKUP("SFm2007rDXGF"&amp;$B18&amp;$C18,ip_results_Std!$A$2:$AC$81,D$1,FALSE)</f>
        <v>1.75692</v>
      </c>
      <c r="E18">
        <f>VLOOKUP("ResLtg-MeasSFm2007rDXGF"&amp;$B18&amp;$C18,tech_results_std!$A$2:$AH$161,E$1,FALSE)</f>
        <v>1.68005</v>
      </c>
      <c r="F18">
        <f t="shared" si="1"/>
        <v>1.75692</v>
      </c>
      <c r="G18">
        <f>VLOOKUP("SplitAC2Sp-S17SFm2007rDXGF"&amp;$B18&amp;$C18,tech_results_std!$A$2:$AH$161,G$1,FALSE)</f>
        <v>1.5928199999999999</v>
      </c>
      <c r="H18">
        <f>VLOOKUP("SFm2007rDXGF"&amp;$B18&amp;$C18,ip_results_326!$A$2:$AC$81,H$1,FALSE)</f>
        <v>1.9799199999999999</v>
      </c>
      <c r="I18">
        <f>VLOOKUP("ResLtg-MeasSFm2007rDXGF"&amp;$B18&amp;$C18,tech_results_326!$A$2:$AH$161,I$1,FALSE)</f>
        <v>1.89812</v>
      </c>
      <c r="J18">
        <f t="shared" si="2"/>
        <v>1.9799199999999999</v>
      </c>
      <c r="K18">
        <f>VLOOKUP("SplitAC2Sp-S17SFm2007rDXGF"&amp;$B18&amp;$C18,tech_results_326!$A$2:$AH$161,K$1,FALSE)</f>
        <v>1.79331</v>
      </c>
      <c r="L18">
        <f>VLOOKUP("SFm2007rDXGF"&amp;$B18&amp;$C18,ip_results_529!$A$2:$AC$81,L$1,FALSE)</f>
        <v>2.00793</v>
      </c>
      <c r="M18">
        <f>VLOOKUP("ResLtg-MeasSFm2007rDXGF"&amp;$B18&amp;$C18,tech_results_529!$A$2:$AH$161,M$1,FALSE)</f>
        <v>1.91394</v>
      </c>
      <c r="N18">
        <f t="shared" si="3"/>
        <v>2.00793</v>
      </c>
      <c r="O18">
        <f>VLOOKUP("SplitAC2Sp-S17SFm2007rDXGF"&amp;$B18&amp;$C18,tech_results_529!$A$2:$AH$161,O$1,FALSE)</f>
        <v>1.84792</v>
      </c>
      <c r="Q18">
        <f t="shared" si="4"/>
        <v>7.6869999999999994E-2</v>
      </c>
      <c r="R18">
        <f t="shared" si="5"/>
        <v>0.16410000000000013</v>
      </c>
      <c r="S18">
        <f t="shared" si="6"/>
        <v>8.1799999999999873E-2</v>
      </c>
      <c r="T18">
        <f t="shared" si="7"/>
        <v>0.18660999999999994</v>
      </c>
      <c r="U18">
        <f t="shared" si="8"/>
        <v>9.3990000000000018E-2</v>
      </c>
      <c r="V18">
        <f t="shared" si="9"/>
        <v>0.16000999999999999</v>
      </c>
      <c r="Y18" s="2">
        <f t="shared" si="10"/>
        <v>6.4134252634316102E-2</v>
      </c>
      <c r="Z18" s="2">
        <f t="shared" si="11"/>
        <v>0.22271367243397977</v>
      </c>
      <c r="AB18" s="2">
        <f t="shared" si="12"/>
        <v>0.1371724558196209</v>
      </c>
      <c r="AC18" s="2">
        <f t="shared" si="13"/>
        <v>-2.4923826934796743E-2</v>
      </c>
    </row>
    <row r="19" spans="1:29" x14ac:dyDescent="0.3">
      <c r="A19" t="str">
        <f t="shared" si="0"/>
        <v>CZ035</v>
      </c>
      <c r="B19" t="s">
        <v>32</v>
      </c>
      <c r="C19">
        <v>5</v>
      </c>
      <c r="D19">
        <f>VLOOKUP("SFm2007rDXGF"&amp;$B19&amp;$C19,ip_results_Std!$A$2:$AC$81,D$1,FALSE)</f>
        <v>1.7506200000000001</v>
      </c>
      <c r="E19">
        <f>VLOOKUP("ResLtg-MeasSFm2007rDXGF"&amp;$B19&amp;$C19,tech_results_std!$A$2:$AH$161,E$1,FALSE)</f>
        <v>1.6750799999999999</v>
      </c>
      <c r="F19">
        <f t="shared" si="1"/>
        <v>1.7506200000000001</v>
      </c>
      <c r="G19">
        <f>VLOOKUP("SplitAC2Sp-S17SFm2007rDXGF"&amp;$B19&amp;$C19,tech_results_std!$A$2:$AH$161,G$1,FALSE)</f>
        <v>1.58771</v>
      </c>
      <c r="H19">
        <f>VLOOKUP("SFm2007rDXGF"&amp;$B19&amp;$C19,ip_results_326!$A$2:$AC$81,H$1,FALSE)</f>
        <v>1.9798500000000001</v>
      </c>
      <c r="I19">
        <f>VLOOKUP("ResLtg-MeasSFm2007rDXGF"&amp;$B19&amp;$C19,tech_results_326!$A$2:$AH$161,I$1,FALSE)</f>
        <v>1.9018600000000001</v>
      </c>
      <c r="J19">
        <f t="shared" si="2"/>
        <v>1.9798500000000001</v>
      </c>
      <c r="K19">
        <f>VLOOKUP("SplitAC2Sp-S17SFm2007rDXGF"&amp;$B19&amp;$C19,tech_results_326!$A$2:$AH$161,K$1,FALSE)</f>
        <v>1.79331</v>
      </c>
      <c r="L19">
        <f>VLOOKUP("SFm2007rDXGF"&amp;$B19&amp;$C19,ip_results_529!$A$2:$AC$81,L$1,FALSE)</f>
        <v>2.1836799999999998</v>
      </c>
      <c r="M19">
        <f>VLOOKUP("ResLtg-MeasSFm2007rDXGF"&amp;$B19&amp;$C19,tech_results_529!$A$2:$AH$161,M$1,FALSE)</f>
        <v>2.0840100000000001</v>
      </c>
      <c r="N19">
        <f t="shared" si="3"/>
        <v>2.1836799999999998</v>
      </c>
      <c r="O19">
        <f>VLOOKUP("SplitAC2Sp-S17SFm2007rDXGF"&amp;$B19&amp;$C19,tech_results_529!$A$2:$AH$161,O$1,FALSE)</f>
        <v>1.9938400000000001</v>
      </c>
      <c r="Q19">
        <f t="shared" si="4"/>
        <v>7.5540000000000163E-2</v>
      </c>
      <c r="R19">
        <f t="shared" si="5"/>
        <v>0.16291000000000011</v>
      </c>
      <c r="S19">
        <f t="shared" si="6"/>
        <v>7.7990000000000004E-2</v>
      </c>
      <c r="T19">
        <f t="shared" si="7"/>
        <v>0.18654000000000015</v>
      </c>
      <c r="U19">
        <f t="shared" si="8"/>
        <v>9.9669999999999703E-2</v>
      </c>
      <c r="V19">
        <f t="shared" si="9"/>
        <v>0.18983999999999979</v>
      </c>
      <c r="Y19" s="2">
        <f t="shared" si="10"/>
        <v>3.2433148001056872E-2</v>
      </c>
      <c r="Z19" s="2">
        <f t="shared" si="11"/>
        <v>0.3194334127614441</v>
      </c>
      <c r="AB19" s="2">
        <f t="shared" si="12"/>
        <v>0.14504941378675357</v>
      </c>
      <c r="AC19" s="2">
        <f t="shared" si="13"/>
        <v>0.16530599717635294</v>
      </c>
    </row>
    <row r="20" spans="1:29" x14ac:dyDescent="0.3">
      <c r="A20" t="str">
        <f t="shared" si="0"/>
        <v>CZ041</v>
      </c>
      <c r="B20" t="s">
        <v>33</v>
      </c>
      <c r="C20">
        <v>1</v>
      </c>
      <c r="D20">
        <f>VLOOKUP("SFm2007rDXGF"&amp;$B20&amp;$C20,ip_results_Std!$A$2:$AC$81,D$1,FALSE)</f>
        <v>3.1909900000000002</v>
      </c>
      <c r="E20">
        <f>VLOOKUP("ResLtg-MeasSFm2007rDXGF"&amp;$B20&amp;$C20,tech_results_std!$A$2:$AH$161,E$1,FALSE)</f>
        <v>3.11971</v>
      </c>
      <c r="F20">
        <f t="shared" si="1"/>
        <v>3.1909900000000002</v>
      </c>
      <c r="G20">
        <f>VLOOKUP("SplitAC2Sp-S17SFm2007rDXGF"&amp;$B20&amp;$C20,tech_results_std!$A$2:$AH$161,G$1,FALSE)</f>
        <v>2.8273199999999998</v>
      </c>
      <c r="H20">
        <f>VLOOKUP("SFm2007rDXGF"&amp;$B20&amp;$C20,ip_results_326!$A$2:$AC$81,H$1,FALSE)</f>
        <v>3.4215599999999999</v>
      </c>
      <c r="I20">
        <f>VLOOKUP("ResLtg-MeasSFm2007rDXGF"&amp;$B20&amp;$C20,tech_results_326!$A$2:$AH$161,I$1,FALSE)</f>
        <v>3.3476400000000002</v>
      </c>
      <c r="J20">
        <f t="shared" si="2"/>
        <v>3.4215599999999999</v>
      </c>
      <c r="K20">
        <f>VLOOKUP("SplitAC2Sp-S17SFm2007rDXGF"&amp;$B20&amp;$C20,tech_results_326!$A$2:$AH$161,K$1,FALSE)</f>
        <v>3.0311900000000001</v>
      </c>
      <c r="L20">
        <f>VLOOKUP("SFm2007rDXGF"&amp;$B20&amp;$C20,ip_results_529!$A$2:$AC$81,L$1,FALSE)</f>
        <v>3.4733700000000001</v>
      </c>
      <c r="M20">
        <f>VLOOKUP("ResLtg-MeasSFm2007rDXGF"&amp;$B20&amp;$C20,tech_results_529!$A$2:$AH$161,M$1,FALSE)</f>
        <v>3.3675299999999999</v>
      </c>
      <c r="N20">
        <f t="shared" si="3"/>
        <v>3.4733700000000001</v>
      </c>
      <c r="O20">
        <f>VLOOKUP("SplitAC2Sp-S17SFm2007rDXGF"&amp;$B20&amp;$C20,tech_results_529!$A$2:$AH$161,O$1,FALSE)</f>
        <v>3.10554</v>
      </c>
      <c r="Q20">
        <f t="shared" si="4"/>
        <v>7.1280000000000232E-2</v>
      </c>
      <c r="R20">
        <f t="shared" si="5"/>
        <v>0.36367000000000038</v>
      </c>
      <c r="S20">
        <f t="shared" si="6"/>
        <v>7.3919999999999764E-2</v>
      </c>
      <c r="T20">
        <f t="shared" si="7"/>
        <v>0.39036999999999988</v>
      </c>
      <c r="U20">
        <f t="shared" si="8"/>
        <v>0.10584000000000016</v>
      </c>
      <c r="V20">
        <f t="shared" si="9"/>
        <v>0.3678300000000001</v>
      </c>
      <c r="Y20" s="2">
        <f t="shared" si="10"/>
        <v>3.7037037037030346E-2</v>
      </c>
      <c r="Z20" s="2">
        <f t="shared" si="11"/>
        <v>0.4848484848484822</v>
      </c>
      <c r="AB20" s="2">
        <f t="shared" si="12"/>
        <v>7.3418208815683103E-2</v>
      </c>
      <c r="AC20" s="2">
        <f t="shared" si="13"/>
        <v>1.1438941897873664E-2</v>
      </c>
    </row>
    <row r="21" spans="1:29" x14ac:dyDescent="0.3">
      <c r="A21" t="str">
        <f t="shared" si="0"/>
        <v>CZ042</v>
      </c>
      <c r="B21" t="s">
        <v>33</v>
      </c>
      <c r="C21">
        <v>2</v>
      </c>
      <c r="D21">
        <f>VLOOKUP("SFm2007rDXGF"&amp;$B21&amp;$C21,ip_results_Std!$A$2:$AC$81,D$1,FALSE)</f>
        <v>2.9988999999999999</v>
      </c>
      <c r="E21">
        <f>VLOOKUP("ResLtg-MeasSFm2007rDXGF"&amp;$B21&amp;$C21,tech_results_std!$A$2:$AH$161,E$1,FALSE)</f>
        <v>2.9264899999999998</v>
      </c>
      <c r="F21">
        <f t="shared" si="1"/>
        <v>2.9988999999999999</v>
      </c>
      <c r="G21">
        <f>VLOOKUP("SplitAC2Sp-S17SFm2007rDXGF"&amp;$B21&amp;$C21,tech_results_std!$A$2:$AH$161,G$1,FALSE)</f>
        <v>2.6638500000000001</v>
      </c>
      <c r="H21">
        <f>VLOOKUP("SFm2007rDXGF"&amp;$B21&amp;$C21,ip_results_326!$A$2:$AC$81,H$1,FALSE)</f>
        <v>3.2217199999999999</v>
      </c>
      <c r="I21">
        <f>VLOOKUP("ResLtg-MeasSFm2007rDXGF"&amp;$B21&amp;$C21,tech_results_326!$A$2:$AH$161,I$1,FALSE)</f>
        <v>3.14635</v>
      </c>
      <c r="J21">
        <f t="shared" si="2"/>
        <v>3.2217199999999999</v>
      </c>
      <c r="K21">
        <f>VLOOKUP("SplitAC2Sp-S17SFm2007rDXGF"&amp;$B21&amp;$C21,tech_results_326!$A$2:$AH$161,K$1,FALSE)</f>
        <v>2.8720500000000002</v>
      </c>
      <c r="L21">
        <f>VLOOKUP("SFm2007rDXGF"&amp;$B21&amp;$C21,ip_results_529!$A$2:$AC$81,L$1,FALSE)</f>
        <v>2.9197899999999999</v>
      </c>
      <c r="M21">
        <f>VLOOKUP("ResLtg-MeasSFm2007rDXGF"&amp;$B21&amp;$C21,tech_results_529!$A$2:$AH$161,M$1,FALSE)</f>
        <v>2.8212299999999999</v>
      </c>
      <c r="N21">
        <f t="shared" si="3"/>
        <v>2.9197899999999999</v>
      </c>
      <c r="O21">
        <f>VLOOKUP("SplitAC2Sp-S17SFm2007rDXGF"&amp;$B21&amp;$C21,tech_results_529!$A$2:$AH$161,O$1,FALSE)</f>
        <v>2.6471800000000001</v>
      </c>
      <c r="Q21">
        <f t="shared" si="4"/>
        <v>7.2410000000000085E-2</v>
      </c>
      <c r="R21">
        <f t="shared" si="5"/>
        <v>0.33504999999999985</v>
      </c>
      <c r="S21">
        <f t="shared" si="6"/>
        <v>7.5369999999999937E-2</v>
      </c>
      <c r="T21">
        <f t="shared" si="7"/>
        <v>0.3496699999999997</v>
      </c>
      <c r="U21">
        <f t="shared" si="8"/>
        <v>9.8559999999999981E-2</v>
      </c>
      <c r="V21">
        <f t="shared" si="9"/>
        <v>0.2726099999999998</v>
      </c>
      <c r="Y21" s="2">
        <f t="shared" si="10"/>
        <v>4.087833172213573E-2</v>
      </c>
      <c r="Z21" s="2">
        <f t="shared" si="11"/>
        <v>0.36113796436956036</v>
      </c>
      <c r="AB21" s="2">
        <f t="shared" si="12"/>
        <v>4.3635278316668739E-2</v>
      </c>
      <c r="AC21" s="2">
        <f t="shared" si="13"/>
        <v>-0.18636024473959134</v>
      </c>
    </row>
    <row r="22" spans="1:29" x14ac:dyDescent="0.3">
      <c r="A22" t="str">
        <f t="shared" si="0"/>
        <v>CZ043</v>
      </c>
      <c r="B22" t="s">
        <v>33</v>
      </c>
      <c r="C22">
        <v>3</v>
      </c>
      <c r="D22">
        <f>VLOOKUP("SFm2007rDXGF"&amp;$B22&amp;$C22,ip_results_Std!$A$2:$AC$81,D$1,FALSE)</f>
        <v>2.5336099999999999</v>
      </c>
      <c r="E22">
        <f>VLOOKUP("ResLtg-MeasSFm2007rDXGF"&amp;$B22&amp;$C22,tech_results_std!$A$2:$AH$161,E$1,FALSE)</f>
        <v>2.4525899999999998</v>
      </c>
      <c r="F22">
        <f t="shared" si="1"/>
        <v>2.5336099999999999</v>
      </c>
      <c r="G22">
        <f>VLOOKUP("SplitAC2Sp-S17SFm2007rDXGF"&amp;$B22&amp;$C22,tech_results_std!$A$2:$AH$161,G$1,FALSE)</f>
        <v>2.2527300000000001</v>
      </c>
      <c r="H22">
        <f>VLOOKUP("SFm2007rDXGF"&amp;$B22&amp;$C22,ip_results_326!$A$2:$AC$81,H$1,FALSE)</f>
        <v>2.7922799999999999</v>
      </c>
      <c r="I22">
        <f>VLOOKUP("ResLtg-MeasSFm2007rDXGF"&amp;$B22&amp;$C22,tech_results_326!$A$2:$AH$161,I$1,FALSE)</f>
        <v>2.7109399999999999</v>
      </c>
      <c r="J22">
        <f t="shared" si="2"/>
        <v>2.7922799999999999</v>
      </c>
      <c r="K22">
        <f>VLOOKUP("SplitAC2Sp-S17SFm2007rDXGF"&amp;$B22&amp;$C22,tech_results_326!$A$2:$AH$161,K$1,FALSE)</f>
        <v>2.4928900000000001</v>
      </c>
      <c r="L22">
        <f>VLOOKUP("SFm2007rDXGF"&amp;$B22&amp;$C22,ip_results_529!$A$2:$AC$81,L$1,FALSE)</f>
        <v>2.9048500000000002</v>
      </c>
      <c r="M22">
        <f>VLOOKUP("ResLtg-MeasSFm2007rDXGF"&amp;$B22&amp;$C22,tech_results_529!$A$2:$AH$161,M$1,FALSE)</f>
        <v>2.7940299999999998</v>
      </c>
      <c r="N22">
        <f t="shared" si="3"/>
        <v>2.9048500000000002</v>
      </c>
      <c r="O22">
        <f>VLOOKUP("SplitAC2Sp-S17SFm2007rDXGF"&amp;$B22&amp;$C22,tech_results_529!$A$2:$AH$161,O$1,FALSE)</f>
        <v>2.6150699999999998</v>
      </c>
      <c r="Q22">
        <f t="shared" si="4"/>
        <v>8.1020000000000092E-2</v>
      </c>
      <c r="R22">
        <f t="shared" si="5"/>
        <v>0.2808799999999998</v>
      </c>
      <c r="S22">
        <f t="shared" si="6"/>
        <v>8.1339999999999968E-2</v>
      </c>
      <c r="T22">
        <f t="shared" si="7"/>
        <v>0.29938999999999982</v>
      </c>
      <c r="U22">
        <f t="shared" si="8"/>
        <v>0.11082000000000036</v>
      </c>
      <c r="V22">
        <f t="shared" si="9"/>
        <v>0.28978000000000037</v>
      </c>
      <c r="Y22" s="2">
        <f t="shared" si="10"/>
        <v>3.9496420636864421E-3</v>
      </c>
      <c r="Z22" s="2">
        <f t="shared" si="11"/>
        <v>0.36781041718094593</v>
      </c>
      <c r="AB22" s="2">
        <f t="shared" si="12"/>
        <v>6.5900028481914133E-2</v>
      </c>
      <c r="AC22" s="2">
        <f t="shared" si="13"/>
        <v>3.168612930789156E-2</v>
      </c>
    </row>
    <row r="23" spans="1:29" x14ac:dyDescent="0.3">
      <c r="A23" t="str">
        <f t="shared" si="0"/>
        <v>CZ044</v>
      </c>
      <c r="B23" t="s">
        <v>33</v>
      </c>
      <c r="C23">
        <v>4</v>
      </c>
      <c r="D23">
        <f>VLOOKUP("SFm2007rDXGF"&amp;$B23&amp;$C23,ip_results_Std!$A$2:$AC$81,D$1,FALSE)</f>
        <v>2.1992400000000001</v>
      </c>
      <c r="E23">
        <f>VLOOKUP("ResLtg-MeasSFm2007rDXGF"&amp;$B23&amp;$C23,tech_results_std!$A$2:$AH$161,E$1,FALSE)</f>
        <v>2.0806800000000001</v>
      </c>
      <c r="F23">
        <f t="shared" si="1"/>
        <v>2.1992400000000001</v>
      </c>
      <c r="G23">
        <f>VLOOKUP("SplitAC2Sp-S17SFm2007rDXGF"&amp;$B23&amp;$C23,tech_results_std!$A$2:$AH$161,G$1,FALSE)</f>
        <v>1.94956</v>
      </c>
      <c r="H23">
        <f>VLOOKUP("SFm2007rDXGF"&amp;$B23&amp;$C23,ip_results_326!$A$2:$AC$81,H$1,FALSE)</f>
        <v>2.4867300000000001</v>
      </c>
      <c r="I23">
        <f>VLOOKUP("ResLtg-MeasSFm2007rDXGF"&amp;$B23&amp;$C23,tech_results_326!$A$2:$AH$161,I$1,FALSE)</f>
        <v>2.3776999999999999</v>
      </c>
      <c r="J23">
        <f t="shared" si="2"/>
        <v>2.4867300000000001</v>
      </c>
      <c r="K23">
        <f>VLOOKUP("SplitAC2Sp-S17SFm2007rDXGF"&amp;$B23&amp;$C23,tech_results_326!$A$2:$AH$161,K$1,FALSE)</f>
        <v>2.2058200000000001</v>
      </c>
      <c r="L23">
        <f>VLOOKUP("SFm2007rDXGF"&amp;$B23&amp;$C23,ip_results_529!$A$2:$AC$81,L$1,FALSE)</f>
        <v>2.41343</v>
      </c>
      <c r="M23">
        <f>VLOOKUP("ResLtg-MeasSFm2007rDXGF"&amp;$B23&amp;$C23,tech_results_529!$A$2:$AH$161,M$1,FALSE)</f>
        <v>2.29129</v>
      </c>
      <c r="N23">
        <f t="shared" si="3"/>
        <v>2.41343</v>
      </c>
      <c r="O23">
        <f>VLOOKUP("SplitAC2Sp-S17SFm2007rDXGF"&amp;$B23&amp;$C23,tech_results_529!$A$2:$AH$161,O$1,FALSE)</f>
        <v>2.1857000000000002</v>
      </c>
      <c r="Q23">
        <f t="shared" si="4"/>
        <v>0.11856</v>
      </c>
      <c r="R23">
        <f t="shared" si="5"/>
        <v>0.24968000000000012</v>
      </c>
      <c r="S23">
        <f t="shared" si="6"/>
        <v>0.10903000000000018</v>
      </c>
      <c r="T23">
        <f t="shared" si="7"/>
        <v>0.28090999999999999</v>
      </c>
      <c r="U23">
        <f t="shared" si="8"/>
        <v>0.12213999999999992</v>
      </c>
      <c r="V23">
        <f t="shared" si="9"/>
        <v>0.22772999999999977</v>
      </c>
      <c r="Y23" s="2">
        <f t="shared" si="10"/>
        <v>-8.038124156545054E-2</v>
      </c>
      <c r="Z23" s="2">
        <f t="shared" si="11"/>
        <v>3.0195681511470281E-2</v>
      </c>
      <c r="AB23" s="2">
        <f t="shared" si="12"/>
        <v>0.12508010253123941</v>
      </c>
      <c r="AC23" s="2">
        <f t="shared" si="13"/>
        <v>-8.7912528035887325E-2</v>
      </c>
    </row>
    <row r="24" spans="1:29" x14ac:dyDescent="0.3">
      <c r="A24" t="str">
        <f t="shared" si="0"/>
        <v>CZ045</v>
      </c>
      <c r="B24" t="s">
        <v>33</v>
      </c>
      <c r="C24">
        <v>5</v>
      </c>
      <c r="D24">
        <f>VLOOKUP("SFm2007rDXGF"&amp;$B24&amp;$C24,ip_results_Std!$A$2:$AC$81,D$1,FALSE)</f>
        <v>2.1077599999999999</v>
      </c>
      <c r="E24">
        <f>VLOOKUP("ResLtg-MeasSFm2007rDXGF"&amp;$B24&amp;$C24,tech_results_std!$A$2:$AH$161,E$1,FALSE)</f>
        <v>2.0133899999999998</v>
      </c>
      <c r="F24">
        <f t="shared" si="1"/>
        <v>2.1077599999999999</v>
      </c>
      <c r="G24">
        <f>VLOOKUP("SplitAC2Sp-S17SFm2007rDXGF"&amp;$B24&amp;$C24,tech_results_std!$A$2:$AH$161,G$1,FALSE)</f>
        <v>1.8701300000000001</v>
      </c>
      <c r="H24">
        <f>VLOOKUP("SFm2007rDXGF"&amp;$B24&amp;$C24,ip_results_326!$A$2:$AC$81,H$1,FALSE)</f>
        <v>2.4121299999999999</v>
      </c>
      <c r="I24">
        <f>VLOOKUP("ResLtg-MeasSFm2007rDXGF"&amp;$B24&amp;$C24,tech_results_326!$A$2:$AH$161,I$1,FALSE)</f>
        <v>2.3216800000000002</v>
      </c>
      <c r="J24">
        <f t="shared" si="2"/>
        <v>2.4121299999999999</v>
      </c>
      <c r="K24">
        <f>VLOOKUP("SplitAC2Sp-S17SFm2007rDXGF"&amp;$B24&amp;$C24,tech_results_326!$A$2:$AH$161,K$1,FALSE)</f>
        <v>2.14025</v>
      </c>
      <c r="L24">
        <f>VLOOKUP("SFm2007rDXGF"&amp;$B24&amp;$C24,ip_results_529!$A$2:$AC$81,L$1,FALSE)</f>
        <v>2.58439</v>
      </c>
      <c r="M24">
        <f>VLOOKUP("ResLtg-MeasSFm2007rDXGF"&amp;$B24&amp;$C24,tech_results_529!$A$2:$AH$161,M$1,FALSE)</f>
        <v>2.4681600000000001</v>
      </c>
      <c r="N24">
        <f t="shared" si="3"/>
        <v>2.58439</v>
      </c>
      <c r="O24">
        <f>VLOOKUP("SplitAC2Sp-S17SFm2007rDXGF"&amp;$B24&amp;$C24,tech_results_529!$A$2:$AH$161,O$1,FALSE)</f>
        <v>2.3246699999999998</v>
      </c>
      <c r="Q24">
        <f t="shared" si="4"/>
        <v>9.4370000000000065E-2</v>
      </c>
      <c r="R24">
        <f t="shared" si="5"/>
        <v>0.23762999999999979</v>
      </c>
      <c r="S24">
        <f t="shared" si="6"/>
        <v>9.0449999999999697E-2</v>
      </c>
      <c r="T24">
        <f t="shared" si="7"/>
        <v>0.2718799999999999</v>
      </c>
      <c r="U24">
        <f t="shared" si="8"/>
        <v>0.11622999999999983</v>
      </c>
      <c r="V24">
        <f t="shared" si="9"/>
        <v>0.25972000000000017</v>
      </c>
      <c r="Y24" s="2">
        <f t="shared" si="10"/>
        <v>-4.1538624562894616E-2</v>
      </c>
      <c r="Z24" s="2">
        <f t="shared" si="11"/>
        <v>0.23164141146550549</v>
      </c>
      <c r="AB24" s="2">
        <f t="shared" si="12"/>
        <v>0.14413163321129549</v>
      </c>
      <c r="AC24" s="2">
        <f t="shared" si="13"/>
        <v>9.2959643142702553E-2</v>
      </c>
    </row>
    <row r="25" spans="1:29" x14ac:dyDescent="0.3">
      <c r="A25" t="str">
        <f t="shared" si="0"/>
        <v>CZ051</v>
      </c>
      <c r="B25" t="s">
        <v>34</v>
      </c>
      <c r="C25">
        <v>1</v>
      </c>
      <c r="D25">
        <f>VLOOKUP("SFm2007rDXGF"&amp;$B25&amp;$C25,ip_results_Std!$A$2:$AC$81,D$1,FALSE)</f>
        <v>1.7298100000000001</v>
      </c>
      <c r="E25">
        <f>VLOOKUP("ResLtg-MeasSFm2007rDXGF"&amp;$B25&amp;$C25,tech_results_std!$A$2:$AH$161,E$1,FALSE)</f>
        <v>1.6519600000000001</v>
      </c>
      <c r="F25">
        <f t="shared" si="1"/>
        <v>1.7298100000000001</v>
      </c>
      <c r="G25">
        <f>VLOOKUP("SplitAC2Sp-S17SFm2007rDXGF"&amp;$B25&amp;$C25,tech_results_std!$A$2:$AH$161,G$1,FALSE)</f>
        <v>1.5484899999999999</v>
      </c>
      <c r="H25">
        <f>VLOOKUP("SFm2007rDXGF"&amp;$B25&amp;$C25,ip_results_326!$A$2:$AC$81,H$1,FALSE)</f>
        <v>1.90863</v>
      </c>
      <c r="I25">
        <f>VLOOKUP("ResLtg-MeasSFm2007rDXGF"&amp;$B25&amp;$C25,tech_results_326!$A$2:$AH$161,I$1,FALSE)</f>
        <v>1.82551</v>
      </c>
      <c r="J25">
        <f t="shared" si="2"/>
        <v>1.90863</v>
      </c>
      <c r="K25">
        <f>VLOOKUP("SplitAC2Sp-S17SFm2007rDXGF"&amp;$B25&amp;$C25,tech_results_326!$A$2:$AH$161,K$1,FALSE)</f>
        <v>1.7075499999999999</v>
      </c>
      <c r="L25">
        <f>VLOOKUP("SFm2007rDXGF"&amp;$B25&amp;$C25,ip_results_529!$A$2:$AC$81,L$1,FALSE)</f>
        <v>1.81114</v>
      </c>
      <c r="M25">
        <f>VLOOKUP("ResLtg-MeasSFm2007rDXGF"&amp;$B25&amp;$C25,tech_results_529!$A$2:$AH$161,M$1,FALSE)</f>
        <v>1.69289</v>
      </c>
      <c r="N25">
        <f t="shared" si="3"/>
        <v>1.81114</v>
      </c>
      <c r="O25">
        <f>VLOOKUP("SplitAC2Sp-S17SFm2007rDXGF"&amp;$B25&amp;$C25,tech_results_529!$A$2:$AH$161,O$1,FALSE)</f>
        <v>1.6687399999999999</v>
      </c>
      <c r="Q25">
        <f t="shared" si="4"/>
        <v>7.7849999999999975E-2</v>
      </c>
      <c r="R25">
        <f t="shared" si="5"/>
        <v>0.18132000000000015</v>
      </c>
      <c r="S25">
        <f t="shared" si="6"/>
        <v>8.3120000000000083E-2</v>
      </c>
      <c r="T25">
        <f t="shared" si="7"/>
        <v>0.20108000000000015</v>
      </c>
      <c r="U25">
        <f t="shared" si="8"/>
        <v>0.11824999999999997</v>
      </c>
      <c r="V25">
        <f t="shared" si="9"/>
        <v>0.14240000000000008</v>
      </c>
      <c r="Y25" s="2">
        <f t="shared" si="10"/>
        <v>6.7694283879256384E-2</v>
      </c>
      <c r="Z25" s="2">
        <f t="shared" si="11"/>
        <v>0.51894669235709701</v>
      </c>
      <c r="AB25" s="2">
        <f t="shared" si="12"/>
        <v>0.10897860136774754</v>
      </c>
      <c r="AC25" s="2">
        <f t="shared" si="13"/>
        <v>-0.21464813589234522</v>
      </c>
    </row>
    <row r="26" spans="1:29" x14ac:dyDescent="0.3">
      <c r="A26" t="str">
        <f t="shared" si="0"/>
        <v>CZ052</v>
      </c>
      <c r="B26" t="s">
        <v>34</v>
      </c>
      <c r="C26">
        <v>2</v>
      </c>
      <c r="D26">
        <f>VLOOKUP("SFm2007rDXGF"&amp;$B26&amp;$C26,ip_results_Std!$A$2:$AC$81,D$1,FALSE)</f>
        <v>1.57012</v>
      </c>
      <c r="E26">
        <f>VLOOKUP("ResLtg-MeasSFm2007rDXGF"&amp;$B26&amp;$C26,tech_results_std!$A$2:$AH$161,E$1,FALSE)</f>
        <v>1.49512</v>
      </c>
      <c r="F26">
        <f t="shared" si="1"/>
        <v>1.57012</v>
      </c>
      <c r="G26">
        <f>VLOOKUP("SplitAC2Sp-S17SFm2007rDXGF"&amp;$B26&amp;$C26,tech_results_std!$A$2:$AH$161,G$1,FALSE)</f>
        <v>1.4237200000000001</v>
      </c>
      <c r="H26">
        <f>VLOOKUP("SFm2007rDXGF"&amp;$B26&amp;$C26,ip_results_326!$A$2:$AC$81,H$1,FALSE)</f>
        <v>1.86677</v>
      </c>
      <c r="I26">
        <f>VLOOKUP("ResLtg-MeasSFm2007rDXGF"&amp;$B26&amp;$C26,tech_results_326!$A$2:$AH$161,I$1,FALSE)</f>
        <v>1.78914</v>
      </c>
      <c r="J26">
        <f t="shared" si="2"/>
        <v>1.86677</v>
      </c>
      <c r="K26">
        <f>VLOOKUP("SplitAC2Sp-S17SFm2007rDXGF"&amp;$B26&amp;$C26,tech_results_326!$A$2:$AH$161,K$1,FALSE)</f>
        <v>1.6827399999999999</v>
      </c>
      <c r="L26">
        <f>VLOOKUP("SFm2007rDXGF"&amp;$B26&amp;$C26,ip_results_529!$A$2:$AC$81,L$1,FALSE)</f>
        <v>1.84674</v>
      </c>
      <c r="M26">
        <f>VLOOKUP("ResLtg-MeasSFm2007rDXGF"&amp;$B26&amp;$C26,tech_results_529!$A$2:$AH$161,M$1,FALSE)</f>
        <v>1.7503599999999999</v>
      </c>
      <c r="N26">
        <f t="shared" si="3"/>
        <v>1.84674</v>
      </c>
      <c r="O26">
        <f>VLOOKUP("SplitAC2Sp-S17SFm2007rDXGF"&amp;$B26&amp;$C26,tech_results_529!$A$2:$AH$161,O$1,FALSE)</f>
        <v>1.7028399999999999</v>
      </c>
      <c r="Q26">
        <f t="shared" si="4"/>
        <v>7.4999999999999956E-2</v>
      </c>
      <c r="R26">
        <f t="shared" si="5"/>
        <v>0.14639999999999986</v>
      </c>
      <c r="S26">
        <f t="shared" si="6"/>
        <v>7.7630000000000088E-2</v>
      </c>
      <c r="T26">
        <f t="shared" si="7"/>
        <v>0.18403000000000014</v>
      </c>
      <c r="U26">
        <f t="shared" si="8"/>
        <v>9.6380000000000132E-2</v>
      </c>
      <c r="V26">
        <f t="shared" si="9"/>
        <v>0.14390000000000014</v>
      </c>
      <c r="Y26" s="2">
        <f t="shared" si="10"/>
        <v>3.5066666666668453E-2</v>
      </c>
      <c r="Z26" s="2">
        <f t="shared" si="11"/>
        <v>0.28506666666666919</v>
      </c>
      <c r="AB26" s="2">
        <f t="shared" si="12"/>
        <v>0.25703551912568517</v>
      </c>
      <c r="AC26" s="2">
        <f t="shared" si="13"/>
        <v>-1.7076502732238572E-2</v>
      </c>
    </row>
    <row r="27" spans="1:29" x14ac:dyDescent="0.3">
      <c r="A27" t="str">
        <f t="shared" si="0"/>
        <v>CZ053</v>
      </c>
      <c r="B27" t="s">
        <v>34</v>
      </c>
      <c r="C27">
        <v>3</v>
      </c>
      <c r="D27">
        <f>VLOOKUP("SFm2007rDXGF"&amp;$B27&amp;$C27,ip_results_Std!$A$2:$AC$81,D$1,FALSE)</f>
        <v>1.57622</v>
      </c>
      <c r="E27">
        <f>VLOOKUP("ResLtg-MeasSFm2007rDXGF"&amp;$B27&amp;$C27,tech_results_std!$A$2:$AH$161,E$1,FALSE)</f>
        <v>1.5026600000000001</v>
      </c>
      <c r="F27">
        <f t="shared" si="1"/>
        <v>1.57622</v>
      </c>
      <c r="G27">
        <f>VLOOKUP("SplitAC2Sp-S17SFm2007rDXGF"&amp;$B27&amp;$C27,tech_results_std!$A$2:$AH$161,G$1,FALSE)</f>
        <v>1.4286799999999999</v>
      </c>
      <c r="H27">
        <f>VLOOKUP("SFm2007rDXGF"&amp;$B27&amp;$C27,ip_results_326!$A$2:$AC$81,H$1,FALSE)</f>
        <v>1.7336100000000001</v>
      </c>
      <c r="I27">
        <f>VLOOKUP("ResLtg-MeasSFm2007rDXGF"&amp;$B27&amp;$C27,tech_results_326!$A$2:$AH$161,I$1,FALSE)</f>
        <v>1.66065</v>
      </c>
      <c r="J27">
        <f t="shared" si="2"/>
        <v>1.7336100000000001</v>
      </c>
      <c r="K27">
        <f>VLOOKUP("SplitAC2Sp-S17SFm2007rDXGF"&amp;$B27&amp;$C27,tech_results_326!$A$2:$AH$161,K$1,FALSE)</f>
        <v>1.56898</v>
      </c>
      <c r="L27">
        <f>VLOOKUP("SFm2007rDXGF"&amp;$B27&amp;$C27,ip_results_529!$A$2:$AC$81,L$1,FALSE)</f>
        <v>1.6733100000000001</v>
      </c>
      <c r="M27">
        <f>VLOOKUP("ResLtg-MeasSFm2007rDXGF"&amp;$B27&amp;$C27,tech_results_529!$A$2:$AH$161,M$1,FALSE)</f>
        <v>1.5795399999999999</v>
      </c>
      <c r="N27">
        <f t="shared" si="3"/>
        <v>1.6733100000000001</v>
      </c>
      <c r="O27">
        <f>VLOOKUP("SplitAC2Sp-S17SFm2007rDXGF"&amp;$B27&amp;$C27,tech_results_529!$A$2:$AH$161,O$1,FALSE)</f>
        <v>1.55847</v>
      </c>
      <c r="Q27">
        <f t="shared" si="4"/>
        <v>7.3559999999999848E-2</v>
      </c>
      <c r="R27">
        <f t="shared" si="5"/>
        <v>0.14754</v>
      </c>
      <c r="S27">
        <f t="shared" si="6"/>
        <v>7.2960000000000136E-2</v>
      </c>
      <c r="T27">
        <f t="shared" si="7"/>
        <v>0.16463000000000005</v>
      </c>
      <c r="U27">
        <f t="shared" si="8"/>
        <v>9.3770000000000131E-2</v>
      </c>
      <c r="V27">
        <f t="shared" si="9"/>
        <v>0.11484000000000005</v>
      </c>
      <c r="Y27" s="2">
        <f t="shared" si="10"/>
        <v>-8.1566068515458549E-3</v>
      </c>
      <c r="Z27" s="2">
        <f t="shared" si="11"/>
        <v>0.27474170744970533</v>
      </c>
      <c r="AB27" s="2">
        <f t="shared" si="12"/>
        <v>0.11583299444218551</v>
      </c>
      <c r="AC27" s="2">
        <f t="shared" si="13"/>
        <v>-0.22163481089873899</v>
      </c>
    </row>
    <row r="28" spans="1:29" x14ac:dyDescent="0.3">
      <c r="A28" t="str">
        <f t="shared" si="0"/>
        <v>CZ054</v>
      </c>
      <c r="B28" t="s">
        <v>34</v>
      </c>
      <c r="C28">
        <v>4</v>
      </c>
      <c r="D28">
        <f>VLOOKUP("SFm2007rDXGF"&amp;$B28&amp;$C28,ip_results_Std!$A$2:$AC$81,D$1,FALSE)</f>
        <v>1.7300500000000001</v>
      </c>
      <c r="E28">
        <f>VLOOKUP("ResLtg-MeasSFm2007rDXGF"&amp;$B28&amp;$C28,tech_results_std!$A$2:$AH$161,E$1,FALSE)</f>
        <v>1.6530400000000001</v>
      </c>
      <c r="F28">
        <f t="shared" si="1"/>
        <v>1.7300500000000001</v>
      </c>
      <c r="G28">
        <f>VLOOKUP("SplitAC2Sp-S17SFm2007rDXGF"&amp;$B28&amp;$C28,tech_results_std!$A$2:$AH$161,G$1,FALSE)</f>
        <v>1.5485</v>
      </c>
      <c r="H28">
        <f>VLOOKUP("SFm2007rDXGF"&amp;$B28&amp;$C28,ip_results_326!$A$2:$AC$81,H$1,FALSE)</f>
        <v>1.90832</v>
      </c>
      <c r="I28">
        <f>VLOOKUP("ResLtg-MeasSFm2007rDXGF"&amp;$B28&amp;$C28,tech_results_326!$A$2:$AH$161,I$1,FALSE)</f>
        <v>1.8274699999999999</v>
      </c>
      <c r="J28">
        <f t="shared" si="2"/>
        <v>1.90832</v>
      </c>
      <c r="K28">
        <f>VLOOKUP("SplitAC2Sp-S17SFm2007rDXGF"&amp;$B28&amp;$C28,tech_results_326!$A$2:$AH$161,K$1,FALSE)</f>
        <v>1.7072400000000001</v>
      </c>
      <c r="L28">
        <f>VLOOKUP("SFm2007rDXGF"&amp;$B28&amp;$C28,ip_results_529!$A$2:$AC$81,L$1,FALSE)</f>
        <v>1.7972600000000001</v>
      </c>
      <c r="M28">
        <f>VLOOKUP("ResLtg-MeasSFm2007rDXGF"&amp;$B28&amp;$C28,tech_results_529!$A$2:$AH$161,M$1,FALSE)</f>
        <v>1.68554</v>
      </c>
      <c r="N28">
        <f t="shared" si="3"/>
        <v>1.7972600000000001</v>
      </c>
      <c r="O28">
        <f>VLOOKUP("SplitAC2Sp-S17SFm2007rDXGF"&amp;$B28&amp;$C28,tech_results_529!$A$2:$AH$161,O$1,FALSE)</f>
        <v>1.6575899999999999</v>
      </c>
      <c r="Q28">
        <f t="shared" si="4"/>
        <v>7.7010000000000023E-2</v>
      </c>
      <c r="R28">
        <f t="shared" si="5"/>
        <v>0.1815500000000001</v>
      </c>
      <c r="S28">
        <f t="shared" si="6"/>
        <v>8.0850000000000088E-2</v>
      </c>
      <c r="T28">
        <f t="shared" si="7"/>
        <v>0.20107999999999993</v>
      </c>
      <c r="U28">
        <f t="shared" si="8"/>
        <v>0.11172000000000004</v>
      </c>
      <c r="V28">
        <f t="shared" si="9"/>
        <v>0.13967000000000018</v>
      </c>
      <c r="Y28" s="2">
        <f t="shared" si="10"/>
        <v>4.9863654070900723E-2</v>
      </c>
      <c r="Z28" s="2">
        <f t="shared" si="11"/>
        <v>0.45072068562524359</v>
      </c>
      <c r="AB28" s="2">
        <f t="shared" si="12"/>
        <v>0.10757367116496731</v>
      </c>
      <c r="AC28" s="2">
        <f t="shared" si="13"/>
        <v>-0.23068025337372566</v>
      </c>
    </row>
    <row r="29" spans="1:29" x14ac:dyDescent="0.3">
      <c r="A29" t="str">
        <f t="shared" si="0"/>
        <v>CZ055</v>
      </c>
      <c r="B29" t="s">
        <v>34</v>
      </c>
      <c r="C29">
        <v>5</v>
      </c>
      <c r="D29">
        <f>VLOOKUP("SFm2007rDXGF"&amp;$B29&amp;$C29,ip_results_Std!$A$2:$AC$81,D$1,FALSE)</f>
        <v>1.7298100000000001</v>
      </c>
      <c r="E29">
        <f>VLOOKUP("ResLtg-MeasSFm2007rDXGF"&amp;$B29&amp;$C29,tech_results_std!$A$2:$AH$161,E$1,FALSE)</f>
        <v>1.6519600000000001</v>
      </c>
      <c r="F29">
        <f t="shared" si="1"/>
        <v>1.7298100000000001</v>
      </c>
      <c r="G29">
        <f>VLOOKUP("SplitAC2Sp-S17SFm2007rDXGF"&amp;$B29&amp;$C29,tech_results_std!$A$2:$AH$161,G$1,FALSE)</f>
        <v>1.5484899999999999</v>
      </c>
      <c r="H29">
        <f>VLOOKUP("SFm2007rDXGF"&amp;$B29&amp;$C29,ip_results_326!$A$2:$AC$81,H$1,FALSE)</f>
        <v>1.90863</v>
      </c>
      <c r="I29">
        <f>VLOOKUP("ResLtg-MeasSFm2007rDXGF"&amp;$B29&amp;$C29,tech_results_326!$A$2:$AH$161,I$1,FALSE)</f>
        <v>1.82551</v>
      </c>
      <c r="J29">
        <f t="shared" si="2"/>
        <v>1.90863</v>
      </c>
      <c r="K29">
        <f>VLOOKUP("SplitAC2Sp-S17SFm2007rDXGF"&amp;$B29&amp;$C29,tech_results_326!$A$2:$AH$161,K$1,FALSE)</f>
        <v>1.7075499999999999</v>
      </c>
      <c r="L29">
        <f>VLOOKUP("SFm2007rDXGF"&amp;$B29&amp;$C29,ip_results_529!$A$2:$AC$81,L$1,FALSE)</f>
        <v>1.81114</v>
      </c>
      <c r="M29">
        <f>VLOOKUP("ResLtg-MeasSFm2007rDXGF"&amp;$B29&amp;$C29,tech_results_529!$A$2:$AH$161,M$1,FALSE)</f>
        <v>1.69289</v>
      </c>
      <c r="N29">
        <f t="shared" si="3"/>
        <v>1.81114</v>
      </c>
      <c r="O29">
        <f>VLOOKUP("SplitAC2Sp-S17SFm2007rDXGF"&amp;$B29&amp;$C29,tech_results_529!$A$2:$AH$161,O$1,FALSE)</f>
        <v>1.6687399999999999</v>
      </c>
      <c r="Q29">
        <f t="shared" si="4"/>
        <v>7.7849999999999975E-2</v>
      </c>
      <c r="R29">
        <f t="shared" si="5"/>
        <v>0.18132000000000015</v>
      </c>
      <c r="S29">
        <f t="shared" si="6"/>
        <v>8.3120000000000083E-2</v>
      </c>
      <c r="T29">
        <f t="shared" si="7"/>
        <v>0.20108000000000015</v>
      </c>
      <c r="U29">
        <f t="shared" si="8"/>
        <v>0.11824999999999997</v>
      </c>
      <c r="V29">
        <f t="shared" si="9"/>
        <v>0.14240000000000008</v>
      </c>
      <c r="Y29" s="2">
        <f t="shared" si="10"/>
        <v>6.7694283879256384E-2</v>
      </c>
      <c r="Z29" s="2">
        <f t="shared" si="11"/>
        <v>0.51894669235709701</v>
      </c>
      <c r="AB29" s="2">
        <f t="shared" si="12"/>
        <v>0.10897860136774754</v>
      </c>
      <c r="AC29" s="2">
        <f t="shared" si="13"/>
        <v>-0.21464813589234522</v>
      </c>
    </row>
    <row r="30" spans="1:29" x14ac:dyDescent="0.3">
      <c r="A30" t="str">
        <f t="shared" si="0"/>
        <v>CZ061</v>
      </c>
      <c r="B30" t="s">
        <v>35</v>
      </c>
      <c r="C30">
        <v>1</v>
      </c>
      <c r="D30">
        <f>VLOOKUP("SFm2007rDXGF"&amp;$B30&amp;$C30,ip_results_Std!$A$2:$AC$81,D$1,FALSE)</f>
        <v>3.2841100000000001</v>
      </c>
      <c r="E30">
        <f>VLOOKUP("ResLtg-MeasSFm2007rDXGF"&amp;$B30&amp;$C30,tech_results_std!$A$2:$AH$161,E$1,FALSE)</f>
        <v>3.2160700000000002</v>
      </c>
      <c r="F30">
        <f t="shared" si="1"/>
        <v>3.2841100000000001</v>
      </c>
      <c r="G30">
        <f>VLOOKUP("SplitAC2Sp-S17SFm2007rDXGF"&amp;$B30&amp;$C30,tech_results_std!$A$2:$AH$161,G$1,FALSE)</f>
        <v>2.90909</v>
      </c>
      <c r="H30">
        <f>VLOOKUP("SFm2007rDXGF"&amp;$B30&amp;$C30,ip_results_326!$A$2:$AC$81,H$1,FALSE)</f>
        <v>3.4783400000000002</v>
      </c>
      <c r="I30">
        <f>VLOOKUP("ResLtg-MeasSFm2007rDXGF"&amp;$B30&amp;$C30,tech_results_326!$A$2:$AH$161,I$1,FALSE)</f>
        <v>3.4082499999999998</v>
      </c>
      <c r="J30">
        <f t="shared" si="2"/>
        <v>3.4783400000000002</v>
      </c>
      <c r="K30">
        <f>VLOOKUP("SplitAC2Sp-S17SFm2007rDXGF"&amp;$B30&amp;$C30,tech_results_326!$A$2:$AH$161,K$1,FALSE)</f>
        <v>3.0676800000000002</v>
      </c>
      <c r="L30">
        <f>VLOOKUP("SFm2007rDXGF"&amp;$B30&amp;$C30,ip_results_529!$A$2:$AC$81,L$1,FALSE)</f>
        <v>3.4906000000000001</v>
      </c>
      <c r="M30">
        <f>VLOOKUP("ResLtg-MeasSFm2007rDXGF"&amp;$B30&amp;$C30,tech_results_529!$A$2:$AH$161,M$1,FALSE)</f>
        <v>3.3855</v>
      </c>
      <c r="N30">
        <f t="shared" si="3"/>
        <v>3.4906000000000001</v>
      </c>
      <c r="O30">
        <f>VLOOKUP("SplitAC2Sp-S17SFm2007rDXGF"&amp;$B30&amp;$C30,tech_results_529!$A$2:$AH$161,O$1,FALSE)</f>
        <v>3.0977600000000001</v>
      </c>
      <c r="Q30">
        <f t="shared" si="4"/>
        <v>6.8039999999999878E-2</v>
      </c>
      <c r="R30">
        <f t="shared" si="5"/>
        <v>0.37502000000000013</v>
      </c>
      <c r="S30">
        <f t="shared" si="6"/>
        <v>7.009000000000043E-2</v>
      </c>
      <c r="T30">
        <f t="shared" si="7"/>
        <v>0.41066000000000003</v>
      </c>
      <c r="U30">
        <f t="shared" si="8"/>
        <v>0.10510000000000019</v>
      </c>
      <c r="V30">
        <f t="shared" si="9"/>
        <v>0.39284000000000008</v>
      </c>
      <c r="Y30" s="2">
        <f t="shared" si="10"/>
        <v>3.0129335684899398E-2</v>
      </c>
      <c r="Z30" s="2">
        <f t="shared" si="11"/>
        <v>0.54467960023516138</v>
      </c>
      <c r="AB30" s="2">
        <f t="shared" si="12"/>
        <v>9.5034931470321271E-2</v>
      </c>
      <c r="AC30" s="2">
        <f t="shared" si="13"/>
        <v>4.7517465735160636E-2</v>
      </c>
    </row>
    <row r="31" spans="1:29" x14ac:dyDescent="0.3">
      <c r="A31" t="str">
        <f t="shared" si="0"/>
        <v>CZ062</v>
      </c>
      <c r="B31" t="s">
        <v>35</v>
      </c>
      <c r="C31">
        <v>2</v>
      </c>
      <c r="D31">
        <f>VLOOKUP("SFm2007rDXGF"&amp;$B31&amp;$C31,ip_results_Std!$A$2:$AC$81,D$1,FALSE)</f>
        <v>3.12385</v>
      </c>
      <c r="E31">
        <f>VLOOKUP("ResLtg-MeasSFm2007rDXGF"&amp;$B31&amp;$C31,tech_results_std!$A$2:$AH$161,E$1,FALSE)</f>
        <v>3.0470100000000002</v>
      </c>
      <c r="F31">
        <f t="shared" si="1"/>
        <v>3.12385</v>
      </c>
      <c r="G31">
        <f>VLOOKUP("SplitAC2Sp-S17SFm2007rDXGF"&amp;$B31&amp;$C31,tech_results_std!$A$2:$AH$161,G$1,FALSE)</f>
        <v>2.76918</v>
      </c>
      <c r="H31">
        <f>VLOOKUP("SFm2007rDXGF"&amp;$B31&amp;$C31,ip_results_326!$A$2:$AC$81,H$1,FALSE)</f>
        <v>3.3046700000000002</v>
      </c>
      <c r="I31">
        <f>VLOOKUP("ResLtg-MeasSFm2007rDXGF"&amp;$B31&amp;$C31,tech_results_326!$A$2:$AH$161,I$1,FALSE)</f>
        <v>3.2255199999999999</v>
      </c>
      <c r="J31">
        <f t="shared" si="2"/>
        <v>3.3046700000000002</v>
      </c>
      <c r="K31">
        <f>VLOOKUP("SplitAC2Sp-S17SFm2007rDXGF"&amp;$B31&amp;$C31,tech_results_326!$A$2:$AH$161,K$1,FALSE)</f>
        <v>2.9320400000000002</v>
      </c>
      <c r="L31">
        <f>VLOOKUP("SFm2007rDXGF"&amp;$B31&amp;$C31,ip_results_529!$A$2:$AC$81,L$1,FALSE)</f>
        <v>2.95858</v>
      </c>
      <c r="M31">
        <f>VLOOKUP("ResLtg-MeasSFm2007rDXGF"&amp;$B31&amp;$C31,tech_results_529!$A$2:$AH$161,M$1,FALSE)</f>
        <v>2.85683</v>
      </c>
      <c r="N31">
        <f t="shared" si="3"/>
        <v>2.95858</v>
      </c>
      <c r="O31">
        <f>VLOOKUP("SplitAC2Sp-S17SFm2007rDXGF"&amp;$B31&amp;$C31,tech_results_529!$A$2:$AH$161,O$1,FALSE)</f>
        <v>2.66377</v>
      </c>
      <c r="Q31">
        <f t="shared" si="4"/>
        <v>7.6839999999999797E-2</v>
      </c>
      <c r="R31">
        <f t="shared" si="5"/>
        <v>0.35467000000000004</v>
      </c>
      <c r="S31">
        <f t="shared" si="6"/>
        <v>7.9150000000000276E-2</v>
      </c>
      <c r="T31">
        <f t="shared" si="7"/>
        <v>0.37263000000000002</v>
      </c>
      <c r="U31">
        <f t="shared" si="8"/>
        <v>0.10175000000000001</v>
      </c>
      <c r="V31">
        <f t="shared" si="9"/>
        <v>0.29481000000000002</v>
      </c>
      <c r="Y31" s="2">
        <f t="shared" si="10"/>
        <v>3.0062467464868355E-2</v>
      </c>
      <c r="Z31" s="2">
        <f t="shared" si="11"/>
        <v>0.32418011452368917</v>
      </c>
      <c r="AB31" s="2">
        <f t="shared" si="12"/>
        <v>5.063862181746405E-2</v>
      </c>
      <c r="AC31" s="2">
        <f t="shared" si="13"/>
        <v>-0.16877660924239438</v>
      </c>
    </row>
    <row r="32" spans="1:29" x14ac:dyDescent="0.3">
      <c r="A32" t="str">
        <f t="shared" si="0"/>
        <v>CZ063</v>
      </c>
      <c r="B32" t="s">
        <v>35</v>
      </c>
      <c r="C32">
        <v>3</v>
      </c>
      <c r="D32">
        <f>VLOOKUP("SFm2007rDXGF"&amp;$B32&amp;$C32,ip_results_Std!$A$2:$AC$81,D$1,FALSE)</f>
        <v>2.7048700000000001</v>
      </c>
      <c r="E32">
        <f>VLOOKUP("ResLtg-MeasSFm2007rDXGF"&amp;$B32&amp;$C32,tech_results_std!$A$2:$AH$161,E$1,FALSE)</f>
        <v>2.63036</v>
      </c>
      <c r="F32">
        <f t="shared" si="1"/>
        <v>2.7048700000000001</v>
      </c>
      <c r="G32">
        <f>VLOOKUP("SplitAC2Sp-S17SFm2007rDXGF"&amp;$B32&amp;$C32,tech_results_std!$A$2:$AH$161,G$1,FALSE)</f>
        <v>2.3903400000000001</v>
      </c>
      <c r="H32">
        <f>VLOOKUP("SFm2007rDXGF"&amp;$B32&amp;$C32,ip_results_326!$A$2:$AC$81,H$1,FALSE)</f>
        <v>2.91405</v>
      </c>
      <c r="I32">
        <f>VLOOKUP("ResLtg-MeasSFm2007rDXGF"&amp;$B32&amp;$C32,tech_results_326!$A$2:$AH$161,I$1,FALSE)</f>
        <v>2.8366799999999999</v>
      </c>
      <c r="J32">
        <f t="shared" si="2"/>
        <v>2.91405</v>
      </c>
      <c r="K32">
        <f>VLOOKUP("SplitAC2Sp-S17SFm2007rDXGF"&amp;$B32&amp;$C32,tech_results_326!$A$2:$AH$161,K$1,FALSE)</f>
        <v>2.5848800000000001</v>
      </c>
      <c r="L32">
        <f>VLOOKUP("SFm2007rDXGF"&amp;$B32&amp;$C32,ip_results_529!$A$2:$AC$81,L$1,FALSE)</f>
        <v>2.9670999999999998</v>
      </c>
      <c r="M32">
        <f>VLOOKUP("ResLtg-MeasSFm2007rDXGF"&amp;$B32&amp;$C32,tech_results_529!$A$2:$AH$161,M$1,FALSE)</f>
        <v>2.85764</v>
      </c>
      <c r="N32">
        <f t="shared" si="3"/>
        <v>2.9670999999999998</v>
      </c>
      <c r="O32">
        <f>VLOOKUP("SplitAC2Sp-S17SFm2007rDXGF"&amp;$B32&amp;$C32,tech_results_529!$A$2:$AH$161,O$1,FALSE)</f>
        <v>2.6600899999999998</v>
      </c>
      <c r="Q32">
        <f t="shared" si="4"/>
        <v>7.4510000000000076E-2</v>
      </c>
      <c r="R32">
        <f t="shared" si="5"/>
        <v>0.31452999999999998</v>
      </c>
      <c r="S32">
        <f t="shared" si="6"/>
        <v>7.7370000000000161E-2</v>
      </c>
      <c r="T32">
        <f t="shared" si="7"/>
        <v>0.32916999999999996</v>
      </c>
      <c r="U32">
        <f t="shared" si="8"/>
        <v>0.10945999999999989</v>
      </c>
      <c r="V32">
        <f t="shared" si="9"/>
        <v>0.30701000000000001</v>
      </c>
      <c r="Y32" s="2">
        <f t="shared" si="10"/>
        <v>3.838410951550237E-2</v>
      </c>
      <c r="Z32" s="2">
        <f t="shared" si="11"/>
        <v>0.46906455509327311</v>
      </c>
      <c r="AB32" s="2">
        <f t="shared" si="12"/>
        <v>4.6545639525641391E-2</v>
      </c>
      <c r="AC32" s="2">
        <f t="shared" si="13"/>
        <v>-2.3908689155247423E-2</v>
      </c>
    </row>
    <row r="33" spans="1:29" x14ac:dyDescent="0.3">
      <c r="A33" t="str">
        <f t="shared" si="0"/>
        <v>CZ064</v>
      </c>
      <c r="B33" t="s">
        <v>35</v>
      </c>
      <c r="C33">
        <v>4</v>
      </c>
      <c r="D33">
        <f>VLOOKUP("SFm2007rDXGF"&amp;$B33&amp;$C33,ip_results_Std!$A$2:$AC$81,D$1,FALSE)</f>
        <v>2.4413999999999998</v>
      </c>
      <c r="E33">
        <f>VLOOKUP("ResLtg-MeasSFm2007rDXGF"&amp;$B33&amp;$C33,tech_results_std!$A$2:$AH$161,E$1,FALSE)</f>
        <v>2.3639600000000001</v>
      </c>
      <c r="F33">
        <f t="shared" si="1"/>
        <v>2.4413999999999998</v>
      </c>
      <c r="G33">
        <f>VLOOKUP("SplitAC2Sp-S17SFm2007rDXGF"&amp;$B33&amp;$C33,tech_results_std!$A$2:$AH$161,G$1,FALSE)</f>
        <v>2.1536300000000002</v>
      </c>
      <c r="H33">
        <f>VLOOKUP("SFm2007rDXGF"&amp;$B33&amp;$C33,ip_results_326!$A$2:$AC$81,H$1,FALSE)</f>
        <v>2.6555499999999999</v>
      </c>
      <c r="I33">
        <f>VLOOKUP("ResLtg-MeasSFm2007rDXGF"&amp;$B33&amp;$C33,tech_results_326!$A$2:$AH$161,I$1,FALSE)</f>
        <v>2.5761099999999999</v>
      </c>
      <c r="J33">
        <f t="shared" si="2"/>
        <v>2.6555499999999999</v>
      </c>
      <c r="K33">
        <f>VLOOKUP("SplitAC2Sp-S17SFm2007rDXGF"&amp;$B33&amp;$C33,tech_results_326!$A$2:$AH$161,K$1,FALSE)</f>
        <v>2.35182</v>
      </c>
      <c r="L33">
        <f>VLOOKUP("SFm2007rDXGF"&amp;$B33&amp;$C33,ip_results_529!$A$2:$AC$81,L$1,FALSE)</f>
        <v>2.50427</v>
      </c>
      <c r="M33">
        <f>VLOOKUP("ResLtg-MeasSFm2007rDXGF"&amp;$B33&amp;$C33,tech_results_529!$A$2:$AH$161,M$1,FALSE)</f>
        <v>2.39873</v>
      </c>
      <c r="N33">
        <f t="shared" si="3"/>
        <v>2.50427</v>
      </c>
      <c r="O33">
        <f>VLOOKUP("SplitAC2Sp-S17SFm2007rDXGF"&amp;$B33&amp;$C33,tech_results_529!$A$2:$AH$161,O$1,FALSE)</f>
        <v>2.26511</v>
      </c>
      <c r="Q33">
        <f t="shared" si="4"/>
        <v>7.7439999999999731E-2</v>
      </c>
      <c r="R33">
        <f t="shared" si="5"/>
        <v>0.28776999999999964</v>
      </c>
      <c r="S33">
        <f t="shared" si="6"/>
        <v>7.9439999999999955E-2</v>
      </c>
      <c r="T33">
        <f t="shared" si="7"/>
        <v>0.30372999999999983</v>
      </c>
      <c r="U33">
        <f t="shared" si="8"/>
        <v>0.10553999999999997</v>
      </c>
      <c r="V33">
        <f t="shared" si="9"/>
        <v>0.23916000000000004</v>
      </c>
      <c r="Y33" s="2">
        <f t="shared" si="10"/>
        <v>2.5826446280994717E-2</v>
      </c>
      <c r="Z33" s="2">
        <f t="shared" si="11"/>
        <v>0.36286157024793819</v>
      </c>
      <c r="AB33" s="2">
        <f t="shared" si="12"/>
        <v>5.5460958404281946E-2</v>
      </c>
      <c r="AC33" s="2">
        <f t="shared" si="13"/>
        <v>-0.16891962331028132</v>
      </c>
    </row>
    <row r="34" spans="1:29" x14ac:dyDescent="0.3">
      <c r="A34" t="str">
        <f t="shared" si="0"/>
        <v>CZ065</v>
      </c>
      <c r="B34" t="s">
        <v>35</v>
      </c>
      <c r="C34">
        <v>5</v>
      </c>
      <c r="D34">
        <f>VLOOKUP("SFm2007rDXGF"&amp;$B34&amp;$C34,ip_results_Std!$A$2:$AC$81,D$1,FALSE)</f>
        <v>2.37507</v>
      </c>
      <c r="E34">
        <f>VLOOKUP("ResLtg-MeasSFm2007rDXGF"&amp;$B34&amp;$C34,tech_results_std!$A$2:$AH$161,E$1,FALSE)</f>
        <v>2.2901899999999999</v>
      </c>
      <c r="F34">
        <f t="shared" si="1"/>
        <v>2.37507</v>
      </c>
      <c r="G34">
        <f>VLOOKUP("SplitAC2Sp-S17SFm2007rDXGF"&amp;$B34&amp;$C34,tech_results_std!$A$2:$AH$161,G$1,FALSE)</f>
        <v>2.0980300000000001</v>
      </c>
      <c r="H34">
        <f>VLOOKUP("SFm2007rDXGF"&amp;$B34&amp;$C34,ip_results_326!$A$2:$AC$81,H$1,FALSE)</f>
        <v>2.5998299999999999</v>
      </c>
      <c r="I34">
        <f>VLOOKUP("ResLtg-MeasSFm2007rDXGF"&amp;$B34&amp;$C34,tech_results_326!$A$2:$AH$161,I$1,FALSE)</f>
        <v>2.5141300000000002</v>
      </c>
      <c r="J34">
        <f t="shared" si="2"/>
        <v>2.5998299999999999</v>
      </c>
      <c r="K34">
        <f>VLOOKUP("SplitAC2Sp-S17SFm2007rDXGF"&amp;$B34&amp;$C34,tech_results_326!$A$2:$AH$161,K$1,FALSE)</f>
        <v>2.3049900000000001</v>
      </c>
      <c r="L34">
        <f>VLOOKUP("SFm2007rDXGF"&amp;$B34&amp;$C34,ip_results_529!$A$2:$AC$81,L$1,FALSE)</f>
        <v>2.6832600000000002</v>
      </c>
      <c r="M34">
        <f>VLOOKUP("ResLtg-MeasSFm2007rDXGF"&amp;$B34&amp;$C34,tech_results_529!$A$2:$AH$161,M$1,FALSE)</f>
        <v>2.56779</v>
      </c>
      <c r="N34">
        <f t="shared" si="3"/>
        <v>2.6832600000000002</v>
      </c>
      <c r="O34">
        <f>VLOOKUP("SplitAC2Sp-S17SFm2007rDXGF"&amp;$B34&amp;$C34,tech_results_529!$A$2:$AH$161,O$1,FALSE)</f>
        <v>2.4124599999999998</v>
      </c>
      <c r="Q34">
        <f t="shared" si="4"/>
        <v>8.4880000000000067E-2</v>
      </c>
      <c r="R34">
        <f t="shared" si="5"/>
        <v>0.27703999999999995</v>
      </c>
      <c r="S34">
        <f t="shared" si="6"/>
        <v>8.5699999999999665E-2</v>
      </c>
      <c r="T34">
        <f t="shared" si="7"/>
        <v>0.29483999999999977</v>
      </c>
      <c r="U34">
        <f t="shared" si="8"/>
        <v>0.11547000000000018</v>
      </c>
      <c r="V34">
        <f t="shared" si="9"/>
        <v>0.27080000000000037</v>
      </c>
      <c r="Y34" s="2">
        <f t="shared" si="10"/>
        <v>9.6606974552261807E-3</v>
      </c>
      <c r="Z34" s="2">
        <f t="shared" si="11"/>
        <v>0.36039114043355436</v>
      </c>
      <c r="AB34" s="2">
        <f t="shared" si="12"/>
        <v>6.4250649725670725E-2</v>
      </c>
      <c r="AC34" s="2">
        <f t="shared" si="13"/>
        <v>-2.252382327461587E-2</v>
      </c>
    </row>
    <row r="35" spans="1:29" x14ac:dyDescent="0.3">
      <c r="A35" t="str">
        <f t="shared" si="0"/>
        <v>CZ071</v>
      </c>
      <c r="B35" t="s">
        <v>36</v>
      </c>
      <c r="C35">
        <v>1</v>
      </c>
      <c r="D35">
        <f>VLOOKUP("SFm2007rDXGF"&amp;$B35&amp;$C35,ip_results_Std!$A$2:$AC$81,D$1,FALSE)</f>
        <v>2.44394</v>
      </c>
      <c r="E35">
        <f>VLOOKUP("ResLtg-MeasSFm2007rDXGF"&amp;$B35&amp;$C35,tech_results_std!$A$2:$AH$161,E$1,FALSE)</f>
        <v>2.37649</v>
      </c>
      <c r="F35">
        <f t="shared" si="1"/>
        <v>2.44394</v>
      </c>
      <c r="G35">
        <f>VLOOKUP("SplitAC2Sp-S17SFm2007rDXGF"&amp;$B35&amp;$C35,tech_results_std!$A$2:$AH$161,G$1,FALSE)</f>
        <v>2.1991399999999999</v>
      </c>
      <c r="H35">
        <f>VLOOKUP("SFm2007rDXGF"&amp;$B35&amp;$C35,ip_results_326!$A$2:$AC$81,H$1,FALSE)</f>
        <v>2.5964200000000002</v>
      </c>
      <c r="I35">
        <f>VLOOKUP("ResLtg-MeasSFm2007rDXGF"&amp;$B35&amp;$C35,tech_results_326!$A$2:$AH$161,I$1,FALSE)</f>
        <v>2.52542</v>
      </c>
      <c r="J35">
        <f t="shared" si="2"/>
        <v>2.5964200000000002</v>
      </c>
      <c r="K35">
        <f>VLOOKUP("SplitAC2Sp-S17SFm2007rDXGF"&amp;$B35&amp;$C35,tech_results_326!$A$2:$AH$161,K$1,FALSE)</f>
        <v>2.3449800000000001</v>
      </c>
      <c r="L35">
        <f>VLOOKUP("SFm2007rDXGF"&amp;$B35&amp;$C35,ip_results_529!$A$2:$AC$81,L$1,FALSE)</f>
        <v>2.5919599999999998</v>
      </c>
      <c r="M35">
        <f>VLOOKUP("ResLtg-MeasSFm2007rDXGF"&amp;$B35&amp;$C35,tech_results_529!$A$2:$AH$161,M$1,FALSE)</f>
        <v>2.48814</v>
      </c>
      <c r="N35">
        <f t="shared" si="3"/>
        <v>2.5919599999999998</v>
      </c>
      <c r="O35">
        <f>VLOOKUP("SplitAC2Sp-S17SFm2007rDXGF"&amp;$B35&amp;$C35,tech_results_529!$A$2:$AH$161,O$1,FALSE)</f>
        <v>2.3582000000000001</v>
      </c>
      <c r="Q35">
        <f t="shared" si="4"/>
        <v>6.745000000000001E-2</v>
      </c>
      <c r="R35">
        <f t="shared" si="5"/>
        <v>0.24480000000000013</v>
      </c>
      <c r="S35">
        <f t="shared" si="6"/>
        <v>7.1000000000000174E-2</v>
      </c>
      <c r="T35">
        <f t="shared" si="7"/>
        <v>0.25144000000000011</v>
      </c>
      <c r="U35">
        <f t="shared" si="8"/>
        <v>0.1038199999999998</v>
      </c>
      <c r="V35">
        <f t="shared" si="9"/>
        <v>0.23375999999999975</v>
      </c>
      <c r="Y35" s="2">
        <f t="shared" si="10"/>
        <v>5.2631578947370847E-2</v>
      </c>
      <c r="Z35" s="2">
        <f t="shared" si="11"/>
        <v>0.53921423276500791</v>
      </c>
      <c r="AB35" s="2">
        <f t="shared" si="12"/>
        <v>2.7124183006535848E-2</v>
      </c>
      <c r="AC35" s="2">
        <f t="shared" si="13"/>
        <v>-4.5098039215687814E-2</v>
      </c>
    </row>
    <row r="36" spans="1:29" x14ac:dyDescent="0.3">
      <c r="A36" t="str">
        <f t="shared" si="0"/>
        <v>CZ072</v>
      </c>
      <c r="B36" t="s">
        <v>36</v>
      </c>
      <c r="C36">
        <v>2</v>
      </c>
      <c r="D36">
        <f>VLOOKUP("SFm2007rDXGF"&amp;$B36&amp;$C36,ip_results_Std!$A$2:$AC$81,D$1,FALSE)</f>
        <v>2.2570000000000001</v>
      </c>
      <c r="E36">
        <f>VLOOKUP("ResLtg-MeasSFm2007rDXGF"&amp;$B36&amp;$C36,tech_results_std!$A$2:$AH$161,E$1,FALSE)</f>
        <v>2.1807400000000001</v>
      </c>
      <c r="F36">
        <f t="shared" si="1"/>
        <v>2.2570000000000001</v>
      </c>
      <c r="G36">
        <f>VLOOKUP("SplitAC2Sp-S17SFm2007rDXGF"&amp;$B36&amp;$C36,tech_results_std!$A$2:$AH$161,G$1,FALSE)</f>
        <v>2.02928</v>
      </c>
      <c r="H36">
        <f>VLOOKUP("SFm2007rDXGF"&amp;$B36&amp;$C36,ip_results_326!$A$2:$AC$81,H$1,FALSE)</f>
        <v>2.40503</v>
      </c>
      <c r="I36">
        <f>VLOOKUP("ResLtg-MeasSFm2007rDXGF"&amp;$B36&amp;$C36,tech_results_326!$A$2:$AH$161,I$1,FALSE)</f>
        <v>2.3267199999999999</v>
      </c>
      <c r="J36">
        <f t="shared" si="2"/>
        <v>2.40503</v>
      </c>
      <c r="K36">
        <f>VLOOKUP("SplitAC2Sp-S17SFm2007rDXGF"&amp;$B36&amp;$C36,tech_results_326!$A$2:$AH$161,K$1,FALSE)</f>
        <v>2.1716899999999999</v>
      </c>
      <c r="L36">
        <f>VLOOKUP("SFm2007rDXGF"&amp;$B36&amp;$C36,ip_results_529!$A$2:$AC$81,L$1,FALSE)</f>
        <v>2.2392500000000002</v>
      </c>
      <c r="M36">
        <f>VLOOKUP("ResLtg-MeasSFm2007rDXGF"&amp;$B36&amp;$C36,tech_results_529!$A$2:$AH$161,M$1,FALSE)</f>
        <v>2.1353599999999999</v>
      </c>
      <c r="N36">
        <f t="shared" si="3"/>
        <v>2.2392500000000002</v>
      </c>
      <c r="O36">
        <f>VLOOKUP("SplitAC2Sp-S17SFm2007rDXGF"&amp;$B36&amp;$C36,tech_results_529!$A$2:$AH$161,O$1,FALSE)</f>
        <v>2.0623800000000001</v>
      </c>
      <c r="Q36">
        <f t="shared" si="4"/>
        <v>7.6259999999999994E-2</v>
      </c>
      <c r="R36">
        <f t="shared" si="5"/>
        <v>0.22772000000000014</v>
      </c>
      <c r="S36">
        <f t="shared" si="6"/>
        <v>7.8310000000000102E-2</v>
      </c>
      <c r="T36">
        <f t="shared" si="7"/>
        <v>0.2333400000000001</v>
      </c>
      <c r="U36">
        <f t="shared" si="8"/>
        <v>0.10389000000000026</v>
      </c>
      <c r="V36">
        <f t="shared" si="9"/>
        <v>0.17687000000000008</v>
      </c>
      <c r="Y36" s="2">
        <f t="shared" si="10"/>
        <v>2.6881720430108936E-2</v>
      </c>
      <c r="Z36" s="2">
        <f t="shared" si="11"/>
        <v>0.36231313926042835</v>
      </c>
      <c r="AB36" s="2">
        <f t="shared" si="12"/>
        <v>2.4679430880027907E-2</v>
      </c>
      <c r="AC36" s="2">
        <f t="shared" si="13"/>
        <v>-0.22330054452836831</v>
      </c>
    </row>
    <row r="37" spans="1:29" x14ac:dyDescent="0.3">
      <c r="A37" t="str">
        <f t="shared" si="0"/>
        <v>CZ073</v>
      </c>
      <c r="B37" t="s">
        <v>36</v>
      </c>
      <c r="C37">
        <v>3</v>
      </c>
      <c r="D37">
        <f>VLOOKUP("SFm2007rDXGF"&amp;$B37&amp;$C37,ip_results_Std!$A$2:$AC$81,D$1,FALSE)</f>
        <v>2.2742599999999999</v>
      </c>
      <c r="E37">
        <f>VLOOKUP("ResLtg-MeasSFm2007rDXGF"&amp;$B37&amp;$C37,tech_results_std!$A$2:$AH$161,E$1,FALSE)</f>
        <v>2.1960999999999999</v>
      </c>
      <c r="F37">
        <f t="shared" si="1"/>
        <v>2.2742599999999999</v>
      </c>
      <c r="G37">
        <f>VLOOKUP("SplitAC2Sp-S17SFm2007rDXGF"&amp;$B37&amp;$C37,tech_results_std!$A$2:$AH$161,G$1,FALSE)</f>
        <v>2.0442900000000002</v>
      </c>
      <c r="H37">
        <f>VLOOKUP("SFm2007rDXGF"&amp;$B37&amp;$C37,ip_results_326!$A$2:$AC$81,H$1,FALSE)</f>
        <v>2.4200900000000001</v>
      </c>
      <c r="I37">
        <f>VLOOKUP("ResLtg-MeasSFm2007rDXGF"&amp;$B37&amp;$C37,tech_results_326!$A$2:$AH$161,I$1,FALSE)</f>
        <v>2.3397100000000002</v>
      </c>
      <c r="J37">
        <f t="shared" si="2"/>
        <v>2.4200900000000001</v>
      </c>
      <c r="K37">
        <f>VLOOKUP("SplitAC2Sp-S17SFm2007rDXGF"&amp;$B37&amp;$C37,tech_results_326!$A$2:$AH$161,K$1,FALSE)</f>
        <v>2.1845599999999998</v>
      </c>
      <c r="L37">
        <f>VLOOKUP("SFm2007rDXGF"&amp;$B37&amp;$C37,ip_results_529!$A$2:$AC$81,L$1,FALSE)</f>
        <v>2.2199800000000001</v>
      </c>
      <c r="M37">
        <f>VLOOKUP("ResLtg-MeasSFm2007rDXGF"&amp;$B37&amp;$C37,tech_results_529!$A$2:$AH$161,M$1,FALSE)</f>
        <v>2.1182400000000001</v>
      </c>
      <c r="N37">
        <f t="shared" si="3"/>
        <v>2.2199800000000001</v>
      </c>
      <c r="O37">
        <f>VLOOKUP("SplitAC2Sp-S17SFm2007rDXGF"&amp;$B37&amp;$C37,tech_results_529!$A$2:$AH$161,O$1,FALSE)</f>
        <v>2.0467599999999999</v>
      </c>
      <c r="Q37">
        <f t="shared" si="4"/>
        <v>7.8160000000000007E-2</v>
      </c>
      <c r="R37">
        <f t="shared" si="5"/>
        <v>0.22996999999999979</v>
      </c>
      <c r="S37">
        <f t="shared" si="6"/>
        <v>8.0379999999999896E-2</v>
      </c>
      <c r="T37">
        <f t="shared" si="7"/>
        <v>0.23553000000000024</v>
      </c>
      <c r="U37">
        <f t="shared" si="8"/>
        <v>0.10173999999999994</v>
      </c>
      <c r="V37">
        <f t="shared" si="9"/>
        <v>0.17322000000000015</v>
      </c>
      <c r="Y37" s="2">
        <f t="shared" si="10"/>
        <v>2.8403275332649545E-2</v>
      </c>
      <c r="Z37" s="2">
        <f t="shared" si="11"/>
        <v>0.30168884339815677</v>
      </c>
      <c r="AB37" s="2">
        <f t="shared" si="12"/>
        <v>2.417706657390294E-2</v>
      </c>
      <c r="AC37" s="2">
        <f t="shared" si="13"/>
        <v>-0.24677131799799837</v>
      </c>
    </row>
    <row r="38" spans="1:29" x14ac:dyDescent="0.3">
      <c r="A38" t="str">
        <f t="shared" si="0"/>
        <v>CZ074</v>
      </c>
      <c r="B38" t="s">
        <v>36</v>
      </c>
      <c r="C38">
        <v>4</v>
      </c>
      <c r="D38">
        <f>VLOOKUP("SFm2007rDXGF"&amp;$B38&amp;$C38,ip_results_Std!$A$2:$AC$81,D$1,FALSE)</f>
        <v>2.4438399999999998</v>
      </c>
      <c r="E38">
        <f>VLOOKUP("ResLtg-MeasSFm2007rDXGF"&amp;$B38&amp;$C38,tech_results_std!$A$2:$AH$161,E$1,FALSE)</f>
        <v>2.3762500000000002</v>
      </c>
      <c r="F38">
        <f t="shared" si="1"/>
        <v>2.4438399999999998</v>
      </c>
      <c r="G38">
        <f>VLOOKUP("SplitAC2Sp-S17SFm2007rDXGF"&amp;$B38&amp;$C38,tech_results_std!$A$2:$AH$161,G$1,FALSE)</f>
        <v>2.19923</v>
      </c>
      <c r="H38">
        <f>VLOOKUP("SFm2007rDXGF"&amp;$B38&amp;$C38,ip_results_326!$A$2:$AC$81,H$1,FALSE)</f>
        <v>2.5960999999999999</v>
      </c>
      <c r="I38">
        <f>VLOOKUP("ResLtg-MeasSFm2007rDXGF"&amp;$B38&amp;$C38,tech_results_326!$A$2:$AH$161,I$1,FALSE)</f>
        <v>2.5253999999999999</v>
      </c>
      <c r="J38">
        <f t="shared" si="2"/>
        <v>2.5960999999999999</v>
      </c>
      <c r="K38">
        <f>VLOOKUP("SplitAC2Sp-S17SFm2007rDXGF"&amp;$B38&amp;$C38,tech_results_326!$A$2:$AH$161,K$1,FALSE)</f>
        <v>2.3450000000000002</v>
      </c>
      <c r="L38">
        <f>VLOOKUP("SFm2007rDXGF"&amp;$B38&amp;$C38,ip_results_529!$A$2:$AC$81,L$1,FALSE)</f>
        <v>2.5918899999999998</v>
      </c>
      <c r="M38">
        <f>VLOOKUP("ResLtg-MeasSFm2007rDXGF"&amp;$B38&amp;$C38,tech_results_529!$A$2:$AH$161,M$1,FALSE)</f>
        <v>2.4883199999999999</v>
      </c>
      <c r="N38">
        <f t="shared" si="3"/>
        <v>2.5918899999999998</v>
      </c>
      <c r="O38">
        <f>VLOOKUP("SplitAC2Sp-S17SFm2007rDXGF"&amp;$B38&amp;$C38,tech_results_529!$A$2:$AH$161,O$1,FALSE)</f>
        <v>2.3581400000000001</v>
      </c>
      <c r="Q38">
        <f t="shared" si="4"/>
        <v>6.7589999999999595E-2</v>
      </c>
      <c r="R38">
        <f t="shared" si="5"/>
        <v>0.24460999999999977</v>
      </c>
      <c r="S38">
        <f t="shared" si="6"/>
        <v>7.0699999999999985E-2</v>
      </c>
      <c r="T38">
        <f t="shared" si="7"/>
        <v>0.25109999999999966</v>
      </c>
      <c r="U38">
        <f t="shared" si="8"/>
        <v>0.10356999999999994</v>
      </c>
      <c r="V38">
        <f t="shared" si="9"/>
        <v>0.23374999999999968</v>
      </c>
      <c r="Y38" s="2">
        <f t="shared" si="10"/>
        <v>4.6012723775712513E-2</v>
      </c>
      <c r="Z38" s="2">
        <f t="shared" si="11"/>
        <v>0.532327267347249</v>
      </c>
      <c r="AB38" s="2">
        <f t="shared" si="12"/>
        <v>2.6532030579289035E-2</v>
      </c>
      <c r="AC38" s="2">
        <f t="shared" si="13"/>
        <v>-4.4397203712031812E-2</v>
      </c>
    </row>
    <row r="39" spans="1:29" x14ac:dyDescent="0.3">
      <c r="A39" t="str">
        <f t="shared" si="0"/>
        <v>CZ075</v>
      </c>
      <c r="B39" t="s">
        <v>36</v>
      </c>
      <c r="C39">
        <v>5</v>
      </c>
      <c r="D39">
        <f>VLOOKUP("SFm2007rDXGF"&amp;$B39&amp;$C39,ip_results_Std!$A$2:$AC$81,D$1,FALSE)</f>
        <v>2.42109</v>
      </c>
      <c r="E39">
        <f>VLOOKUP("ResLtg-MeasSFm2007rDXGF"&amp;$B39&amp;$C39,tech_results_std!$A$2:$AH$161,E$1,FALSE)</f>
        <v>2.3475999999999999</v>
      </c>
      <c r="F39">
        <f t="shared" si="1"/>
        <v>2.42109</v>
      </c>
      <c r="G39">
        <f>VLOOKUP("SplitAC2Sp-S17SFm2007rDXGF"&amp;$B39&amp;$C39,tech_results_std!$A$2:$AH$161,G$1,FALSE)</f>
        <v>2.18133</v>
      </c>
      <c r="H39">
        <f>VLOOKUP("SFm2007rDXGF"&amp;$B39&amp;$C39,ip_results_326!$A$2:$AC$81,H$1,FALSE)</f>
        <v>2.55999</v>
      </c>
      <c r="I39">
        <f>VLOOKUP("ResLtg-MeasSFm2007rDXGF"&amp;$B39&amp;$C39,tech_results_326!$A$2:$AH$161,I$1,FALSE)</f>
        <v>2.4841700000000002</v>
      </c>
      <c r="J39">
        <f t="shared" si="2"/>
        <v>2.55999</v>
      </c>
      <c r="K39">
        <f>VLOOKUP("SplitAC2Sp-S17SFm2007rDXGF"&amp;$B39&amp;$C39,tech_results_326!$A$2:$AH$161,K$1,FALSE)</f>
        <v>2.3220499999999999</v>
      </c>
      <c r="L39">
        <f>VLOOKUP("SFm2007rDXGF"&amp;$B39&amp;$C39,ip_results_529!$A$2:$AC$81,L$1,FALSE)</f>
        <v>2.32334</v>
      </c>
      <c r="M39">
        <f>VLOOKUP("ResLtg-MeasSFm2007rDXGF"&amp;$B39&amp;$C39,tech_results_529!$A$2:$AH$161,M$1,FALSE)</f>
        <v>2.2245400000000002</v>
      </c>
      <c r="N39">
        <f t="shared" si="3"/>
        <v>2.32334</v>
      </c>
      <c r="O39">
        <f>VLOOKUP("SplitAC2Sp-S17SFm2007rDXGF"&amp;$B39&amp;$C39,tech_results_529!$A$2:$AH$161,O$1,FALSE)</f>
        <v>2.14323</v>
      </c>
      <c r="Q39">
        <f t="shared" si="4"/>
        <v>7.3490000000000055E-2</v>
      </c>
      <c r="R39">
        <f t="shared" si="5"/>
        <v>0.23975999999999997</v>
      </c>
      <c r="S39">
        <f t="shared" si="6"/>
        <v>7.5819999999999776E-2</v>
      </c>
      <c r="T39">
        <f t="shared" si="7"/>
        <v>0.23794000000000004</v>
      </c>
      <c r="U39">
        <f t="shared" si="8"/>
        <v>9.8799999999999777E-2</v>
      </c>
      <c r="V39">
        <f t="shared" si="9"/>
        <v>0.18010999999999999</v>
      </c>
      <c r="Y39" s="2">
        <f t="shared" si="10"/>
        <v>3.1704993876714105E-2</v>
      </c>
      <c r="Z39" s="2">
        <f t="shared" si="11"/>
        <v>0.34440059872091039</v>
      </c>
      <c r="AB39" s="2">
        <f t="shared" si="12"/>
        <v>-7.5909242575906448E-3</v>
      </c>
      <c r="AC39" s="2">
        <f t="shared" si="13"/>
        <v>-0.24879045712379041</v>
      </c>
    </row>
    <row r="40" spans="1:29" x14ac:dyDescent="0.3">
      <c r="A40" t="str">
        <f t="shared" si="0"/>
        <v>CZ081</v>
      </c>
      <c r="B40" t="s">
        <v>37</v>
      </c>
      <c r="C40">
        <v>1</v>
      </c>
      <c r="D40">
        <f>VLOOKUP("SFm2007rDXGF"&amp;$B40&amp;$C40,ip_results_Std!$A$2:$AC$81,D$1,FALSE)</f>
        <v>3.6091899999999999</v>
      </c>
      <c r="E40">
        <f>VLOOKUP("ResLtg-MeasSFm2007rDXGF"&amp;$B40&amp;$C40,tech_results_std!$A$2:$AH$161,E$1,FALSE)</f>
        <v>3.5512899999999998</v>
      </c>
      <c r="F40">
        <f t="shared" si="1"/>
        <v>3.6091899999999999</v>
      </c>
      <c r="G40">
        <f>VLOOKUP("SplitAC2Sp-S17SFm2007rDXGF"&amp;$B40&amp;$C40,tech_results_std!$A$2:$AH$161,G$1,FALSE)</f>
        <v>3.19251</v>
      </c>
      <c r="H40">
        <f>VLOOKUP("SFm2007rDXGF"&amp;$B40&amp;$C40,ip_results_326!$A$2:$AC$81,H$1,FALSE)</f>
        <v>3.5564399999999998</v>
      </c>
      <c r="I40">
        <f>VLOOKUP("ResLtg-MeasSFm2007rDXGF"&amp;$B40&amp;$C40,tech_results_326!$A$2:$AH$161,I$1,FALSE)</f>
        <v>3.49485</v>
      </c>
      <c r="J40">
        <f t="shared" si="2"/>
        <v>3.5564399999999998</v>
      </c>
      <c r="K40">
        <f>VLOOKUP("SplitAC2Sp-S17SFm2007rDXGF"&amp;$B40&amp;$C40,tech_results_326!$A$2:$AH$161,K$1,FALSE)</f>
        <v>3.1457799999999998</v>
      </c>
      <c r="L40">
        <f>VLOOKUP("SFm2007rDXGF"&amp;$B40&amp;$C40,ip_results_529!$A$2:$AC$81,L$1,FALSE)</f>
        <v>3.37216</v>
      </c>
      <c r="M40">
        <f>VLOOKUP("ResLtg-MeasSFm2007rDXGF"&amp;$B40&amp;$C40,tech_results_529!$A$2:$AH$161,M$1,FALSE)</f>
        <v>3.2761900000000002</v>
      </c>
      <c r="N40">
        <f t="shared" si="3"/>
        <v>3.37216</v>
      </c>
      <c r="O40">
        <f>VLOOKUP("SplitAC2Sp-S17SFm2007rDXGF"&amp;$B40&amp;$C40,tech_results_529!$A$2:$AH$161,O$1,FALSE)</f>
        <v>3.00495</v>
      </c>
      <c r="Q40">
        <f t="shared" si="4"/>
        <v>5.7900000000000063E-2</v>
      </c>
      <c r="R40">
        <f t="shared" si="5"/>
        <v>0.41667999999999994</v>
      </c>
      <c r="S40">
        <f t="shared" si="6"/>
        <v>6.1589999999999812E-2</v>
      </c>
      <c r="T40">
        <f t="shared" si="7"/>
        <v>0.41066000000000003</v>
      </c>
      <c r="U40">
        <f t="shared" si="8"/>
        <v>9.5969999999999889E-2</v>
      </c>
      <c r="V40">
        <f t="shared" si="9"/>
        <v>0.36721000000000004</v>
      </c>
      <c r="Y40" s="2">
        <f t="shared" si="10"/>
        <v>6.3730569948182131E-2</v>
      </c>
      <c r="Z40" s="2">
        <f t="shared" si="11"/>
        <v>0.65751295336787197</v>
      </c>
      <c r="AB40" s="2">
        <f t="shared" si="12"/>
        <v>-1.4447537678794075E-2</v>
      </c>
      <c r="AC40" s="2">
        <f t="shared" si="13"/>
        <v>-0.11872420082557336</v>
      </c>
    </row>
    <row r="41" spans="1:29" x14ac:dyDescent="0.3">
      <c r="A41" t="str">
        <f t="shared" si="0"/>
        <v>CZ082</v>
      </c>
      <c r="B41" t="s">
        <v>37</v>
      </c>
      <c r="C41">
        <v>2</v>
      </c>
      <c r="D41">
        <f>VLOOKUP("SFm2007rDXGF"&amp;$B41&amp;$C41,ip_results_Std!$A$2:$AC$81,D$1,FALSE)</f>
        <v>3.4960300000000002</v>
      </c>
      <c r="E41">
        <f>VLOOKUP("ResLtg-MeasSFm2007rDXGF"&amp;$B41&amp;$C41,tech_results_std!$A$2:$AH$161,E$1,FALSE)</f>
        <v>3.4301200000000001</v>
      </c>
      <c r="F41">
        <f t="shared" si="1"/>
        <v>3.4960300000000002</v>
      </c>
      <c r="G41">
        <f>VLOOKUP("SplitAC2Sp-S17SFm2007rDXGF"&amp;$B41&amp;$C41,tech_results_std!$A$2:$AH$161,G$1,FALSE)</f>
        <v>3.1079300000000001</v>
      </c>
      <c r="H41">
        <f>VLOOKUP("SFm2007rDXGF"&amp;$B41&amp;$C41,ip_results_326!$A$2:$AC$81,H$1,FALSE)</f>
        <v>3.42693</v>
      </c>
      <c r="I41">
        <f>VLOOKUP("ResLtg-MeasSFm2007rDXGF"&amp;$B41&amp;$C41,tech_results_326!$A$2:$AH$161,I$1,FALSE)</f>
        <v>3.3587799999999999</v>
      </c>
      <c r="J41">
        <f t="shared" si="2"/>
        <v>3.42693</v>
      </c>
      <c r="K41">
        <f>VLOOKUP("SplitAC2Sp-S17SFm2007rDXGF"&amp;$B41&amp;$C41,tech_results_326!$A$2:$AH$161,K$1,FALSE)</f>
        <v>3.0518999999999998</v>
      </c>
      <c r="L41">
        <f>VLOOKUP("SFm2007rDXGF"&amp;$B41&amp;$C41,ip_results_529!$A$2:$AC$81,L$1,FALSE)</f>
        <v>2.9068900000000002</v>
      </c>
      <c r="M41">
        <f>VLOOKUP("ResLtg-MeasSFm2007rDXGF"&amp;$B41&amp;$C41,tech_results_529!$A$2:$AH$161,M$1,FALSE)</f>
        <v>2.8129</v>
      </c>
      <c r="N41">
        <f t="shared" si="3"/>
        <v>2.9068900000000002</v>
      </c>
      <c r="O41">
        <f>VLOOKUP("SplitAC2Sp-S17SFm2007rDXGF"&amp;$B41&amp;$C41,tech_results_529!$A$2:$AH$161,O$1,FALSE)</f>
        <v>2.6316600000000001</v>
      </c>
      <c r="Q41">
        <f t="shared" si="4"/>
        <v>6.5910000000000135E-2</v>
      </c>
      <c r="R41">
        <f t="shared" si="5"/>
        <v>0.38810000000000011</v>
      </c>
      <c r="S41">
        <f t="shared" si="6"/>
        <v>6.8150000000000155E-2</v>
      </c>
      <c r="T41">
        <f t="shared" si="7"/>
        <v>0.3750300000000002</v>
      </c>
      <c r="U41">
        <f t="shared" si="8"/>
        <v>9.399000000000024E-2</v>
      </c>
      <c r="V41">
        <f t="shared" si="9"/>
        <v>0.27523000000000009</v>
      </c>
      <c r="Y41" s="2">
        <f t="shared" si="10"/>
        <v>3.3985738127750194E-2</v>
      </c>
      <c r="Z41" s="2">
        <f t="shared" si="11"/>
        <v>0.42603550295858061</v>
      </c>
      <c r="AB41" s="2">
        <f t="shared" si="12"/>
        <v>-3.3676887400154371E-2</v>
      </c>
      <c r="AC41" s="2">
        <f t="shared" si="13"/>
        <v>-0.29082710641587217</v>
      </c>
    </row>
    <row r="42" spans="1:29" x14ac:dyDescent="0.3">
      <c r="A42" t="str">
        <f t="shared" si="0"/>
        <v>CZ083</v>
      </c>
      <c r="B42" t="s">
        <v>37</v>
      </c>
      <c r="C42">
        <v>3</v>
      </c>
      <c r="D42">
        <f>VLOOKUP("SFm2007rDXGF"&amp;$B42&amp;$C42,ip_results_Std!$A$2:$AC$81,D$1,FALSE)</f>
        <v>3.0442800000000001</v>
      </c>
      <c r="E42">
        <f>VLOOKUP("ResLtg-MeasSFm2007rDXGF"&amp;$B42&amp;$C42,tech_results_std!$A$2:$AH$161,E$1,FALSE)</f>
        <v>2.9805999999999999</v>
      </c>
      <c r="F42">
        <f t="shared" si="1"/>
        <v>3.0442800000000001</v>
      </c>
      <c r="G42">
        <f>VLOOKUP("SplitAC2Sp-S17SFm2007rDXGF"&amp;$B42&amp;$C42,tech_results_std!$A$2:$AH$161,G$1,FALSE)</f>
        <v>2.7035200000000001</v>
      </c>
      <c r="H42">
        <f>VLOOKUP("SFm2007rDXGF"&amp;$B42&amp;$C42,ip_results_326!$A$2:$AC$81,H$1,FALSE)</f>
        <v>3.0197500000000002</v>
      </c>
      <c r="I42">
        <f>VLOOKUP("ResLtg-MeasSFm2007rDXGF"&amp;$B42&amp;$C42,tech_results_326!$A$2:$AH$161,I$1,FALSE)</f>
        <v>2.9536600000000002</v>
      </c>
      <c r="J42">
        <f t="shared" si="2"/>
        <v>3.0197500000000002</v>
      </c>
      <c r="K42">
        <f>VLOOKUP("SplitAC2Sp-S17SFm2007rDXGF"&amp;$B42&amp;$C42,tech_results_326!$A$2:$AH$161,K$1,FALSE)</f>
        <v>2.6886399999999999</v>
      </c>
      <c r="L42">
        <f>VLOOKUP("SFm2007rDXGF"&amp;$B42&amp;$C42,ip_results_529!$A$2:$AC$81,L$1,FALSE)</f>
        <v>2.8835000000000002</v>
      </c>
      <c r="M42">
        <f>VLOOKUP("ResLtg-MeasSFm2007rDXGF"&amp;$B42&amp;$C42,tech_results_529!$A$2:$AH$161,M$1,FALSE)</f>
        <v>2.7840600000000002</v>
      </c>
      <c r="N42">
        <f t="shared" si="3"/>
        <v>2.8835000000000002</v>
      </c>
      <c r="O42">
        <f>VLOOKUP("SplitAC2Sp-S17SFm2007rDXGF"&amp;$B42&amp;$C42,tech_results_529!$A$2:$AH$161,O$1,FALSE)</f>
        <v>2.5977399999999999</v>
      </c>
      <c r="Q42">
        <f t="shared" si="4"/>
        <v>6.3680000000000181E-2</v>
      </c>
      <c r="R42">
        <f t="shared" si="5"/>
        <v>0.34075999999999995</v>
      </c>
      <c r="S42">
        <f t="shared" si="6"/>
        <v>6.6089999999999982E-2</v>
      </c>
      <c r="T42">
        <f t="shared" si="7"/>
        <v>0.33111000000000024</v>
      </c>
      <c r="U42">
        <f t="shared" si="8"/>
        <v>9.9439999999999973E-2</v>
      </c>
      <c r="V42">
        <f t="shared" si="9"/>
        <v>0.28576000000000024</v>
      </c>
      <c r="Y42" s="2">
        <f t="shared" si="10"/>
        <v>3.7845477386931441E-2</v>
      </c>
      <c r="Z42" s="2">
        <f t="shared" si="11"/>
        <v>0.56155778894471875</v>
      </c>
      <c r="AB42" s="2">
        <f t="shared" si="12"/>
        <v>-2.8319051531869102E-2</v>
      </c>
      <c r="AC42" s="2">
        <f t="shared" si="13"/>
        <v>-0.16140392064796255</v>
      </c>
    </row>
    <row r="43" spans="1:29" x14ac:dyDescent="0.3">
      <c r="A43" t="str">
        <f t="shared" si="0"/>
        <v>CZ084</v>
      </c>
      <c r="B43" t="s">
        <v>37</v>
      </c>
      <c r="C43">
        <v>4</v>
      </c>
      <c r="D43">
        <f>VLOOKUP("SFm2007rDXGF"&amp;$B43&amp;$C43,ip_results_Std!$A$2:$AC$81,D$1,FALSE)</f>
        <v>3.16248</v>
      </c>
      <c r="E43">
        <f>VLOOKUP("ResLtg-MeasSFm2007rDXGF"&amp;$B43&amp;$C43,tech_results_std!$A$2:$AH$161,E$1,FALSE)</f>
        <v>3.0939899999999998</v>
      </c>
      <c r="F43">
        <f t="shared" si="1"/>
        <v>3.16248</v>
      </c>
      <c r="G43">
        <f>VLOOKUP("SplitAC2Sp-S17SFm2007rDXGF"&amp;$B43&amp;$C43,tech_results_std!$A$2:$AH$161,G$1,FALSE)</f>
        <v>2.8076599999999998</v>
      </c>
      <c r="H43">
        <f>VLOOKUP("SFm2007rDXGF"&amp;$B43&amp;$C43,ip_results_326!$A$2:$AC$81,H$1,FALSE)</f>
        <v>3.1180300000000001</v>
      </c>
      <c r="I43">
        <f>VLOOKUP("ResLtg-MeasSFm2007rDXGF"&amp;$B43&amp;$C43,tech_results_326!$A$2:$AH$161,I$1,FALSE)</f>
        <v>3.0477099999999999</v>
      </c>
      <c r="J43">
        <f t="shared" si="2"/>
        <v>3.1180300000000001</v>
      </c>
      <c r="K43">
        <f>VLOOKUP("SplitAC2Sp-S17SFm2007rDXGF"&amp;$B43&amp;$C43,tech_results_326!$A$2:$AH$161,K$1,FALSE)</f>
        <v>2.7709100000000002</v>
      </c>
      <c r="L43">
        <f>VLOOKUP("SFm2007rDXGF"&amp;$B43&amp;$C43,ip_results_529!$A$2:$AC$81,L$1,FALSE)</f>
        <v>2.6817899999999999</v>
      </c>
      <c r="M43">
        <f>VLOOKUP("ResLtg-MeasSFm2007rDXGF"&amp;$B43&amp;$C43,tech_results_529!$A$2:$AH$161,M$1,FALSE)</f>
        <v>2.5867</v>
      </c>
      <c r="N43">
        <f t="shared" si="3"/>
        <v>2.6817899999999999</v>
      </c>
      <c r="O43">
        <f>VLOOKUP("SplitAC2Sp-S17SFm2007rDXGF"&amp;$B43&amp;$C43,tech_results_529!$A$2:$AH$161,O$1,FALSE)</f>
        <v>2.4294899999999999</v>
      </c>
      <c r="Q43">
        <f t="shared" si="4"/>
        <v>6.8490000000000162E-2</v>
      </c>
      <c r="R43">
        <f t="shared" si="5"/>
        <v>0.35482000000000014</v>
      </c>
      <c r="S43">
        <f t="shared" si="6"/>
        <v>7.032000000000016E-2</v>
      </c>
      <c r="T43">
        <f t="shared" si="7"/>
        <v>0.34711999999999987</v>
      </c>
      <c r="U43">
        <f t="shared" si="8"/>
        <v>9.5089999999999897E-2</v>
      </c>
      <c r="V43">
        <f t="shared" si="9"/>
        <v>0.25229999999999997</v>
      </c>
      <c r="Y43" s="2">
        <f t="shared" si="10"/>
        <v>2.6719229084537801E-2</v>
      </c>
      <c r="Z43" s="2">
        <f t="shared" si="11"/>
        <v>0.3883778653818028</v>
      </c>
      <c r="AB43" s="2">
        <f t="shared" si="12"/>
        <v>-2.1701144242151679E-2</v>
      </c>
      <c r="AC43" s="2">
        <f t="shared" si="13"/>
        <v>-0.28893523476692445</v>
      </c>
    </row>
    <row r="44" spans="1:29" x14ac:dyDescent="0.3">
      <c r="A44" t="str">
        <f t="shared" si="0"/>
        <v>CZ085</v>
      </c>
      <c r="B44" t="s">
        <v>37</v>
      </c>
      <c r="C44">
        <v>5</v>
      </c>
      <c r="D44">
        <f>VLOOKUP("SFm2007rDXGF"&amp;$B44&amp;$C44,ip_results_Std!$A$2:$AC$81,D$1,FALSE)</f>
        <v>3.0437599999999998</v>
      </c>
      <c r="E44">
        <f>VLOOKUP("ResLtg-MeasSFm2007rDXGF"&amp;$B44&amp;$C44,tech_results_std!$A$2:$AH$161,E$1,FALSE)</f>
        <v>2.9806300000000001</v>
      </c>
      <c r="F44">
        <f t="shared" si="1"/>
        <v>3.0437599999999998</v>
      </c>
      <c r="G44">
        <f>VLOOKUP("SplitAC2Sp-S17SFm2007rDXGF"&amp;$B44&amp;$C44,tech_results_std!$A$2:$AH$161,G$1,FALSE)</f>
        <v>2.7032500000000002</v>
      </c>
      <c r="H44">
        <f>VLOOKUP("SFm2007rDXGF"&amp;$B44&amp;$C44,ip_results_326!$A$2:$AC$81,H$1,FALSE)</f>
        <v>3.0195599999999998</v>
      </c>
      <c r="I44">
        <f>VLOOKUP("ResLtg-MeasSFm2007rDXGF"&amp;$B44&amp;$C44,tech_results_326!$A$2:$AH$161,I$1,FALSE)</f>
        <v>2.95363</v>
      </c>
      <c r="J44">
        <f t="shared" si="2"/>
        <v>3.0195599999999998</v>
      </c>
      <c r="K44">
        <f>VLOOKUP("SplitAC2Sp-S17SFm2007rDXGF"&amp;$B44&amp;$C44,tech_results_326!$A$2:$AH$161,K$1,FALSE)</f>
        <v>2.6887500000000002</v>
      </c>
      <c r="L44">
        <f>VLOOKUP("SFm2007rDXGF"&amp;$B44&amp;$C44,ip_results_529!$A$2:$AC$81,L$1,FALSE)</f>
        <v>2.88347</v>
      </c>
      <c r="M44">
        <f>VLOOKUP("ResLtg-MeasSFm2007rDXGF"&amp;$B44&amp;$C44,tech_results_529!$A$2:$AH$161,M$1,FALSE)</f>
        <v>2.7840699999999998</v>
      </c>
      <c r="N44">
        <f t="shared" si="3"/>
        <v>2.88347</v>
      </c>
      <c r="O44">
        <f>VLOOKUP("SplitAC2Sp-S17SFm2007rDXGF"&amp;$B44&amp;$C44,tech_results_529!$A$2:$AH$161,O$1,FALSE)</f>
        <v>2.5977899999999998</v>
      </c>
      <c r="Q44">
        <f t="shared" si="4"/>
        <v>6.3129999999999686E-2</v>
      </c>
      <c r="R44">
        <f t="shared" si="5"/>
        <v>0.34050999999999965</v>
      </c>
      <c r="S44">
        <f t="shared" si="6"/>
        <v>6.5929999999999822E-2</v>
      </c>
      <c r="T44">
        <f t="shared" si="7"/>
        <v>0.3308099999999996</v>
      </c>
      <c r="U44">
        <f t="shared" si="8"/>
        <v>9.9400000000000155E-2</v>
      </c>
      <c r="V44">
        <f t="shared" si="9"/>
        <v>0.28568000000000016</v>
      </c>
      <c r="Y44" s="2">
        <f t="shared" si="10"/>
        <v>4.435292254079122E-2</v>
      </c>
      <c r="Z44" s="2">
        <f t="shared" si="11"/>
        <v>0.57452875019801442</v>
      </c>
      <c r="AB44" s="2">
        <f t="shared" si="12"/>
        <v>-2.8486681742092897E-2</v>
      </c>
      <c r="AC44" s="2">
        <f t="shared" si="13"/>
        <v>-0.16102317112566311</v>
      </c>
    </row>
    <row r="45" spans="1:29" x14ac:dyDescent="0.3">
      <c r="A45" t="str">
        <f t="shared" si="0"/>
        <v>CZ091</v>
      </c>
      <c r="B45" t="s">
        <v>38</v>
      </c>
      <c r="C45">
        <v>1</v>
      </c>
      <c r="D45">
        <f>VLOOKUP("SFm2007rDXGF"&amp;$B45&amp;$C45,ip_results_Std!$A$2:$AC$81,D$1,FALSE)</f>
        <v>4.2529899999999996</v>
      </c>
      <c r="E45">
        <f>VLOOKUP("ResLtg-MeasSFm2007rDXGF"&amp;$B45&amp;$C45,tech_results_std!$A$2:$AH$161,E$1,FALSE)</f>
        <v>4.2011000000000003</v>
      </c>
      <c r="F45">
        <f t="shared" si="1"/>
        <v>4.2529899999999996</v>
      </c>
      <c r="G45">
        <f>VLOOKUP("SplitAC2Sp-S17SFm2007rDXGF"&amp;$B45&amp;$C45,tech_results_std!$A$2:$AH$161,G$1,FALSE)</f>
        <v>3.69</v>
      </c>
      <c r="H45">
        <f>VLOOKUP("SFm2007rDXGF"&amp;$B45&amp;$C45,ip_results_326!$A$2:$AC$81,H$1,FALSE)</f>
        <v>4.3240100000000004</v>
      </c>
      <c r="I45">
        <f>VLOOKUP("ResLtg-MeasSFm2007rDXGF"&amp;$B45&amp;$C45,tech_results_326!$A$2:$AH$161,I$1,FALSE)</f>
        <v>4.2687600000000003</v>
      </c>
      <c r="J45">
        <f t="shared" si="2"/>
        <v>4.3240100000000004</v>
      </c>
      <c r="K45">
        <f>VLOOKUP("SplitAC2Sp-S17SFm2007rDXGF"&amp;$B45&amp;$C45,tech_results_326!$A$2:$AH$161,K$1,FALSE)</f>
        <v>3.7679900000000002</v>
      </c>
      <c r="L45">
        <f>VLOOKUP("SFm2007rDXGF"&amp;$B45&amp;$C45,ip_results_529!$A$2:$AC$81,L$1,FALSE)</f>
        <v>3.99607</v>
      </c>
      <c r="M45">
        <f>VLOOKUP("ResLtg-MeasSFm2007rDXGF"&amp;$B45&amp;$C45,tech_results_529!$A$2:$AH$161,M$1,FALSE)</f>
        <v>3.90232</v>
      </c>
      <c r="N45">
        <f t="shared" si="3"/>
        <v>3.99607</v>
      </c>
      <c r="O45">
        <f>VLOOKUP("SplitAC2Sp-S17SFm2007rDXGF"&amp;$B45&amp;$C45,tech_results_529!$A$2:$AH$161,O$1,FALSE)</f>
        <v>3.5418699999999999</v>
      </c>
      <c r="Q45">
        <f t="shared" si="4"/>
        <v>5.1889999999999326E-2</v>
      </c>
      <c r="R45">
        <f t="shared" si="5"/>
        <v>0.56298999999999966</v>
      </c>
      <c r="S45">
        <f t="shared" si="6"/>
        <v>5.5250000000000021E-2</v>
      </c>
      <c r="T45">
        <f t="shared" si="7"/>
        <v>0.55602000000000018</v>
      </c>
      <c r="U45">
        <f t="shared" si="8"/>
        <v>9.375E-2</v>
      </c>
      <c r="V45">
        <f t="shared" si="9"/>
        <v>0.45420000000000016</v>
      </c>
      <c r="Y45" s="2">
        <f t="shared" si="10"/>
        <v>6.475236076316708E-2</v>
      </c>
      <c r="Z45" s="2">
        <f t="shared" si="11"/>
        <v>0.80670649450763576</v>
      </c>
      <c r="AB45" s="2">
        <f t="shared" si="12"/>
        <v>-1.2380326471161976E-2</v>
      </c>
      <c r="AC45" s="2">
        <f t="shared" si="13"/>
        <v>-0.19323611431819315</v>
      </c>
    </row>
    <row r="46" spans="1:29" x14ac:dyDescent="0.3">
      <c r="A46" t="str">
        <f t="shared" si="0"/>
        <v>CZ092</v>
      </c>
      <c r="B46" t="s">
        <v>38</v>
      </c>
      <c r="C46">
        <v>2</v>
      </c>
      <c r="D46">
        <f>VLOOKUP("SFm2007rDXGF"&amp;$B46&amp;$C46,ip_results_Std!$A$2:$AC$81,D$1,FALSE)</f>
        <v>4.34633</v>
      </c>
      <c r="E46">
        <f>VLOOKUP("ResLtg-MeasSFm2007rDXGF"&amp;$B46&amp;$C46,tech_results_std!$A$2:$AH$161,E$1,FALSE)</f>
        <v>4.2941799999999999</v>
      </c>
      <c r="F46">
        <f t="shared" si="1"/>
        <v>4.34633</v>
      </c>
      <c r="G46">
        <f>VLOOKUP("SplitAC2Sp-S17SFm2007rDXGF"&amp;$B46&amp;$C46,tech_results_std!$A$2:$AH$161,G$1,FALSE)</f>
        <v>3.7642899999999999</v>
      </c>
      <c r="H46">
        <f>VLOOKUP("SFm2007rDXGF"&amp;$B46&amp;$C46,ip_results_326!$A$2:$AC$81,H$1,FALSE)</f>
        <v>4.4168200000000004</v>
      </c>
      <c r="I46">
        <f>VLOOKUP("ResLtg-MeasSFm2007rDXGF"&amp;$B46&amp;$C46,tech_results_326!$A$2:$AH$161,I$1,FALSE)</f>
        <v>4.3630500000000003</v>
      </c>
      <c r="J46">
        <f t="shared" si="2"/>
        <v>4.4168200000000004</v>
      </c>
      <c r="K46">
        <f>VLOOKUP("SplitAC2Sp-S17SFm2007rDXGF"&amp;$B46&amp;$C46,tech_results_326!$A$2:$AH$161,K$1,FALSE)</f>
        <v>3.8400400000000001</v>
      </c>
      <c r="L46">
        <f>VLOOKUP("SFm2007rDXGF"&amp;$B46&amp;$C46,ip_results_529!$A$2:$AC$81,L$1,FALSE)</f>
        <v>3.7846299999999999</v>
      </c>
      <c r="M46">
        <f>VLOOKUP("ResLtg-MeasSFm2007rDXGF"&amp;$B46&amp;$C46,tech_results_529!$A$2:$AH$161,M$1,FALSE)</f>
        <v>3.69964</v>
      </c>
      <c r="N46">
        <f t="shared" si="3"/>
        <v>3.7846299999999999</v>
      </c>
      <c r="O46">
        <f>VLOOKUP("SplitAC2Sp-S17SFm2007rDXGF"&amp;$B46&amp;$C46,tech_results_529!$A$2:$AH$161,O$1,FALSE)</f>
        <v>3.3662299999999998</v>
      </c>
      <c r="Q46">
        <f t="shared" si="4"/>
        <v>5.2150000000000141E-2</v>
      </c>
      <c r="R46">
        <f t="shared" si="5"/>
        <v>0.58204000000000011</v>
      </c>
      <c r="S46">
        <f t="shared" si="6"/>
        <v>5.3770000000000095E-2</v>
      </c>
      <c r="T46">
        <f t="shared" si="7"/>
        <v>0.57678000000000029</v>
      </c>
      <c r="U46">
        <f t="shared" si="8"/>
        <v>8.4989999999999899E-2</v>
      </c>
      <c r="V46">
        <f t="shared" si="9"/>
        <v>0.41840000000000011</v>
      </c>
      <c r="Y46" s="2">
        <f t="shared" si="10"/>
        <v>3.1064237775646222E-2</v>
      </c>
      <c r="Z46" s="2">
        <f t="shared" si="11"/>
        <v>0.62972195589644619</v>
      </c>
      <c r="AB46" s="2">
        <f t="shared" si="12"/>
        <v>-9.0371795752866111E-3</v>
      </c>
      <c r="AC46" s="2">
        <f t="shared" si="13"/>
        <v>-0.28114906192014288</v>
      </c>
    </row>
    <row r="47" spans="1:29" x14ac:dyDescent="0.3">
      <c r="A47" t="str">
        <f t="shared" si="0"/>
        <v>CZ093</v>
      </c>
      <c r="B47" t="s">
        <v>38</v>
      </c>
      <c r="C47">
        <v>3</v>
      </c>
      <c r="D47">
        <f>VLOOKUP("SFm2007rDXGF"&amp;$B47&amp;$C47,ip_results_Std!$A$2:$AC$81,D$1,FALSE)</f>
        <v>3.94319</v>
      </c>
      <c r="E47">
        <f>VLOOKUP("ResLtg-MeasSFm2007rDXGF"&amp;$B47&amp;$C47,tech_results_std!$A$2:$AH$161,E$1,FALSE)</f>
        <v>3.8837100000000002</v>
      </c>
      <c r="F47">
        <f t="shared" si="1"/>
        <v>3.94319</v>
      </c>
      <c r="G47">
        <f>VLOOKUP("SplitAC2Sp-S17SFm2007rDXGF"&amp;$B47&amp;$C47,tech_results_std!$A$2:$AH$161,G$1,FALSE)</f>
        <v>3.4473099999999999</v>
      </c>
      <c r="H47">
        <f>VLOOKUP("SFm2007rDXGF"&amp;$B47&amp;$C47,ip_results_326!$A$2:$AC$81,H$1,FALSE)</f>
        <v>4.0619899999999998</v>
      </c>
      <c r="I47">
        <f>VLOOKUP("ResLtg-MeasSFm2007rDXGF"&amp;$B47&amp;$C47,tech_results_326!$A$2:$AH$161,I$1,FALSE)</f>
        <v>4.0004400000000002</v>
      </c>
      <c r="J47">
        <f t="shared" si="2"/>
        <v>4.0619899999999998</v>
      </c>
      <c r="K47">
        <f>VLOOKUP("SplitAC2Sp-S17SFm2007rDXGF"&amp;$B47&amp;$C47,tech_results_326!$A$2:$AH$161,K$1,FALSE)</f>
        <v>3.5604</v>
      </c>
      <c r="L47">
        <f>VLOOKUP("SFm2007rDXGF"&amp;$B47&amp;$C47,ip_results_529!$A$2:$AC$81,L$1,FALSE)</f>
        <v>3.88897</v>
      </c>
      <c r="M47">
        <f>VLOOKUP("ResLtg-MeasSFm2007rDXGF"&amp;$B47&amp;$C47,tech_results_529!$A$2:$AH$161,M$1,FALSE)</f>
        <v>3.7930600000000001</v>
      </c>
      <c r="N47">
        <f t="shared" si="3"/>
        <v>3.88897</v>
      </c>
      <c r="O47">
        <f>VLOOKUP("SplitAC2Sp-S17SFm2007rDXGF"&amp;$B47&amp;$C47,tech_results_529!$A$2:$AH$161,O$1,FALSE)</f>
        <v>3.4453900000000002</v>
      </c>
      <c r="Q47">
        <f t="shared" si="4"/>
        <v>5.9479999999999755E-2</v>
      </c>
      <c r="R47">
        <f t="shared" si="5"/>
        <v>0.4958800000000001</v>
      </c>
      <c r="S47">
        <f t="shared" si="6"/>
        <v>6.154999999999955E-2</v>
      </c>
      <c r="T47">
        <f t="shared" si="7"/>
        <v>0.50158999999999976</v>
      </c>
      <c r="U47">
        <f t="shared" si="8"/>
        <v>9.590999999999994E-2</v>
      </c>
      <c r="V47">
        <f t="shared" si="9"/>
        <v>0.44357999999999986</v>
      </c>
      <c r="Y47" s="2">
        <f t="shared" si="10"/>
        <v>3.4801613987891777E-2</v>
      </c>
      <c r="Z47" s="2">
        <f t="shared" si="11"/>
        <v>0.6124747814391448</v>
      </c>
      <c r="AB47" s="2">
        <f t="shared" si="12"/>
        <v>1.1514882632894368E-2</v>
      </c>
      <c r="AC47" s="2">
        <f t="shared" si="13"/>
        <v>-0.10546906509639474</v>
      </c>
    </row>
    <row r="48" spans="1:29" x14ac:dyDescent="0.3">
      <c r="A48" t="str">
        <f t="shared" si="0"/>
        <v>CZ094</v>
      </c>
      <c r="B48" t="s">
        <v>38</v>
      </c>
      <c r="C48">
        <v>4</v>
      </c>
      <c r="D48">
        <f>VLOOKUP("SFm2007rDXGF"&amp;$B48&amp;$C48,ip_results_Std!$A$2:$AC$81,D$1,FALSE)</f>
        <v>4.1590199999999999</v>
      </c>
      <c r="E48">
        <f>VLOOKUP("ResLtg-MeasSFm2007rDXGF"&amp;$B48&amp;$C48,tech_results_std!$A$2:$AH$161,E$1,FALSE)</f>
        <v>4.0970000000000004</v>
      </c>
      <c r="F48">
        <f t="shared" si="1"/>
        <v>4.1590199999999999</v>
      </c>
      <c r="G48">
        <f>VLOOKUP("SplitAC2Sp-S17SFm2007rDXGF"&amp;$B48&amp;$C48,tech_results_std!$A$2:$AH$161,G$1,FALSE)</f>
        <v>3.6276299999999999</v>
      </c>
      <c r="H48">
        <f>VLOOKUP("SFm2007rDXGF"&amp;$B48&amp;$C48,ip_results_326!$A$2:$AC$81,H$1,FALSE)</f>
        <v>4.2388899999999996</v>
      </c>
      <c r="I48">
        <f>VLOOKUP("ResLtg-MeasSFm2007rDXGF"&amp;$B48&amp;$C48,tech_results_326!$A$2:$AH$161,I$1,FALSE)</f>
        <v>4.1754199999999999</v>
      </c>
      <c r="J48">
        <f t="shared" si="2"/>
        <v>4.2388899999999996</v>
      </c>
      <c r="K48">
        <f>VLOOKUP("SplitAC2Sp-S17SFm2007rDXGF"&amp;$B48&amp;$C48,tech_results_326!$A$2:$AH$161,K$1,FALSE)</f>
        <v>3.70553</v>
      </c>
      <c r="L48">
        <f>VLOOKUP("SFm2007rDXGF"&amp;$B48&amp;$C48,ip_results_529!$A$2:$AC$81,L$1,FALSE)</f>
        <v>3.61124</v>
      </c>
      <c r="M48">
        <f>VLOOKUP("ResLtg-MeasSFm2007rDXGF"&amp;$B48&amp;$C48,tech_results_529!$A$2:$AH$161,M$1,FALSE)</f>
        <v>3.5153300000000001</v>
      </c>
      <c r="N48">
        <f t="shared" si="3"/>
        <v>3.61124</v>
      </c>
      <c r="O48">
        <f>VLOOKUP("SplitAC2Sp-S17SFm2007rDXGF"&amp;$B48&amp;$C48,tech_results_529!$A$2:$AH$161,O$1,FALSE)</f>
        <v>3.2181600000000001</v>
      </c>
      <c r="Q48">
        <f t="shared" si="4"/>
        <v>6.201999999999952E-2</v>
      </c>
      <c r="R48">
        <f t="shared" si="5"/>
        <v>0.53139000000000003</v>
      </c>
      <c r="S48">
        <f t="shared" si="6"/>
        <v>6.3469999999999693E-2</v>
      </c>
      <c r="T48">
        <f t="shared" si="7"/>
        <v>0.53335999999999961</v>
      </c>
      <c r="U48">
        <f t="shared" si="8"/>
        <v>9.590999999999994E-2</v>
      </c>
      <c r="V48">
        <f t="shared" si="9"/>
        <v>0.39307999999999987</v>
      </c>
      <c r="Y48" s="2">
        <f t="shared" si="10"/>
        <v>2.3379554982266761E-2</v>
      </c>
      <c r="Z48" s="2">
        <f t="shared" si="11"/>
        <v>0.54643663334409354</v>
      </c>
      <c r="AB48" s="2">
        <f t="shared" si="12"/>
        <v>3.7072583225118711E-3</v>
      </c>
      <c r="AC48" s="2">
        <f t="shared" si="13"/>
        <v>-0.26027964395265274</v>
      </c>
    </row>
    <row r="49" spans="1:29" x14ac:dyDescent="0.3">
      <c r="A49" t="str">
        <f t="shared" si="0"/>
        <v>CZ095</v>
      </c>
      <c r="B49" t="s">
        <v>38</v>
      </c>
      <c r="C49">
        <v>5</v>
      </c>
      <c r="D49">
        <f>VLOOKUP("SFm2007rDXGF"&amp;$B49&amp;$C49,ip_results_Std!$A$2:$AC$81,D$1,FALSE)</f>
        <v>3.6642299999999999</v>
      </c>
      <c r="E49">
        <f>VLOOKUP("ResLtg-MeasSFm2007rDXGF"&amp;$B49&amp;$C49,tech_results_std!$A$2:$AH$161,E$1,FALSE)</f>
        <v>3.6026500000000001</v>
      </c>
      <c r="F49">
        <f t="shared" si="1"/>
        <v>3.6642299999999999</v>
      </c>
      <c r="G49">
        <f>VLOOKUP("SplitAC2Sp-S17SFm2007rDXGF"&amp;$B49&amp;$C49,tech_results_std!$A$2:$AH$161,G$1,FALSE)</f>
        <v>3.20173</v>
      </c>
      <c r="H49">
        <f>VLOOKUP("SFm2007rDXGF"&amp;$B49&amp;$C49,ip_results_326!$A$2:$AC$81,H$1,FALSE)</f>
        <v>3.80782</v>
      </c>
      <c r="I49">
        <f>VLOOKUP("ResLtg-MeasSFm2007rDXGF"&amp;$B49&amp;$C49,tech_results_326!$A$2:$AH$161,I$1,FALSE)</f>
        <v>3.7438899999999999</v>
      </c>
      <c r="J49">
        <f t="shared" si="2"/>
        <v>3.80782</v>
      </c>
      <c r="K49">
        <f>VLOOKUP("SplitAC2Sp-S17SFm2007rDXGF"&amp;$B49&amp;$C49,tech_results_326!$A$2:$AH$161,K$1,FALSE)</f>
        <v>3.3341400000000001</v>
      </c>
      <c r="L49">
        <f>VLOOKUP("SFm2007rDXGF"&amp;$B49&amp;$C49,ip_results_529!$A$2:$AC$81,L$1,FALSE)</f>
        <v>3.63992</v>
      </c>
      <c r="M49">
        <f>VLOOKUP("ResLtg-MeasSFm2007rDXGF"&amp;$B49&amp;$C49,tech_results_529!$A$2:$AH$161,M$1,FALSE)</f>
        <v>3.5417000000000001</v>
      </c>
      <c r="N49">
        <f t="shared" si="3"/>
        <v>3.63992</v>
      </c>
      <c r="O49">
        <f>VLOOKUP("SplitAC2Sp-S17SFm2007rDXGF"&amp;$B49&amp;$C49,tech_results_529!$A$2:$AH$161,O$1,FALSE)</f>
        <v>3.2180900000000001</v>
      </c>
      <c r="Q49">
        <f t="shared" si="4"/>
        <v>6.1579999999999746E-2</v>
      </c>
      <c r="R49">
        <f t="shared" si="5"/>
        <v>0.46249999999999991</v>
      </c>
      <c r="S49">
        <f t="shared" si="6"/>
        <v>6.3930000000000042E-2</v>
      </c>
      <c r="T49">
        <f t="shared" si="7"/>
        <v>0.47367999999999988</v>
      </c>
      <c r="U49">
        <f t="shared" si="8"/>
        <v>9.8219999999999974E-2</v>
      </c>
      <c r="V49">
        <f t="shared" si="9"/>
        <v>0.42182999999999993</v>
      </c>
      <c r="Y49" s="2">
        <f t="shared" si="10"/>
        <v>3.816174082494813E-2</v>
      </c>
      <c r="Z49" s="2">
        <f t="shared" si="11"/>
        <v>0.59499837609614126</v>
      </c>
      <c r="AB49" s="2">
        <f t="shared" si="12"/>
        <v>2.4172972972972908E-2</v>
      </c>
      <c r="AC49" s="2">
        <f t="shared" si="13"/>
        <v>-8.7935135135135123E-2</v>
      </c>
    </row>
    <row r="50" spans="1:29" x14ac:dyDescent="0.3">
      <c r="A50" t="str">
        <f t="shared" si="0"/>
        <v>CZ101</v>
      </c>
      <c r="B50" t="s">
        <v>39</v>
      </c>
      <c r="C50">
        <v>1</v>
      </c>
      <c r="D50">
        <f>VLOOKUP("SFm2007rDXGF"&amp;$B50&amp;$C50,ip_results_Std!$A$2:$AC$81,D$1,FALSE)</f>
        <v>3.2793399999999999</v>
      </c>
      <c r="E50">
        <f>VLOOKUP("ResLtg-MeasSFm2007rDXGF"&amp;$B50&amp;$C50,tech_results_std!$A$2:$AH$161,E$1,FALSE)</f>
        <v>3.2251799999999999</v>
      </c>
      <c r="F50">
        <f t="shared" si="1"/>
        <v>3.2793399999999999</v>
      </c>
      <c r="G50">
        <f>VLOOKUP("SplitAC2Sp-S17SFm2007rDXGF"&amp;$B50&amp;$C50,tech_results_std!$A$2:$AH$161,G$1,FALSE)</f>
        <v>2.87765</v>
      </c>
      <c r="H50">
        <f>VLOOKUP("SFm2007rDXGF"&amp;$B50&amp;$C50,ip_results_326!$A$2:$AC$81,H$1,FALSE)</f>
        <v>3.3690000000000002</v>
      </c>
      <c r="I50">
        <f>VLOOKUP("ResLtg-MeasSFm2007rDXGF"&amp;$B50&amp;$C50,tech_results_326!$A$2:$AH$161,I$1,FALSE)</f>
        <v>3.31135</v>
      </c>
      <c r="J50">
        <f t="shared" si="2"/>
        <v>3.3690000000000002</v>
      </c>
      <c r="K50">
        <f>VLOOKUP("SplitAC2Sp-S17SFm2007rDXGF"&amp;$B50&amp;$C50,tech_results_326!$A$2:$AH$161,K$1,FALSE)</f>
        <v>2.95757</v>
      </c>
      <c r="L50">
        <f>VLOOKUP("SFm2007rDXGF"&amp;$B50&amp;$C50,ip_results_529!$A$2:$AC$81,L$1,FALSE)</f>
        <v>3.3025899999999999</v>
      </c>
      <c r="M50">
        <f>VLOOKUP("ResLtg-MeasSFm2007rDXGF"&amp;$B50&amp;$C50,tech_results_529!$A$2:$AH$161,M$1,FALSE)</f>
        <v>3.2118500000000001</v>
      </c>
      <c r="N50">
        <f t="shared" si="3"/>
        <v>3.3025899999999999</v>
      </c>
      <c r="O50">
        <f>VLOOKUP("SplitAC2Sp-S17SFm2007rDXGF"&amp;$B50&amp;$C50,tech_results_529!$A$2:$AH$161,O$1,FALSE)</f>
        <v>2.9430900000000002</v>
      </c>
      <c r="Q50">
        <f t="shared" si="4"/>
        <v>5.4159999999999986E-2</v>
      </c>
      <c r="R50">
        <f t="shared" si="5"/>
        <v>0.40168999999999988</v>
      </c>
      <c r="S50">
        <f t="shared" si="6"/>
        <v>5.7650000000000201E-2</v>
      </c>
      <c r="T50">
        <f t="shared" si="7"/>
        <v>0.41143000000000018</v>
      </c>
      <c r="U50">
        <f t="shared" si="8"/>
        <v>9.0739999999999821E-2</v>
      </c>
      <c r="V50">
        <f t="shared" si="9"/>
        <v>0.35949999999999971</v>
      </c>
      <c r="Y50" s="2">
        <f t="shared" si="10"/>
        <v>6.4438700147714481E-2</v>
      </c>
      <c r="Z50" s="2">
        <f t="shared" si="11"/>
        <v>0.67540620384046979</v>
      </c>
      <c r="AB50" s="2">
        <f t="shared" si="12"/>
        <v>2.4247554083995884E-2</v>
      </c>
      <c r="AC50" s="2">
        <f t="shared" si="13"/>
        <v>-0.10503124299833251</v>
      </c>
    </row>
    <row r="51" spans="1:29" x14ac:dyDescent="0.3">
      <c r="A51" t="str">
        <f t="shared" si="0"/>
        <v>CZ102</v>
      </c>
      <c r="B51" t="s">
        <v>39</v>
      </c>
      <c r="C51">
        <v>2</v>
      </c>
      <c r="D51">
        <f>VLOOKUP("SFm2007rDXGF"&amp;$B51&amp;$C51,ip_results_Std!$A$2:$AC$81,D$1,FALSE)</f>
        <v>3.27521</v>
      </c>
      <c r="E51">
        <f>VLOOKUP("ResLtg-MeasSFm2007rDXGF"&amp;$B51&amp;$C51,tech_results_std!$A$2:$AH$161,E$1,FALSE)</f>
        <v>3.2116400000000001</v>
      </c>
      <c r="F51">
        <f t="shared" si="1"/>
        <v>3.27521</v>
      </c>
      <c r="G51">
        <f>VLOOKUP("SplitAC2Sp-S17SFm2007rDXGF"&amp;$B51&amp;$C51,tech_results_std!$A$2:$AH$161,G$1,FALSE)</f>
        <v>2.8771399999999998</v>
      </c>
      <c r="H51">
        <f>VLOOKUP("SFm2007rDXGF"&amp;$B51&amp;$C51,ip_results_326!$A$2:$AC$81,H$1,FALSE)</f>
        <v>3.3439800000000002</v>
      </c>
      <c r="I51">
        <f>VLOOKUP("ResLtg-MeasSFm2007rDXGF"&amp;$B51&amp;$C51,tech_results_326!$A$2:$AH$161,I$1,FALSE)</f>
        <v>3.2799299999999998</v>
      </c>
      <c r="J51">
        <f t="shared" si="2"/>
        <v>3.3439800000000002</v>
      </c>
      <c r="K51">
        <f>VLOOKUP("SplitAC2Sp-S17SFm2007rDXGF"&amp;$B51&amp;$C51,tech_results_326!$A$2:$AH$161,K$1,FALSE)</f>
        <v>2.9414199999999999</v>
      </c>
      <c r="L51">
        <f>VLOOKUP("SFm2007rDXGF"&amp;$B51&amp;$C51,ip_results_529!$A$2:$AC$81,L$1,FALSE)</f>
        <v>2.8752399999999998</v>
      </c>
      <c r="M51">
        <f>VLOOKUP("ResLtg-MeasSFm2007rDXGF"&amp;$B51&amp;$C51,tech_results_529!$A$2:$AH$161,M$1,FALSE)</f>
        <v>2.7849599999999999</v>
      </c>
      <c r="N51">
        <f t="shared" si="3"/>
        <v>2.8752399999999998</v>
      </c>
      <c r="O51">
        <f>VLOOKUP("SplitAC2Sp-S17SFm2007rDXGF"&amp;$B51&amp;$C51,tech_results_529!$A$2:$AH$161,O$1,FALSE)</f>
        <v>2.5817899999999998</v>
      </c>
      <c r="Q51">
        <f t="shared" si="4"/>
        <v>6.3569999999999904E-2</v>
      </c>
      <c r="R51">
        <f t="shared" si="5"/>
        <v>0.39807000000000015</v>
      </c>
      <c r="S51">
        <f t="shared" si="6"/>
        <v>6.4050000000000384E-2</v>
      </c>
      <c r="T51">
        <f t="shared" si="7"/>
        <v>0.40256000000000025</v>
      </c>
      <c r="U51">
        <f t="shared" si="8"/>
        <v>9.0279999999999916E-2</v>
      </c>
      <c r="V51">
        <f t="shared" si="9"/>
        <v>0.29344999999999999</v>
      </c>
      <c r="Y51" s="2">
        <f t="shared" si="10"/>
        <v>7.550731477119408E-3</v>
      </c>
      <c r="Z51" s="2">
        <f t="shared" si="11"/>
        <v>0.42016674532012038</v>
      </c>
      <c r="AB51" s="2">
        <f t="shared" si="12"/>
        <v>1.1279423217022392E-2</v>
      </c>
      <c r="AC51" s="2">
        <f t="shared" si="13"/>
        <v>-0.26281809731956723</v>
      </c>
    </row>
    <row r="52" spans="1:29" x14ac:dyDescent="0.3">
      <c r="A52" t="str">
        <f t="shared" si="0"/>
        <v>CZ103</v>
      </c>
      <c r="B52" t="s">
        <v>39</v>
      </c>
      <c r="C52">
        <v>3</v>
      </c>
      <c r="D52">
        <f>VLOOKUP("SFm2007rDXGF"&amp;$B52&amp;$C52,ip_results_Std!$A$2:$AC$81,D$1,FALSE)</f>
        <v>3.1883900000000001</v>
      </c>
      <c r="E52">
        <f>VLOOKUP("ResLtg-MeasSFm2007rDXGF"&amp;$B52&amp;$C52,tech_results_std!$A$2:$AH$161,E$1,FALSE)</f>
        <v>3.13036</v>
      </c>
      <c r="F52">
        <f t="shared" si="1"/>
        <v>3.1883900000000001</v>
      </c>
      <c r="G52">
        <f>VLOOKUP("SplitAC2Sp-S17SFm2007rDXGF"&amp;$B52&amp;$C52,tech_results_std!$A$2:$AH$161,G$1,FALSE)</f>
        <v>2.8085800000000001</v>
      </c>
      <c r="H52">
        <f>VLOOKUP("SFm2007rDXGF"&amp;$B52&amp;$C52,ip_results_326!$A$2:$AC$81,H$1,FALSE)</f>
        <v>3.2709700000000002</v>
      </c>
      <c r="I52">
        <f>VLOOKUP("ResLtg-MeasSFm2007rDXGF"&amp;$B52&amp;$C52,tech_results_326!$A$2:$AH$161,I$1,FALSE)</f>
        <v>3.2117599999999999</v>
      </c>
      <c r="J52">
        <f t="shared" si="2"/>
        <v>3.2709700000000002</v>
      </c>
      <c r="K52">
        <f>VLOOKUP("SplitAC2Sp-S17SFm2007rDXGF"&amp;$B52&amp;$C52,tech_results_326!$A$2:$AH$161,K$1,FALSE)</f>
        <v>2.88219</v>
      </c>
      <c r="L52">
        <f>VLOOKUP("SFm2007rDXGF"&amp;$B52&amp;$C52,ip_results_529!$A$2:$AC$81,L$1,FALSE)</f>
        <v>3.0392600000000001</v>
      </c>
      <c r="M52">
        <f>VLOOKUP("ResLtg-MeasSFm2007rDXGF"&amp;$B52&amp;$C52,tech_results_529!$A$2:$AH$161,M$1,FALSE)</f>
        <v>2.9433500000000001</v>
      </c>
      <c r="N52">
        <f t="shared" si="3"/>
        <v>3.0392600000000001</v>
      </c>
      <c r="O52">
        <f>VLOOKUP("SplitAC2Sp-S17SFm2007rDXGF"&amp;$B52&amp;$C52,tech_results_529!$A$2:$AH$161,O$1,FALSE)</f>
        <v>2.72281</v>
      </c>
      <c r="Q52">
        <f t="shared" si="4"/>
        <v>5.8030000000000026E-2</v>
      </c>
      <c r="R52">
        <f t="shared" si="5"/>
        <v>0.37980999999999998</v>
      </c>
      <c r="S52">
        <f t="shared" si="6"/>
        <v>5.9210000000000207E-2</v>
      </c>
      <c r="T52">
        <f t="shared" si="7"/>
        <v>0.38878000000000013</v>
      </c>
      <c r="U52">
        <f t="shared" si="8"/>
        <v>9.590999999999994E-2</v>
      </c>
      <c r="V52">
        <f t="shared" si="9"/>
        <v>0.31645000000000012</v>
      </c>
      <c r="Y52" s="2">
        <f t="shared" si="10"/>
        <v>2.0334309839741174E-2</v>
      </c>
      <c r="Z52" s="2">
        <f t="shared" si="11"/>
        <v>0.65276581078752194</v>
      </c>
      <c r="AB52" s="2">
        <f t="shared" si="12"/>
        <v>2.3617071693741991E-2</v>
      </c>
      <c r="AC52" s="2">
        <f t="shared" si="13"/>
        <v>-0.1668202522313785</v>
      </c>
    </row>
    <row r="53" spans="1:29" x14ac:dyDescent="0.3">
      <c r="A53" t="str">
        <f t="shared" si="0"/>
        <v>CZ104</v>
      </c>
      <c r="B53" t="s">
        <v>39</v>
      </c>
      <c r="C53">
        <v>4</v>
      </c>
      <c r="D53">
        <f>VLOOKUP("SFm2007rDXGF"&amp;$B53&amp;$C53,ip_results_Std!$A$2:$AC$81,D$1,FALSE)</f>
        <v>3.2438799999999999</v>
      </c>
      <c r="E53">
        <f>VLOOKUP("ResLtg-MeasSFm2007rDXGF"&amp;$B53&amp;$C53,tech_results_std!$A$2:$AH$161,E$1,FALSE)</f>
        <v>3.1845699999999999</v>
      </c>
      <c r="F53">
        <f t="shared" si="1"/>
        <v>3.2438799999999999</v>
      </c>
      <c r="G53">
        <f>VLOOKUP("SplitAC2Sp-S17SFm2007rDXGF"&amp;$B53&amp;$C53,tech_results_std!$A$2:$AH$161,G$1,FALSE)</f>
        <v>2.8515899999999998</v>
      </c>
      <c r="H53">
        <f>VLOOKUP("SFm2007rDXGF"&amp;$B53&amp;$C53,ip_results_326!$A$2:$AC$81,H$1,FALSE)</f>
        <v>3.3170899999999999</v>
      </c>
      <c r="I53">
        <f>VLOOKUP("ResLtg-MeasSFm2007rDXGF"&amp;$B53&amp;$C53,tech_results_326!$A$2:$AH$161,I$1,FALSE)</f>
        <v>3.2567599999999999</v>
      </c>
      <c r="J53">
        <f t="shared" si="2"/>
        <v>3.3170899999999999</v>
      </c>
      <c r="K53">
        <f>VLOOKUP("SplitAC2Sp-S17SFm2007rDXGF"&amp;$B53&amp;$C53,tech_results_326!$A$2:$AH$161,K$1,FALSE)</f>
        <v>2.9191400000000001</v>
      </c>
      <c r="L53">
        <f>VLOOKUP("SFm2007rDXGF"&amp;$B53&amp;$C53,ip_results_529!$A$2:$AC$81,L$1,FALSE)</f>
        <v>2.93079</v>
      </c>
      <c r="M53">
        <f>VLOOKUP("ResLtg-MeasSFm2007rDXGF"&amp;$B53&amp;$C53,tech_results_529!$A$2:$AH$161,M$1,FALSE)</f>
        <v>2.83345</v>
      </c>
      <c r="N53">
        <f t="shared" si="3"/>
        <v>2.93079</v>
      </c>
      <c r="O53">
        <f>VLOOKUP("SplitAC2Sp-S17SFm2007rDXGF"&amp;$B53&amp;$C53,tech_results_529!$A$2:$AH$161,O$1,FALSE)</f>
        <v>2.6311300000000002</v>
      </c>
      <c r="Q53">
        <f t="shared" si="4"/>
        <v>5.9309999999999974E-2</v>
      </c>
      <c r="R53">
        <f t="shared" si="5"/>
        <v>0.39229000000000003</v>
      </c>
      <c r="S53">
        <f t="shared" si="6"/>
        <v>6.0329999999999995E-2</v>
      </c>
      <c r="T53">
        <f t="shared" si="7"/>
        <v>0.3979499999999998</v>
      </c>
      <c r="U53">
        <f t="shared" si="8"/>
        <v>9.7339999999999982E-2</v>
      </c>
      <c r="V53">
        <f t="shared" si="9"/>
        <v>0.29965999999999982</v>
      </c>
      <c r="Y53" s="2">
        <f t="shared" si="10"/>
        <v>1.7197774405665511E-2</v>
      </c>
      <c r="Z53" s="2">
        <f t="shared" si="11"/>
        <v>0.64120721632102551</v>
      </c>
      <c r="AB53" s="2">
        <f t="shared" si="12"/>
        <v>1.4428101659486034E-2</v>
      </c>
      <c r="AC53" s="2">
        <f t="shared" si="13"/>
        <v>-0.23612633510923095</v>
      </c>
    </row>
    <row r="54" spans="1:29" x14ac:dyDescent="0.3">
      <c r="A54" t="str">
        <f t="shared" si="0"/>
        <v>CZ105</v>
      </c>
      <c r="B54" t="s">
        <v>39</v>
      </c>
      <c r="C54">
        <v>5</v>
      </c>
      <c r="D54">
        <f>VLOOKUP("SFm2007rDXGF"&amp;$B54&amp;$C54,ip_results_Std!$A$2:$AC$81,D$1,FALSE)</f>
        <v>3.1004399999999999</v>
      </c>
      <c r="E54">
        <f>VLOOKUP("ResLtg-MeasSFm2007rDXGF"&amp;$B54&amp;$C54,tech_results_std!$A$2:$AH$161,E$1,FALSE)</f>
        <v>3.0419200000000002</v>
      </c>
      <c r="F54">
        <f t="shared" si="1"/>
        <v>3.1004399999999999</v>
      </c>
      <c r="G54">
        <f>VLOOKUP("SplitAC2Sp-S17SFm2007rDXGF"&amp;$B54&amp;$C54,tech_results_std!$A$2:$AH$161,G$1,FALSE)</f>
        <v>2.7400199999999999</v>
      </c>
      <c r="H54">
        <f>VLOOKUP("SFm2007rDXGF"&amp;$B54&amp;$C54,ip_results_326!$A$2:$AC$81,H$1,FALSE)</f>
        <v>3.2030099999999999</v>
      </c>
      <c r="I54">
        <f>VLOOKUP("ResLtg-MeasSFm2007rDXGF"&amp;$B54&amp;$C54,tech_results_326!$A$2:$AH$161,I$1,FALSE)</f>
        <v>3.1432500000000001</v>
      </c>
      <c r="J54">
        <f t="shared" si="2"/>
        <v>3.2030099999999999</v>
      </c>
      <c r="K54">
        <f>VLOOKUP("SplitAC2Sp-S17SFm2007rDXGF"&amp;$B54&amp;$C54,tech_results_326!$A$2:$AH$161,K$1,FALSE)</f>
        <v>2.8299799999999999</v>
      </c>
      <c r="L54">
        <f>VLOOKUP("SFm2007rDXGF"&amp;$B54&amp;$C54,ip_results_529!$A$2:$AC$81,L$1,FALSE)</f>
        <v>3.12277</v>
      </c>
      <c r="M54">
        <f>VLOOKUP("ResLtg-MeasSFm2007rDXGF"&amp;$B54&amp;$C54,tech_results_529!$A$2:$AH$161,M$1,FALSE)</f>
        <v>3.0269599999999999</v>
      </c>
      <c r="N54">
        <f t="shared" si="3"/>
        <v>3.12277</v>
      </c>
      <c r="O54">
        <f>VLOOKUP("SplitAC2Sp-S17SFm2007rDXGF"&amp;$B54&amp;$C54,tech_results_529!$A$2:$AH$161,O$1,FALSE)</f>
        <v>2.79542</v>
      </c>
      <c r="Q54">
        <f t="shared" si="4"/>
        <v>5.8519999999999683E-2</v>
      </c>
      <c r="R54">
        <f t="shared" si="5"/>
        <v>0.36041999999999996</v>
      </c>
      <c r="S54">
        <f t="shared" si="6"/>
        <v>5.9759999999999813E-2</v>
      </c>
      <c r="T54">
        <f t="shared" si="7"/>
        <v>0.37302999999999997</v>
      </c>
      <c r="U54">
        <f t="shared" si="8"/>
        <v>9.5810000000000173E-2</v>
      </c>
      <c r="V54">
        <f t="shared" si="9"/>
        <v>0.32735000000000003</v>
      </c>
      <c r="Y54" s="2">
        <f t="shared" si="10"/>
        <v>2.1189336978812996E-2</v>
      </c>
      <c r="Z54" s="2">
        <f t="shared" si="11"/>
        <v>0.63721804511279379</v>
      </c>
      <c r="AB54" s="2">
        <f t="shared" si="12"/>
        <v>3.4986959658176602E-2</v>
      </c>
      <c r="AC54" s="2">
        <f t="shared" si="13"/>
        <v>-9.1754064702291596E-2</v>
      </c>
    </row>
    <row r="55" spans="1:29" x14ac:dyDescent="0.3">
      <c r="A55" t="str">
        <f t="shared" si="0"/>
        <v>CZ111</v>
      </c>
      <c r="B55" t="s">
        <v>40</v>
      </c>
      <c r="C55">
        <v>1</v>
      </c>
      <c r="D55">
        <f>VLOOKUP("SFm2007rDXGF"&amp;$B55&amp;$C55,ip_results_Std!$A$2:$AC$81,D$1,FALSE)</f>
        <v>3.1046399999999998</v>
      </c>
      <c r="E55">
        <f>VLOOKUP("ResLtg-MeasSFm2007rDXGF"&amp;$B55&amp;$C55,tech_results_std!$A$2:$AH$161,E$1,FALSE)</f>
        <v>3.0416599999999998</v>
      </c>
      <c r="F55">
        <f t="shared" si="1"/>
        <v>3.1046399999999998</v>
      </c>
      <c r="G55">
        <f>VLOOKUP("SplitAC2Sp-S17SFm2007rDXGF"&amp;$B55&amp;$C55,tech_results_std!$A$2:$AH$161,G$1,FALSE)</f>
        <v>2.6733899999999999</v>
      </c>
      <c r="H55">
        <f>VLOOKUP("SFm2007rDXGF"&amp;$B55&amp;$C55,ip_results_326!$A$2:$AC$81,H$1,FALSE)</f>
        <v>3.3132799999999998</v>
      </c>
      <c r="I55">
        <f>VLOOKUP("ResLtg-MeasSFm2007rDXGF"&amp;$B55&amp;$C55,tech_results_326!$A$2:$AH$161,I$1,FALSE)</f>
        <v>3.2527300000000001</v>
      </c>
      <c r="J55">
        <f t="shared" si="2"/>
        <v>3.3132799999999998</v>
      </c>
      <c r="K55">
        <f>VLOOKUP("SplitAC2Sp-S17SFm2007rDXGF"&amp;$B55&amp;$C55,tech_results_326!$A$2:$AH$161,K$1,FALSE)</f>
        <v>2.85189</v>
      </c>
      <c r="L55">
        <f>VLOOKUP("SFm2007rDXGF"&amp;$B55&amp;$C55,ip_results_529!$A$2:$AC$81,L$1,FALSE)</f>
        <v>3.0835900000000001</v>
      </c>
      <c r="M55">
        <f>VLOOKUP("ResLtg-MeasSFm2007rDXGF"&amp;$B55&amp;$C55,tech_results_529!$A$2:$AH$161,M$1,FALSE)</f>
        <v>3.0037199999999999</v>
      </c>
      <c r="N55">
        <f t="shared" si="3"/>
        <v>3.0835900000000001</v>
      </c>
      <c r="O55">
        <f>VLOOKUP("SplitAC2Sp-S17SFm2007rDXGF"&amp;$B55&amp;$C55,tech_results_529!$A$2:$AH$161,O$1,FALSE)</f>
        <v>2.6976599999999999</v>
      </c>
      <c r="Q55">
        <f t="shared" si="4"/>
        <v>6.2980000000000036E-2</v>
      </c>
      <c r="R55">
        <f t="shared" si="5"/>
        <v>0.43124999999999991</v>
      </c>
      <c r="S55">
        <f t="shared" si="6"/>
        <v>6.054999999999966E-2</v>
      </c>
      <c r="T55">
        <f t="shared" si="7"/>
        <v>0.46138999999999974</v>
      </c>
      <c r="U55">
        <f t="shared" si="8"/>
        <v>7.9870000000000108E-2</v>
      </c>
      <c r="V55">
        <f t="shared" si="9"/>
        <v>0.38593000000000011</v>
      </c>
      <c r="Y55" s="2">
        <f t="shared" si="10"/>
        <v>-3.8583677357897347E-2</v>
      </c>
      <c r="Z55" s="2">
        <f t="shared" si="11"/>
        <v>0.26818037472213502</v>
      </c>
      <c r="AB55" s="2">
        <f t="shared" si="12"/>
        <v>6.9889855072463397E-2</v>
      </c>
      <c r="AC55" s="2">
        <f t="shared" si="13"/>
        <v>-0.10508985507246334</v>
      </c>
    </row>
    <row r="56" spans="1:29" x14ac:dyDescent="0.3">
      <c r="A56" t="str">
        <f t="shared" si="0"/>
        <v>CZ112</v>
      </c>
      <c r="B56" t="s">
        <v>40</v>
      </c>
      <c r="C56">
        <v>2</v>
      </c>
      <c r="D56">
        <f>VLOOKUP("SFm2007rDXGF"&amp;$B56&amp;$C56,ip_results_Std!$A$2:$AC$81,D$1,FALSE)</f>
        <v>1.3239300000000001</v>
      </c>
      <c r="E56">
        <f>VLOOKUP("ResLtg-MeasSFm2007rDXGF"&amp;$B56&amp;$C56,tech_results_std!$A$2:$AH$161,E$1,FALSE)</f>
        <v>1.2552700000000001</v>
      </c>
      <c r="F56">
        <f t="shared" si="1"/>
        <v>1.3239300000000001</v>
      </c>
      <c r="G56">
        <f>VLOOKUP("SplitAC2Sp-S17SFm2007rDXGF"&amp;$B56&amp;$C56,tech_results_std!$A$2:$AH$161,G$1,FALSE)</f>
        <v>1.2158100000000001</v>
      </c>
      <c r="H56">
        <f>VLOOKUP("SFm2007rDXGF"&amp;$B56&amp;$C56,ip_results_326!$A$2:$AC$81,H$1,FALSE)</f>
        <v>1.68055</v>
      </c>
      <c r="I56">
        <f>VLOOKUP("ResLtg-MeasSFm2007rDXGF"&amp;$B56&amp;$C56,tech_results_326!$A$2:$AH$161,I$1,FALSE)</f>
        <v>1.6050599999999999</v>
      </c>
      <c r="J56">
        <f t="shared" si="2"/>
        <v>1.68055</v>
      </c>
      <c r="K56">
        <f>VLOOKUP("SplitAC2Sp-S17SFm2007rDXGF"&amp;$B56&amp;$C56,tech_results_326!$A$2:$AH$161,K$1,FALSE)</f>
        <v>1.53081</v>
      </c>
      <c r="L56">
        <f>VLOOKUP("SFm2007rDXGF"&amp;$B56&amp;$C56,ip_results_529!$A$2:$AC$81,L$1,FALSE)</f>
        <v>2.5376300000000001</v>
      </c>
      <c r="M56">
        <f>VLOOKUP("ResLtg-MeasSFm2007rDXGF"&amp;$B56&amp;$C56,tech_results_529!$A$2:$AH$161,M$1,FALSE)</f>
        <v>2.4453900000000002</v>
      </c>
      <c r="N56">
        <f t="shared" si="3"/>
        <v>2.5376300000000001</v>
      </c>
      <c r="O56">
        <f>VLOOKUP("SplitAC2Sp-S17SFm2007rDXGF"&amp;$B56&amp;$C56,tech_results_529!$A$2:$AH$161,O$1,FALSE)</f>
        <v>2.2703500000000001</v>
      </c>
      <c r="Q56">
        <f t="shared" si="4"/>
        <v>6.8659999999999943E-2</v>
      </c>
      <c r="R56">
        <f t="shared" si="5"/>
        <v>0.10811999999999999</v>
      </c>
      <c r="S56">
        <f t="shared" si="6"/>
        <v>7.5490000000000057E-2</v>
      </c>
      <c r="T56">
        <f t="shared" si="7"/>
        <v>0.14973999999999998</v>
      </c>
      <c r="U56">
        <f t="shared" si="8"/>
        <v>9.2239999999999878E-2</v>
      </c>
      <c r="V56">
        <f t="shared" si="9"/>
        <v>0.26727999999999996</v>
      </c>
      <c r="Y56" s="2">
        <f t="shared" si="10"/>
        <v>9.9475677250220204E-2</v>
      </c>
      <c r="Z56" s="2">
        <f t="shared" si="11"/>
        <v>0.3434314011069029</v>
      </c>
      <c r="AB56" s="2">
        <f t="shared" si="12"/>
        <v>0.38494265630780605</v>
      </c>
      <c r="AC56" s="2">
        <f t="shared" si="13"/>
        <v>1.4720680725120234</v>
      </c>
    </row>
    <row r="57" spans="1:29" x14ac:dyDescent="0.3">
      <c r="A57" t="str">
        <f t="shared" si="0"/>
        <v>CZ113</v>
      </c>
      <c r="B57" t="s">
        <v>40</v>
      </c>
      <c r="C57">
        <v>3</v>
      </c>
      <c r="D57">
        <f>VLOOKUP("SFm2007rDXGF"&amp;$B57&amp;$C57,ip_results_Std!$A$2:$AC$81,D$1,FALSE)</f>
        <v>2.6472799999999999</v>
      </c>
      <c r="E57">
        <f>VLOOKUP("ResLtg-MeasSFm2007rDXGF"&amp;$B57&amp;$C57,tech_results_std!$A$2:$AH$161,E$1,FALSE)</f>
        <v>2.5861800000000001</v>
      </c>
      <c r="F57">
        <f t="shared" si="1"/>
        <v>2.6472799999999999</v>
      </c>
      <c r="G57">
        <f>VLOOKUP("SplitAC2Sp-S17SFm2007rDXGF"&amp;$B57&amp;$C57,tech_results_std!$A$2:$AH$161,G$1,FALSE)</f>
        <v>2.3192200000000001</v>
      </c>
      <c r="H57">
        <f>VLOOKUP("SFm2007rDXGF"&amp;$B57&amp;$C57,ip_results_326!$A$2:$AC$81,H$1,FALSE)</f>
        <v>2.9200499999999998</v>
      </c>
      <c r="I57">
        <f>VLOOKUP("ResLtg-MeasSFm2007rDXGF"&amp;$B57&amp;$C57,tech_results_326!$A$2:$AH$161,I$1,FALSE)</f>
        <v>2.8590200000000001</v>
      </c>
      <c r="J57">
        <f t="shared" si="2"/>
        <v>2.9200499999999998</v>
      </c>
      <c r="K57">
        <f>VLOOKUP("SplitAC2Sp-S17SFm2007rDXGF"&amp;$B57&amp;$C57,tech_results_326!$A$2:$AH$161,K$1,FALSE)</f>
        <v>2.5526599999999999</v>
      </c>
      <c r="L57">
        <f>VLOOKUP("SFm2007rDXGF"&amp;$B57&amp;$C57,ip_results_529!$A$2:$AC$81,L$1,FALSE)</f>
        <v>3.2589999999999999</v>
      </c>
      <c r="M57">
        <f>VLOOKUP("ResLtg-MeasSFm2007rDXGF"&amp;$B57&amp;$C57,tech_results_529!$A$2:$AH$161,M$1,FALSE)</f>
        <v>3.1732800000000001</v>
      </c>
      <c r="N57">
        <f t="shared" si="3"/>
        <v>3.2589999999999999</v>
      </c>
      <c r="O57">
        <f>VLOOKUP("SplitAC2Sp-S17SFm2007rDXGF"&amp;$B57&amp;$C57,tech_results_529!$A$2:$AH$161,O$1,FALSE)</f>
        <v>2.8706999999999998</v>
      </c>
      <c r="Q57">
        <f t="shared" si="4"/>
        <v>6.109999999999971E-2</v>
      </c>
      <c r="R57">
        <f t="shared" si="5"/>
        <v>0.3280599999999998</v>
      </c>
      <c r="S57">
        <f t="shared" si="6"/>
        <v>6.1029999999999696E-2</v>
      </c>
      <c r="T57">
        <f t="shared" si="7"/>
        <v>0.36738999999999988</v>
      </c>
      <c r="U57">
        <f t="shared" si="8"/>
        <v>8.5719999999999796E-2</v>
      </c>
      <c r="V57">
        <f t="shared" si="9"/>
        <v>0.38830000000000009</v>
      </c>
      <c r="Y57" s="2">
        <f t="shared" si="10"/>
        <v>-1.1456628477907501E-3</v>
      </c>
      <c r="Z57" s="2">
        <f t="shared" si="11"/>
        <v>0.40294599018003607</v>
      </c>
      <c r="AB57" s="2">
        <f t="shared" si="12"/>
        <v>0.11988660610863901</v>
      </c>
      <c r="AC57" s="2">
        <f t="shared" si="13"/>
        <v>0.18362494665610049</v>
      </c>
    </row>
    <row r="58" spans="1:29" x14ac:dyDescent="0.3">
      <c r="A58" t="str">
        <f t="shared" si="0"/>
        <v>CZ114</v>
      </c>
      <c r="B58" t="s">
        <v>40</v>
      </c>
      <c r="C58">
        <v>4</v>
      </c>
      <c r="D58">
        <f>VLOOKUP("SFm2007rDXGF"&amp;$B58&amp;$C58,ip_results_Std!$A$2:$AC$81,D$1,FALSE)</f>
        <v>2.5591499999999998</v>
      </c>
      <c r="E58">
        <f>VLOOKUP("ResLtg-MeasSFm2007rDXGF"&amp;$B58&amp;$C58,tech_results_std!$A$2:$AH$161,E$1,FALSE)</f>
        <v>2.4955699999999998</v>
      </c>
      <c r="F58">
        <f t="shared" si="1"/>
        <v>2.5591499999999998</v>
      </c>
      <c r="G58">
        <f>VLOOKUP("SplitAC2Sp-S17SFm2007rDXGF"&amp;$B58&amp;$C58,tech_results_std!$A$2:$AH$161,G$1,FALSE)</f>
        <v>2.2573799999999999</v>
      </c>
      <c r="H58">
        <f>VLOOKUP("SFm2007rDXGF"&amp;$B58&amp;$C58,ip_results_326!$A$2:$AC$81,H$1,FALSE)</f>
        <v>2.8206699999999998</v>
      </c>
      <c r="I58">
        <f>VLOOKUP("ResLtg-MeasSFm2007rDXGF"&amp;$B58&amp;$C58,tech_results_326!$A$2:$AH$161,I$1,FALSE)</f>
        <v>2.7561300000000002</v>
      </c>
      <c r="J58">
        <f t="shared" si="2"/>
        <v>2.8206699999999998</v>
      </c>
      <c r="K58">
        <f>VLOOKUP("SplitAC2Sp-S17SFm2007rDXGF"&amp;$B58&amp;$C58,tech_results_326!$A$2:$AH$161,K$1,FALSE)</f>
        <v>2.4861800000000001</v>
      </c>
      <c r="L58">
        <f>VLOOKUP("SFm2007rDXGF"&amp;$B58&amp;$C58,ip_results_529!$A$2:$AC$81,L$1,FALSE)</f>
        <v>2.89411</v>
      </c>
      <c r="M58">
        <f>VLOOKUP("ResLtg-MeasSFm2007rDXGF"&amp;$B58&amp;$C58,tech_results_529!$A$2:$AH$161,M$1,FALSE)</f>
        <v>2.8031299999999999</v>
      </c>
      <c r="N58">
        <f t="shared" si="3"/>
        <v>2.89411</v>
      </c>
      <c r="O58">
        <f>VLOOKUP("SplitAC2Sp-S17SFm2007rDXGF"&amp;$B58&amp;$C58,tech_results_529!$A$2:$AH$161,O$1,FALSE)</f>
        <v>2.5719799999999999</v>
      </c>
      <c r="Q58">
        <f t="shared" si="4"/>
        <v>6.357999999999997E-2</v>
      </c>
      <c r="R58">
        <f t="shared" si="5"/>
        <v>0.30176999999999987</v>
      </c>
      <c r="S58">
        <f t="shared" si="6"/>
        <v>6.4539999999999598E-2</v>
      </c>
      <c r="T58">
        <f t="shared" si="7"/>
        <v>0.33448999999999973</v>
      </c>
      <c r="U58">
        <f t="shared" si="8"/>
        <v>9.0980000000000061E-2</v>
      </c>
      <c r="V58">
        <f t="shared" si="9"/>
        <v>0.32213000000000003</v>
      </c>
      <c r="Y58" s="2">
        <f t="shared" si="10"/>
        <v>1.5099087763441779E-2</v>
      </c>
      <c r="Z58" s="2">
        <f t="shared" si="11"/>
        <v>0.43095312991506929</v>
      </c>
      <c r="AB58" s="2">
        <f t="shared" si="12"/>
        <v>0.1084269476753815</v>
      </c>
      <c r="AC58" s="2">
        <f t="shared" si="13"/>
        <v>6.7468601915366549E-2</v>
      </c>
    </row>
    <row r="59" spans="1:29" x14ac:dyDescent="0.3">
      <c r="A59" t="str">
        <f t="shared" si="0"/>
        <v>CZ115</v>
      </c>
      <c r="B59" t="s">
        <v>40</v>
      </c>
      <c r="C59">
        <v>5</v>
      </c>
      <c r="D59">
        <f>VLOOKUP("SFm2007rDXGF"&amp;$B59&amp;$C59,ip_results_Std!$A$2:$AC$81,D$1,FALSE)</f>
        <v>2.5376799999999999</v>
      </c>
      <c r="E59">
        <f>VLOOKUP("ResLtg-MeasSFm2007rDXGF"&amp;$B59&amp;$C59,tech_results_std!$A$2:$AH$161,E$1,FALSE)</f>
        <v>2.4765199999999998</v>
      </c>
      <c r="F59">
        <f t="shared" si="1"/>
        <v>2.5376799999999999</v>
      </c>
      <c r="G59">
        <f>VLOOKUP("SplitAC2Sp-S17SFm2007rDXGF"&amp;$B59&amp;$C59,tech_results_std!$A$2:$AH$161,G$1,FALSE)</f>
        <v>2.2238600000000002</v>
      </c>
      <c r="H59">
        <f>VLOOKUP("SFm2007rDXGF"&amp;$B59&amp;$C59,ip_results_326!$A$2:$AC$81,H$1,FALSE)</f>
        <v>2.8160699999999999</v>
      </c>
      <c r="I59">
        <f>VLOOKUP("ResLtg-MeasSFm2007rDXGF"&amp;$B59&amp;$C59,tech_results_326!$A$2:$AH$161,I$1,FALSE)</f>
        <v>2.7549899999999998</v>
      </c>
      <c r="J59">
        <f t="shared" si="2"/>
        <v>2.8160699999999999</v>
      </c>
      <c r="K59">
        <f>VLOOKUP("SplitAC2Sp-S17SFm2007rDXGF"&amp;$B59&amp;$C59,tech_results_326!$A$2:$AH$161,K$1,FALSE)</f>
        <v>2.4736099999999999</v>
      </c>
      <c r="L59">
        <f>VLOOKUP("SFm2007rDXGF"&amp;$B59&amp;$C59,ip_results_529!$A$2:$AC$81,L$1,FALSE)</f>
        <v>3.1604100000000002</v>
      </c>
      <c r="M59">
        <f>VLOOKUP("ResLtg-MeasSFm2007rDXGF"&amp;$B59&amp;$C59,tech_results_529!$A$2:$AH$161,M$1,FALSE)</f>
        <v>3.0738300000000001</v>
      </c>
      <c r="N59">
        <f t="shared" si="3"/>
        <v>3.1604100000000002</v>
      </c>
      <c r="O59">
        <f>VLOOKUP("SplitAC2Sp-S17SFm2007rDXGF"&amp;$B59&amp;$C59,tech_results_529!$A$2:$AH$161,O$1,FALSE)</f>
        <v>2.7869899999999999</v>
      </c>
      <c r="Q59">
        <f t="shared" si="4"/>
        <v>6.1160000000000103E-2</v>
      </c>
      <c r="R59">
        <f t="shared" si="5"/>
        <v>0.31381999999999977</v>
      </c>
      <c r="S59">
        <f t="shared" si="6"/>
        <v>6.1080000000000023E-2</v>
      </c>
      <c r="T59">
        <f t="shared" si="7"/>
        <v>0.34245999999999999</v>
      </c>
      <c r="U59">
        <f t="shared" si="8"/>
        <v>8.6580000000000101E-2</v>
      </c>
      <c r="V59">
        <f t="shared" si="9"/>
        <v>0.37342000000000031</v>
      </c>
      <c r="Y59" s="2">
        <f t="shared" si="10"/>
        <v>-1.3080444735134053E-3</v>
      </c>
      <c r="Z59" s="2">
        <f t="shared" si="11"/>
        <v>0.41563113145846886</v>
      </c>
      <c r="AB59" s="2">
        <f t="shared" si="12"/>
        <v>9.1262507169715901E-2</v>
      </c>
      <c r="AC59" s="2">
        <f t="shared" si="13"/>
        <v>0.18991778726658781</v>
      </c>
    </row>
    <row r="60" spans="1:29" x14ac:dyDescent="0.3">
      <c r="A60" t="str">
        <f t="shared" si="0"/>
        <v>CZ121</v>
      </c>
      <c r="B60" t="s">
        <v>41</v>
      </c>
      <c r="C60">
        <v>1</v>
      </c>
      <c r="D60">
        <f>VLOOKUP("SFm2007rDXGF"&amp;$B60&amp;$C60,ip_results_Std!$A$2:$AC$81,D$1,FALSE)</f>
        <v>2.8355800000000002</v>
      </c>
      <c r="E60">
        <f>VLOOKUP("ResLtg-MeasSFm2007rDXGF"&amp;$B60&amp;$C60,tech_results_std!$A$2:$AH$161,E$1,FALSE)</f>
        <v>2.77894</v>
      </c>
      <c r="F60">
        <f t="shared" si="1"/>
        <v>2.8355800000000002</v>
      </c>
      <c r="G60">
        <f>VLOOKUP("SplitAC2Sp-S17SFm2007rDXGF"&amp;$B60&amp;$C60,tech_results_std!$A$2:$AH$161,G$1,FALSE)</f>
        <v>2.49492</v>
      </c>
      <c r="H60">
        <f>VLOOKUP("SFm2007rDXGF"&amp;$B60&amp;$C60,ip_results_326!$A$2:$AC$81,H$1,FALSE)</f>
        <v>3.0566599999999999</v>
      </c>
      <c r="I60">
        <f>VLOOKUP("ResLtg-MeasSFm2007rDXGF"&amp;$B60&amp;$C60,tech_results_326!$A$2:$AH$161,I$1,FALSE)</f>
        <v>3.00217</v>
      </c>
      <c r="J60">
        <f t="shared" si="2"/>
        <v>3.0566599999999999</v>
      </c>
      <c r="K60">
        <f>VLOOKUP("SplitAC2Sp-S17SFm2007rDXGF"&amp;$B60&amp;$C60,tech_results_326!$A$2:$AH$161,K$1,FALSE)</f>
        <v>2.6817600000000001</v>
      </c>
      <c r="L60">
        <f>VLOOKUP("SFm2007rDXGF"&amp;$B60&amp;$C60,ip_results_529!$A$2:$AC$81,L$1,FALSE)</f>
        <v>3.34165</v>
      </c>
      <c r="M60">
        <f>VLOOKUP("ResLtg-MeasSFm2007rDXGF"&amp;$B60&amp;$C60,tech_results_529!$A$2:$AH$161,M$1,FALSE)</f>
        <v>3.2656100000000001</v>
      </c>
      <c r="N60">
        <f t="shared" si="3"/>
        <v>3.34165</v>
      </c>
      <c r="O60">
        <f>VLOOKUP("SplitAC2Sp-S17SFm2007rDXGF"&amp;$B60&amp;$C60,tech_results_529!$A$2:$AH$161,O$1,FALSE)</f>
        <v>2.9448799999999999</v>
      </c>
      <c r="Q60">
        <f t="shared" si="4"/>
        <v>5.6640000000000246E-2</v>
      </c>
      <c r="R60">
        <f t="shared" si="5"/>
        <v>0.34066000000000018</v>
      </c>
      <c r="S60">
        <f t="shared" si="6"/>
        <v>5.4489999999999927E-2</v>
      </c>
      <c r="T60">
        <f t="shared" si="7"/>
        <v>0.37489999999999979</v>
      </c>
      <c r="U60">
        <f t="shared" si="8"/>
        <v>7.6039999999999885E-2</v>
      </c>
      <c r="V60">
        <f t="shared" si="9"/>
        <v>0.39677000000000007</v>
      </c>
      <c r="Y60" s="2">
        <f t="shared" si="10"/>
        <v>-3.7959039548028053E-2</v>
      </c>
      <c r="Z60" s="2">
        <f t="shared" si="11"/>
        <v>0.34251412429377748</v>
      </c>
      <c r="AB60" s="2">
        <f t="shared" si="12"/>
        <v>0.10051077320495387</v>
      </c>
      <c r="AC60" s="2">
        <f t="shared" si="13"/>
        <v>0.16470968120706819</v>
      </c>
    </row>
    <row r="61" spans="1:29" x14ac:dyDescent="0.3">
      <c r="A61" t="str">
        <f t="shared" si="0"/>
        <v>CZ122</v>
      </c>
      <c r="B61" t="s">
        <v>41</v>
      </c>
      <c r="C61">
        <v>2</v>
      </c>
      <c r="D61">
        <f>VLOOKUP("SFm2007rDXGF"&amp;$B61&amp;$C61,ip_results_Std!$A$2:$AC$81,D$1,FALSE)</f>
        <v>2.7311999999999999</v>
      </c>
      <c r="E61">
        <f>VLOOKUP("ResLtg-MeasSFm2007rDXGF"&amp;$B61&amp;$C61,tech_results_std!$A$2:$AH$161,E$1,FALSE)</f>
        <v>2.66622</v>
      </c>
      <c r="F61">
        <f t="shared" si="1"/>
        <v>2.7311999999999999</v>
      </c>
      <c r="G61">
        <f>VLOOKUP("SplitAC2Sp-S17SFm2007rDXGF"&amp;$B61&amp;$C61,tech_results_std!$A$2:$AH$161,G$1,FALSE)</f>
        <v>2.4051100000000001</v>
      </c>
      <c r="H61">
        <f>VLOOKUP("SFm2007rDXGF"&amp;$B61&amp;$C61,ip_results_326!$A$2:$AC$81,H$1,FALSE)</f>
        <v>2.94821</v>
      </c>
      <c r="I61">
        <f>VLOOKUP("ResLtg-MeasSFm2007rDXGF"&amp;$B61&amp;$C61,tech_results_326!$A$2:$AH$161,I$1,FALSE)</f>
        <v>2.8858000000000001</v>
      </c>
      <c r="J61">
        <f t="shared" si="2"/>
        <v>2.94821</v>
      </c>
      <c r="K61">
        <f>VLOOKUP("SplitAC2Sp-S17SFm2007rDXGF"&amp;$B61&amp;$C61,tech_results_326!$A$2:$AH$161,K$1,FALSE)</f>
        <v>2.59694</v>
      </c>
      <c r="L61">
        <f>VLOOKUP("SFm2007rDXGF"&amp;$B61&amp;$C61,ip_results_529!$A$2:$AC$81,L$1,FALSE)</f>
        <v>2.7987899999999999</v>
      </c>
      <c r="M61">
        <f>VLOOKUP("ResLtg-MeasSFm2007rDXGF"&amp;$B61&amp;$C61,tech_results_529!$A$2:$AH$161,M$1,FALSE)</f>
        <v>2.7163300000000001</v>
      </c>
      <c r="N61">
        <f t="shared" si="3"/>
        <v>2.7987899999999999</v>
      </c>
      <c r="O61">
        <f>VLOOKUP("SplitAC2Sp-S17SFm2007rDXGF"&amp;$B61&amp;$C61,tech_results_529!$A$2:$AH$161,O$1,FALSE)</f>
        <v>2.5005799999999998</v>
      </c>
      <c r="Q61">
        <f t="shared" si="4"/>
        <v>6.4979999999999816E-2</v>
      </c>
      <c r="R61">
        <f t="shared" si="5"/>
        <v>0.32608999999999977</v>
      </c>
      <c r="S61">
        <f t="shared" si="6"/>
        <v>6.2409999999999854E-2</v>
      </c>
      <c r="T61">
        <f t="shared" si="7"/>
        <v>0.35126999999999997</v>
      </c>
      <c r="U61">
        <f t="shared" si="8"/>
        <v>8.2459999999999756E-2</v>
      </c>
      <c r="V61">
        <f t="shared" si="9"/>
        <v>0.29821000000000009</v>
      </c>
      <c r="Y61" s="2">
        <f t="shared" si="10"/>
        <v>-3.9550630963372864E-2</v>
      </c>
      <c r="Z61" s="2">
        <f t="shared" si="11"/>
        <v>0.26900584795321619</v>
      </c>
      <c r="AB61" s="2">
        <f t="shared" si="12"/>
        <v>7.7217945965838322E-2</v>
      </c>
      <c r="AC61" s="2">
        <f t="shared" si="13"/>
        <v>-8.549786868655801E-2</v>
      </c>
    </row>
    <row r="62" spans="1:29" x14ac:dyDescent="0.3">
      <c r="A62" t="str">
        <f t="shared" si="0"/>
        <v>CZ123</v>
      </c>
      <c r="B62" t="s">
        <v>41</v>
      </c>
      <c r="C62">
        <v>3</v>
      </c>
      <c r="D62">
        <f>VLOOKUP("SFm2007rDXGF"&amp;$B62&amp;$C62,ip_results_Std!$A$2:$AC$81,D$1,FALSE)</f>
        <v>2.3642400000000001</v>
      </c>
      <c r="E62">
        <f>VLOOKUP("ResLtg-MeasSFm2007rDXGF"&amp;$B62&amp;$C62,tech_results_std!$A$2:$AH$161,E$1,FALSE)</f>
        <v>2.2973400000000002</v>
      </c>
      <c r="F62">
        <f t="shared" si="1"/>
        <v>2.3642400000000001</v>
      </c>
      <c r="G62">
        <f>VLOOKUP("SplitAC2Sp-S17SFm2007rDXGF"&amp;$B62&amp;$C62,tech_results_std!$A$2:$AH$161,G$1,FALSE)</f>
        <v>2.1063499999999999</v>
      </c>
      <c r="H62">
        <f>VLOOKUP("SFm2007rDXGF"&amp;$B62&amp;$C62,ip_results_326!$A$2:$AC$81,H$1,FALSE)</f>
        <v>2.65015</v>
      </c>
      <c r="I62">
        <f>VLOOKUP("ResLtg-MeasSFm2007rDXGF"&amp;$B62&amp;$C62,tech_results_326!$A$2:$AH$161,I$1,FALSE)</f>
        <v>2.58582</v>
      </c>
      <c r="J62">
        <f t="shared" si="2"/>
        <v>2.65015</v>
      </c>
      <c r="K62">
        <f>VLOOKUP("SplitAC2Sp-S17SFm2007rDXGF"&amp;$B62&amp;$C62,tech_results_326!$A$2:$AH$161,K$1,FALSE)</f>
        <v>2.3540100000000002</v>
      </c>
      <c r="L62">
        <f>VLOOKUP("SFm2007rDXGF"&amp;$B62&amp;$C62,ip_results_529!$A$2:$AC$81,L$1,FALSE)</f>
        <v>2.9925899999999999</v>
      </c>
      <c r="M62">
        <f>VLOOKUP("ResLtg-MeasSFm2007rDXGF"&amp;$B62&amp;$C62,tech_results_529!$A$2:$AH$161,M$1,FALSE)</f>
        <v>2.9059400000000002</v>
      </c>
      <c r="N62">
        <f t="shared" si="3"/>
        <v>2.9925899999999999</v>
      </c>
      <c r="O62">
        <f>VLOOKUP("SplitAC2Sp-S17SFm2007rDXGF"&amp;$B62&amp;$C62,tech_results_529!$A$2:$AH$161,O$1,FALSE)</f>
        <v>2.6713800000000001</v>
      </c>
      <c r="Q62">
        <f t="shared" si="4"/>
        <v>6.6899999999999959E-2</v>
      </c>
      <c r="R62">
        <f t="shared" si="5"/>
        <v>0.25789000000000017</v>
      </c>
      <c r="S62">
        <f t="shared" si="6"/>
        <v>6.4329999999999998E-2</v>
      </c>
      <c r="T62">
        <f t="shared" si="7"/>
        <v>0.29613999999999985</v>
      </c>
      <c r="U62">
        <f t="shared" si="8"/>
        <v>8.6649999999999672E-2</v>
      </c>
      <c r="V62">
        <f t="shared" si="9"/>
        <v>0.32120999999999977</v>
      </c>
      <c r="Y62" s="2">
        <f t="shared" si="10"/>
        <v>-3.8415545590432927E-2</v>
      </c>
      <c r="Z62" s="2">
        <f t="shared" si="11"/>
        <v>0.29521674140507809</v>
      </c>
      <c r="AB62" s="2">
        <f t="shared" si="12"/>
        <v>0.14831905075807378</v>
      </c>
      <c r="AC62" s="2">
        <f t="shared" si="13"/>
        <v>0.24553104036604581</v>
      </c>
    </row>
    <row r="63" spans="1:29" x14ac:dyDescent="0.3">
      <c r="A63" t="str">
        <f t="shared" si="0"/>
        <v>CZ124</v>
      </c>
      <c r="B63" t="s">
        <v>41</v>
      </c>
      <c r="C63">
        <v>4</v>
      </c>
      <c r="D63">
        <f>VLOOKUP("SFm2007rDXGF"&amp;$B63&amp;$C63,ip_results_Std!$A$2:$AC$81,D$1,FALSE)</f>
        <v>2.1373700000000002</v>
      </c>
      <c r="E63">
        <f>VLOOKUP("ResLtg-MeasSFm2007rDXGF"&amp;$B63&amp;$C63,tech_results_std!$A$2:$AH$161,E$1,FALSE)</f>
        <v>2.0553900000000001</v>
      </c>
      <c r="F63">
        <f t="shared" si="1"/>
        <v>2.1373700000000002</v>
      </c>
      <c r="G63">
        <f>VLOOKUP("SplitAC2Sp-S17SFm2007rDXGF"&amp;$B63&amp;$C63,tech_results_std!$A$2:$AH$161,G$1,FALSE)</f>
        <v>1.9077299999999999</v>
      </c>
      <c r="H63">
        <f>VLOOKUP("SFm2007rDXGF"&amp;$B63&amp;$C63,ip_results_326!$A$2:$AC$81,H$1,FALSE)</f>
        <v>2.4404400000000002</v>
      </c>
      <c r="I63">
        <f>VLOOKUP("ResLtg-MeasSFm2007rDXGF"&amp;$B63&amp;$C63,tech_results_326!$A$2:$AH$161,I$1,FALSE)</f>
        <v>2.36313</v>
      </c>
      <c r="J63">
        <f t="shared" si="2"/>
        <v>2.4404400000000002</v>
      </c>
      <c r="K63">
        <f>VLOOKUP("SplitAC2Sp-S17SFm2007rDXGF"&amp;$B63&amp;$C63,tech_results_326!$A$2:$AH$161,K$1,FALSE)</f>
        <v>2.1718700000000002</v>
      </c>
      <c r="L63">
        <f>VLOOKUP("SFm2007rDXGF"&amp;$B63&amp;$C63,ip_results_529!$A$2:$AC$81,L$1,FALSE)</f>
        <v>2.56189</v>
      </c>
      <c r="M63">
        <f>VLOOKUP("ResLtg-MeasSFm2007rDXGF"&amp;$B63&amp;$C63,tech_results_529!$A$2:$AH$161,M$1,FALSE)</f>
        <v>2.4647100000000002</v>
      </c>
      <c r="N63">
        <f t="shared" si="3"/>
        <v>2.56189</v>
      </c>
      <c r="O63">
        <f>VLOOKUP("SplitAC2Sp-S17SFm2007rDXGF"&amp;$B63&amp;$C63,tech_results_529!$A$2:$AH$161,O$1,FALSE)</f>
        <v>2.30206</v>
      </c>
      <c r="Q63">
        <f t="shared" si="4"/>
        <v>8.1980000000000164E-2</v>
      </c>
      <c r="R63">
        <f t="shared" si="5"/>
        <v>0.22964000000000029</v>
      </c>
      <c r="S63">
        <f t="shared" si="6"/>
        <v>7.7310000000000212E-2</v>
      </c>
      <c r="T63">
        <f t="shared" si="7"/>
        <v>0.26856999999999998</v>
      </c>
      <c r="U63">
        <f t="shared" si="8"/>
        <v>9.7179999999999822E-2</v>
      </c>
      <c r="V63">
        <f t="shared" si="9"/>
        <v>0.25983000000000001</v>
      </c>
      <c r="Y63" s="2">
        <f t="shared" si="10"/>
        <v>-5.6965113442302304E-2</v>
      </c>
      <c r="Z63" s="2">
        <f t="shared" si="11"/>
        <v>0.18541107587215941</v>
      </c>
      <c r="AB63" s="2">
        <f t="shared" si="12"/>
        <v>0.16952621494512993</v>
      </c>
      <c r="AC63" s="2">
        <f t="shared" si="13"/>
        <v>0.13146664344190767</v>
      </c>
    </row>
    <row r="64" spans="1:29" x14ac:dyDescent="0.3">
      <c r="A64" t="str">
        <f t="shared" si="0"/>
        <v>CZ125</v>
      </c>
      <c r="B64" t="s">
        <v>41</v>
      </c>
      <c r="C64">
        <v>5</v>
      </c>
      <c r="D64">
        <f>VLOOKUP("SFm2007rDXGF"&amp;$B64&amp;$C64,ip_results_Std!$A$2:$AC$81,D$1,FALSE)</f>
        <v>2.0514199999999998</v>
      </c>
      <c r="E64">
        <f>VLOOKUP("ResLtg-MeasSFm2007rDXGF"&amp;$B64&amp;$C64,tech_results_std!$A$2:$AH$161,E$1,FALSE)</f>
        <v>1.97194</v>
      </c>
      <c r="F64">
        <f t="shared" si="1"/>
        <v>2.0514199999999998</v>
      </c>
      <c r="G64">
        <f>VLOOKUP("SplitAC2Sp-S17SFm2007rDXGF"&amp;$B64&amp;$C64,tech_results_std!$A$2:$AH$161,G$1,FALSE)</f>
        <v>1.8365800000000001</v>
      </c>
      <c r="H64">
        <f>VLOOKUP("SFm2007rDXGF"&amp;$B64&amp;$C64,ip_results_326!$A$2:$AC$81,H$1,FALSE)</f>
        <v>2.3688099999999999</v>
      </c>
      <c r="I64">
        <f>VLOOKUP("ResLtg-MeasSFm2007rDXGF"&amp;$B64&amp;$C64,tech_results_326!$A$2:$AH$161,I$1,FALSE)</f>
        <v>2.2938900000000002</v>
      </c>
      <c r="J64">
        <f t="shared" si="2"/>
        <v>2.3688099999999999</v>
      </c>
      <c r="K64">
        <f>VLOOKUP("SplitAC2Sp-S17SFm2007rDXGF"&amp;$B64&amp;$C64,tech_results_326!$A$2:$AH$161,K$1,FALSE)</f>
        <v>2.1125099999999999</v>
      </c>
      <c r="L64">
        <f>VLOOKUP("SFm2007rDXGF"&amp;$B64&amp;$C64,ip_results_529!$A$2:$AC$81,L$1,FALSE)</f>
        <v>2.74525</v>
      </c>
      <c r="M64">
        <f>VLOOKUP("ResLtg-MeasSFm2007rDXGF"&amp;$B64&amp;$C64,tech_results_529!$A$2:$AH$161,M$1,FALSE)</f>
        <v>2.6499100000000002</v>
      </c>
      <c r="N64">
        <f t="shared" si="3"/>
        <v>2.74525</v>
      </c>
      <c r="O64">
        <f>VLOOKUP("SplitAC2Sp-S17SFm2007rDXGF"&amp;$B64&amp;$C64,tech_results_529!$A$2:$AH$161,O$1,FALSE)</f>
        <v>2.4636200000000001</v>
      </c>
      <c r="Q64">
        <f t="shared" si="4"/>
        <v>7.9479999999999773E-2</v>
      </c>
      <c r="R64">
        <f t="shared" si="5"/>
        <v>0.2148399999999997</v>
      </c>
      <c r="S64">
        <f t="shared" si="6"/>
        <v>7.4919999999999654E-2</v>
      </c>
      <c r="T64">
        <f t="shared" si="7"/>
        <v>0.25629999999999997</v>
      </c>
      <c r="U64">
        <f t="shared" si="8"/>
        <v>9.5339999999999758E-2</v>
      </c>
      <c r="V64">
        <f t="shared" si="9"/>
        <v>0.28162999999999982</v>
      </c>
      <c r="Y64" s="2">
        <f t="shared" si="10"/>
        <v>-5.7372924006040923E-2</v>
      </c>
      <c r="Z64" s="2">
        <f t="shared" si="11"/>
        <v>0.19954705586311061</v>
      </c>
      <c r="AB64" s="2">
        <f t="shared" si="12"/>
        <v>0.19298082293800192</v>
      </c>
      <c r="AC64" s="2">
        <f t="shared" si="13"/>
        <v>0.31088251722211979</v>
      </c>
    </row>
    <row r="65" spans="1:29" x14ac:dyDescent="0.3">
      <c r="A65" t="str">
        <f t="shared" si="0"/>
        <v>CZ131</v>
      </c>
      <c r="B65" t="s">
        <v>42</v>
      </c>
      <c r="C65">
        <v>1</v>
      </c>
      <c r="D65">
        <f>VLOOKUP("SFm2007rDXGF"&amp;$B65&amp;$C65,ip_results_Std!$A$2:$AC$81,D$1,FALSE)</f>
        <v>2.7797399999999999</v>
      </c>
      <c r="E65">
        <f>VLOOKUP("ResLtg-MeasSFm2007rDXGF"&amp;$B65&amp;$C65,tech_results_std!$A$2:$AH$161,E$1,FALSE)</f>
        <v>2.7229899999999998</v>
      </c>
      <c r="F65">
        <f t="shared" si="1"/>
        <v>2.7797399999999999</v>
      </c>
      <c r="G65">
        <f>VLOOKUP("SplitAC2Sp-S17SFm2007rDXGF"&amp;$B65&amp;$C65,tech_results_std!$A$2:$AH$161,G$1,FALSE)</f>
        <v>2.4613299999999998</v>
      </c>
      <c r="H65">
        <f>VLOOKUP("SFm2007rDXGF"&amp;$B65&amp;$C65,ip_results_326!$A$2:$AC$81,H$1,FALSE)</f>
        <v>3.01355</v>
      </c>
      <c r="I65">
        <f>VLOOKUP("ResLtg-MeasSFm2007rDXGF"&amp;$B65&amp;$C65,tech_results_326!$A$2:$AH$161,I$1,FALSE)</f>
        <v>2.9580799999999998</v>
      </c>
      <c r="J65">
        <f t="shared" si="2"/>
        <v>3.01355</v>
      </c>
      <c r="K65">
        <f>VLOOKUP("SplitAC2Sp-S17SFm2007rDXGF"&amp;$B65&amp;$C65,tech_results_326!$A$2:$AH$161,K$1,FALSE)</f>
        <v>2.6587000000000001</v>
      </c>
      <c r="L65">
        <f>VLOOKUP("SFm2007rDXGF"&amp;$B65&amp;$C65,ip_results_529!$A$2:$AC$81,L$1,FALSE)</f>
        <v>3.3010700000000002</v>
      </c>
      <c r="M65">
        <f>VLOOKUP("ResLtg-MeasSFm2007rDXGF"&amp;$B65&amp;$C65,tech_results_529!$A$2:$AH$161,M$1,FALSE)</f>
        <v>3.2217199999999999</v>
      </c>
      <c r="N65">
        <f t="shared" si="3"/>
        <v>3.3010700000000002</v>
      </c>
      <c r="O65">
        <f>VLOOKUP("SplitAC2Sp-S17SFm2007rDXGF"&amp;$B65&amp;$C65,tech_results_529!$A$2:$AH$161,O$1,FALSE)</f>
        <v>2.9249999999999998</v>
      </c>
      <c r="Q65">
        <f t="shared" si="4"/>
        <v>5.6750000000000078E-2</v>
      </c>
      <c r="R65">
        <f t="shared" si="5"/>
        <v>0.31841000000000008</v>
      </c>
      <c r="S65">
        <f t="shared" si="6"/>
        <v>5.547000000000013E-2</v>
      </c>
      <c r="T65">
        <f t="shared" si="7"/>
        <v>0.35484999999999989</v>
      </c>
      <c r="U65">
        <f t="shared" si="8"/>
        <v>7.9350000000000254E-2</v>
      </c>
      <c r="V65">
        <f t="shared" si="9"/>
        <v>0.37607000000000035</v>
      </c>
      <c r="Y65" s="2">
        <f t="shared" si="10"/>
        <v>-2.2555066079294205E-2</v>
      </c>
      <c r="Z65" s="2">
        <f t="shared" si="11"/>
        <v>0.39823788546255762</v>
      </c>
      <c r="AB65" s="2">
        <f t="shared" si="12"/>
        <v>0.11444364184541879</v>
      </c>
      <c r="AC65" s="2">
        <f t="shared" si="13"/>
        <v>0.18108727740962988</v>
      </c>
    </row>
    <row r="66" spans="1:29" x14ac:dyDescent="0.3">
      <c r="A66" t="str">
        <f t="shared" si="0"/>
        <v>CZ132</v>
      </c>
      <c r="B66" t="s">
        <v>42</v>
      </c>
      <c r="C66">
        <v>2</v>
      </c>
      <c r="D66">
        <f>VLOOKUP("SFm2007rDXGF"&amp;$B66&amp;$C66,ip_results_Std!$A$2:$AC$81,D$1,FALSE)</f>
        <v>2.80769</v>
      </c>
      <c r="E66">
        <f>VLOOKUP("ResLtg-MeasSFm2007rDXGF"&amp;$B66&amp;$C66,tech_results_std!$A$2:$AH$161,E$1,FALSE)</f>
        <v>2.7454999999999998</v>
      </c>
      <c r="F66">
        <f t="shared" si="1"/>
        <v>2.80769</v>
      </c>
      <c r="G66">
        <f>VLOOKUP("SplitAC2Sp-S17SFm2007rDXGF"&amp;$B66&amp;$C66,tech_results_std!$A$2:$AH$161,G$1,FALSE)</f>
        <v>2.4780500000000001</v>
      </c>
      <c r="H66">
        <f>VLOOKUP("SFm2007rDXGF"&amp;$B66&amp;$C66,ip_results_326!$A$2:$AC$81,H$1,FALSE)</f>
        <v>3.0079099999999999</v>
      </c>
      <c r="I66">
        <f>VLOOKUP("ResLtg-MeasSFm2007rDXGF"&amp;$B66&amp;$C66,tech_results_326!$A$2:$AH$161,I$1,FALSE)</f>
        <v>2.9468899999999998</v>
      </c>
      <c r="J66">
        <f t="shared" si="2"/>
        <v>3.0079099999999999</v>
      </c>
      <c r="K66">
        <f>VLOOKUP("SplitAC2Sp-S17SFm2007rDXGF"&amp;$B66&amp;$C66,tech_results_326!$A$2:$AH$161,K$1,FALSE)</f>
        <v>2.65116</v>
      </c>
      <c r="L66">
        <f>VLOOKUP("SFm2007rDXGF"&amp;$B66&amp;$C66,ip_results_529!$A$2:$AC$81,L$1,FALSE)</f>
        <v>2.8238099999999999</v>
      </c>
      <c r="M66">
        <f>VLOOKUP("ResLtg-MeasSFm2007rDXGF"&amp;$B66&amp;$C66,tech_results_529!$A$2:$AH$161,M$1,FALSE)</f>
        <v>2.7429000000000001</v>
      </c>
      <c r="N66">
        <f t="shared" si="3"/>
        <v>2.8238099999999999</v>
      </c>
      <c r="O66">
        <f>VLOOKUP("SplitAC2Sp-S17SFm2007rDXGF"&amp;$B66&amp;$C66,tech_results_529!$A$2:$AH$161,O$1,FALSE)</f>
        <v>2.5222199999999999</v>
      </c>
      <c r="Q66">
        <f t="shared" si="4"/>
        <v>6.219000000000019E-2</v>
      </c>
      <c r="R66">
        <f t="shared" si="5"/>
        <v>0.32963999999999993</v>
      </c>
      <c r="S66">
        <f t="shared" si="6"/>
        <v>6.1020000000000074E-2</v>
      </c>
      <c r="T66">
        <f t="shared" si="7"/>
        <v>0.3567499999999999</v>
      </c>
      <c r="U66">
        <f t="shared" si="8"/>
        <v>8.0909999999999815E-2</v>
      </c>
      <c r="V66">
        <f t="shared" si="9"/>
        <v>0.30159000000000002</v>
      </c>
      <c r="Y66" s="2">
        <f t="shared" si="10"/>
        <v>-1.8813314037628426E-2</v>
      </c>
      <c r="Z66" s="2">
        <f t="shared" si="11"/>
        <v>0.30101302460201912</v>
      </c>
      <c r="AB66" s="2">
        <f t="shared" si="12"/>
        <v>8.2241232860089719E-2</v>
      </c>
      <c r="AC66" s="2">
        <f t="shared" si="13"/>
        <v>-8.5092828540225443E-2</v>
      </c>
    </row>
    <row r="67" spans="1:29" x14ac:dyDescent="0.3">
      <c r="A67" t="str">
        <f t="shared" si="0"/>
        <v>CZ133</v>
      </c>
      <c r="B67" t="s">
        <v>42</v>
      </c>
      <c r="C67">
        <v>3</v>
      </c>
      <c r="D67">
        <f>VLOOKUP("SFm2007rDXGF"&amp;$B67&amp;$C67,ip_results_Std!$A$2:$AC$81,D$1,FALSE)</f>
        <v>2.3425400000000001</v>
      </c>
      <c r="E67">
        <f>VLOOKUP("ResLtg-MeasSFm2007rDXGF"&amp;$B67&amp;$C67,tech_results_std!$A$2:$AH$161,E$1,FALSE)</f>
        <v>2.2812899999999998</v>
      </c>
      <c r="F67">
        <f t="shared" si="1"/>
        <v>2.3425400000000001</v>
      </c>
      <c r="G67">
        <f>VLOOKUP("SplitAC2Sp-S17SFm2007rDXGF"&amp;$B67&amp;$C67,tech_results_std!$A$2:$AH$161,G$1,FALSE)</f>
        <v>2.0854300000000001</v>
      </c>
      <c r="H67">
        <f>VLOOKUP("SFm2007rDXGF"&amp;$B67&amp;$C67,ip_results_326!$A$2:$AC$81,H$1,FALSE)</f>
        <v>2.5918399999999999</v>
      </c>
      <c r="I67">
        <f>VLOOKUP("ResLtg-MeasSFm2007rDXGF"&amp;$B67&amp;$C67,tech_results_326!$A$2:$AH$161,I$1,FALSE)</f>
        <v>2.5295000000000001</v>
      </c>
      <c r="J67">
        <f t="shared" si="2"/>
        <v>2.5918399999999999</v>
      </c>
      <c r="K67">
        <f>VLOOKUP("SplitAC2Sp-S17SFm2007rDXGF"&amp;$B67&amp;$C67,tech_results_326!$A$2:$AH$161,K$1,FALSE)</f>
        <v>2.31141</v>
      </c>
      <c r="L67">
        <f>VLOOKUP("SFm2007rDXGF"&amp;$B67&amp;$C67,ip_results_529!$A$2:$AC$81,L$1,FALSE)</f>
        <v>2.8974700000000002</v>
      </c>
      <c r="M67">
        <f>VLOOKUP("ResLtg-MeasSFm2007rDXGF"&amp;$B67&amp;$C67,tech_results_529!$A$2:$AH$161,M$1,FALSE)</f>
        <v>2.80979</v>
      </c>
      <c r="N67">
        <f t="shared" si="3"/>
        <v>2.8974700000000002</v>
      </c>
      <c r="O67">
        <f>VLOOKUP("SplitAC2Sp-S17SFm2007rDXGF"&amp;$B67&amp;$C67,tech_results_529!$A$2:$AH$161,O$1,FALSE)</f>
        <v>2.5976900000000001</v>
      </c>
      <c r="Q67">
        <f t="shared" si="4"/>
        <v>6.1250000000000249E-2</v>
      </c>
      <c r="R67">
        <f t="shared" si="5"/>
        <v>0.25710999999999995</v>
      </c>
      <c r="S67">
        <f t="shared" si="6"/>
        <v>6.233999999999984E-2</v>
      </c>
      <c r="T67">
        <f t="shared" si="7"/>
        <v>0.28042999999999996</v>
      </c>
      <c r="U67">
        <f t="shared" si="8"/>
        <v>8.7680000000000202E-2</v>
      </c>
      <c r="V67">
        <f t="shared" si="9"/>
        <v>0.29978000000000016</v>
      </c>
      <c r="Y67" s="2">
        <f t="shared" si="10"/>
        <v>1.7795918367340194E-2</v>
      </c>
      <c r="Z67" s="2">
        <f t="shared" si="11"/>
        <v>0.43151020408163016</v>
      </c>
      <c r="AB67" s="2">
        <f t="shared" si="12"/>
        <v>9.0700478394461562E-2</v>
      </c>
      <c r="AC67" s="2">
        <f t="shared" si="13"/>
        <v>0.16596009490101596</v>
      </c>
    </row>
    <row r="68" spans="1:29" x14ac:dyDescent="0.3">
      <c r="A68" t="str">
        <f t="shared" si="0"/>
        <v>CZ134</v>
      </c>
      <c r="B68" t="s">
        <v>42</v>
      </c>
      <c r="C68">
        <v>4</v>
      </c>
      <c r="D68">
        <f>VLOOKUP("SFm2007rDXGF"&amp;$B68&amp;$C68,ip_results_Std!$A$2:$AC$81,D$1,FALSE)</f>
        <v>2.24566</v>
      </c>
      <c r="E68">
        <f>VLOOKUP("ResLtg-MeasSFm2007rDXGF"&amp;$B68&amp;$C68,tech_results_std!$A$2:$AH$161,E$1,FALSE)</f>
        <v>2.1799599999999999</v>
      </c>
      <c r="F68">
        <f t="shared" si="1"/>
        <v>2.24566</v>
      </c>
      <c r="G68">
        <f>VLOOKUP("SplitAC2Sp-S17SFm2007rDXGF"&amp;$B68&amp;$C68,tech_results_std!$A$2:$AH$161,G$1,FALSE)</f>
        <v>1.99749</v>
      </c>
      <c r="H68">
        <f>VLOOKUP("SFm2007rDXGF"&amp;$B68&amp;$C68,ip_results_326!$A$2:$AC$81,H$1,FALSE)</f>
        <v>2.4768500000000002</v>
      </c>
      <c r="I68">
        <f>VLOOKUP("ResLtg-MeasSFm2007rDXGF"&amp;$B68&amp;$C68,tech_results_326!$A$2:$AH$161,I$1,FALSE)</f>
        <v>2.4108800000000001</v>
      </c>
      <c r="J68">
        <f t="shared" si="2"/>
        <v>2.4768500000000002</v>
      </c>
      <c r="K68">
        <f>VLOOKUP("SplitAC2Sp-S17SFm2007rDXGF"&amp;$B68&amp;$C68,tech_results_326!$A$2:$AH$161,K$1,FALSE)</f>
        <v>2.2099199999999999</v>
      </c>
      <c r="L68">
        <f>VLOOKUP("SFm2007rDXGF"&amp;$B68&amp;$C68,ip_results_529!$A$2:$AC$81,L$1,FALSE)</f>
        <v>2.5324</v>
      </c>
      <c r="M68">
        <f>VLOOKUP("ResLtg-MeasSFm2007rDXGF"&amp;$B68&amp;$C68,tech_results_529!$A$2:$AH$161,M$1,FALSE)</f>
        <v>2.44177</v>
      </c>
      <c r="N68">
        <f t="shared" si="3"/>
        <v>2.5324</v>
      </c>
      <c r="O68">
        <f>VLOOKUP("SplitAC2Sp-S17SFm2007rDXGF"&amp;$B68&amp;$C68,tech_results_529!$A$2:$AH$161,O$1,FALSE)</f>
        <v>2.28077</v>
      </c>
      <c r="Q68">
        <f t="shared" si="4"/>
        <v>6.5700000000000092E-2</v>
      </c>
      <c r="R68">
        <f t="shared" si="5"/>
        <v>0.24817</v>
      </c>
      <c r="S68">
        <f t="shared" si="6"/>
        <v>6.5970000000000084E-2</v>
      </c>
      <c r="T68">
        <f t="shared" si="7"/>
        <v>0.26693000000000033</v>
      </c>
      <c r="U68">
        <f t="shared" si="8"/>
        <v>9.0629999999999988E-2</v>
      </c>
      <c r="V68">
        <f t="shared" si="9"/>
        <v>0.25163000000000002</v>
      </c>
      <c r="Y68" s="2">
        <f t="shared" si="10"/>
        <v>4.1095890410957703E-3</v>
      </c>
      <c r="Z68" s="2">
        <f t="shared" si="11"/>
        <v>0.37945205479451843</v>
      </c>
      <c r="AB68" s="2">
        <f t="shared" si="12"/>
        <v>7.5593343272757921E-2</v>
      </c>
      <c r="AC68" s="2">
        <f t="shared" si="13"/>
        <v>1.3942055848813388E-2</v>
      </c>
    </row>
    <row r="69" spans="1:29" x14ac:dyDescent="0.3">
      <c r="A69" t="str">
        <f t="shared" si="0"/>
        <v>CZ135</v>
      </c>
      <c r="B69" t="s">
        <v>42</v>
      </c>
      <c r="C69">
        <v>5</v>
      </c>
      <c r="D69">
        <f>VLOOKUP("SFm2007rDXGF"&amp;$B69&amp;$C69,ip_results_Std!$A$2:$AC$81,D$1,FALSE)</f>
        <v>2.1019600000000001</v>
      </c>
      <c r="E69">
        <f>VLOOKUP("ResLtg-MeasSFm2007rDXGF"&amp;$B69&amp;$C69,tech_results_std!$A$2:$AH$161,E$1,FALSE)</f>
        <v>2.0386700000000002</v>
      </c>
      <c r="F69">
        <f t="shared" si="1"/>
        <v>2.1019600000000001</v>
      </c>
      <c r="G69">
        <f>VLOOKUP("SplitAC2Sp-S17SFm2007rDXGF"&amp;$B69&amp;$C69,tech_results_std!$A$2:$AH$161,G$1,FALSE)</f>
        <v>1.87392</v>
      </c>
      <c r="H69">
        <f>VLOOKUP("SFm2007rDXGF"&amp;$B69&amp;$C69,ip_results_326!$A$2:$AC$81,H$1,FALSE)</f>
        <v>2.3540999999999999</v>
      </c>
      <c r="I69">
        <f>VLOOKUP("ResLtg-MeasSFm2007rDXGF"&amp;$B69&amp;$C69,tech_results_326!$A$2:$AH$161,I$1,FALSE)</f>
        <v>2.2904499999999999</v>
      </c>
      <c r="J69">
        <f t="shared" si="2"/>
        <v>2.3540999999999999</v>
      </c>
      <c r="K69">
        <f>VLOOKUP("SplitAC2Sp-S17SFm2007rDXGF"&amp;$B69&amp;$C69,tech_results_326!$A$2:$AH$161,K$1,FALSE)</f>
        <v>2.0990099999999998</v>
      </c>
      <c r="L69">
        <f>VLOOKUP("SFm2007rDXGF"&amp;$B69&amp;$C69,ip_results_529!$A$2:$AC$81,L$1,FALSE)</f>
        <v>2.6686800000000002</v>
      </c>
      <c r="M69">
        <f>VLOOKUP("ResLtg-MeasSFm2007rDXGF"&amp;$B69&amp;$C69,tech_results_529!$A$2:$AH$161,M$1,FALSE)</f>
        <v>2.5802800000000001</v>
      </c>
      <c r="N69">
        <f t="shared" si="3"/>
        <v>2.6686800000000002</v>
      </c>
      <c r="O69">
        <f>VLOOKUP("SplitAC2Sp-S17SFm2007rDXGF"&amp;$B69&amp;$C69,tech_results_529!$A$2:$AH$161,O$1,FALSE)</f>
        <v>2.39636</v>
      </c>
      <c r="Q69">
        <f t="shared" si="4"/>
        <v>6.3289999999999846E-2</v>
      </c>
      <c r="R69">
        <f t="shared" si="5"/>
        <v>0.22804000000000002</v>
      </c>
      <c r="S69">
        <f t="shared" si="6"/>
        <v>6.3649999999999984E-2</v>
      </c>
      <c r="T69">
        <f t="shared" si="7"/>
        <v>0.25509000000000004</v>
      </c>
      <c r="U69">
        <f t="shared" si="8"/>
        <v>8.8400000000000034E-2</v>
      </c>
      <c r="V69">
        <f t="shared" si="9"/>
        <v>0.27232000000000012</v>
      </c>
      <c r="Y69" s="2">
        <f t="shared" si="10"/>
        <v>5.6881023858451393E-3</v>
      </c>
      <c r="Z69" s="2">
        <f t="shared" si="11"/>
        <v>0.39674514141254935</v>
      </c>
      <c r="AB69" s="2">
        <f t="shared" si="12"/>
        <v>0.11861954043150331</v>
      </c>
      <c r="AC69" s="2">
        <f t="shared" si="13"/>
        <v>0.19417646027012844</v>
      </c>
    </row>
    <row r="70" spans="1:29" x14ac:dyDescent="0.3">
      <c r="A70" t="str">
        <f t="shared" ref="A70:A84" si="14">B70&amp;C70</f>
        <v>CZ141</v>
      </c>
      <c r="B70" t="s">
        <v>43</v>
      </c>
      <c r="C70">
        <v>1</v>
      </c>
      <c r="D70">
        <f>VLOOKUP("SFm2007rDXGF"&amp;$B70&amp;$C70,ip_results_Std!$A$2:$AC$81,D$1,FALSE)</f>
        <v>3.5997400000000002</v>
      </c>
      <c r="E70">
        <f>VLOOKUP("ResLtg-MeasSFm2007rDXGF"&amp;$B70&amp;$C70,tech_results_std!$A$2:$AH$161,E$1,FALSE)</f>
        <v>3.5419200000000002</v>
      </c>
      <c r="F70">
        <f t="shared" ref="F70:F84" si="15">+D70</f>
        <v>3.5997400000000002</v>
      </c>
      <c r="G70">
        <f>VLOOKUP("SplitAC2Sp-S17SFm2007rDXGF"&amp;$B70&amp;$C70,tech_results_std!$A$2:$AH$161,G$1,FALSE)</f>
        <v>3.1424400000000001</v>
      </c>
      <c r="H70">
        <f>VLOOKUP("SFm2007rDXGF"&amp;$B70&amp;$C70,ip_results_326!$A$2:$AC$81,H$1,FALSE)</f>
        <v>3.7272500000000002</v>
      </c>
      <c r="I70">
        <f>VLOOKUP("ResLtg-MeasSFm2007rDXGF"&amp;$B70&amp;$C70,tech_results_326!$A$2:$AH$161,I$1,FALSE)</f>
        <v>3.6674799999999999</v>
      </c>
      <c r="J70">
        <f t="shared" ref="J70:J84" si="16">+H70</f>
        <v>3.7272500000000002</v>
      </c>
      <c r="K70">
        <f>VLOOKUP("SplitAC2Sp-S17SFm2007rDXGF"&amp;$B70&amp;$C70,tech_results_326!$A$2:$AH$161,K$1,FALSE)</f>
        <v>3.2720600000000002</v>
      </c>
      <c r="L70">
        <f>VLOOKUP("SFm2007rDXGF"&amp;$B70&amp;$C70,ip_results_529!$A$2:$AC$81,L$1,FALSE)</f>
        <v>3.62832</v>
      </c>
      <c r="M70">
        <f>VLOOKUP("ResLtg-MeasSFm2007rDXGF"&amp;$B70&amp;$C70,tech_results_529!$A$2:$AH$161,M$1,FALSE)</f>
        <v>3.5398999999999998</v>
      </c>
      <c r="N70">
        <f t="shared" ref="N70:N84" si="17">+L70</f>
        <v>3.62832</v>
      </c>
      <c r="O70">
        <f>VLOOKUP("SplitAC2Sp-S17SFm2007rDXGF"&amp;$B70&amp;$C70,tech_results_529!$A$2:$AH$161,O$1,FALSE)</f>
        <v>3.2168800000000002</v>
      </c>
      <c r="Q70">
        <f t="shared" ref="Q70:Q84" si="18">+D70-E70</f>
        <v>5.7819999999999983E-2</v>
      </c>
      <c r="R70">
        <f t="shared" ref="R70:R84" si="19">+F70-G70</f>
        <v>0.45730000000000004</v>
      </c>
      <c r="S70">
        <f t="shared" ref="S70:S84" si="20">+H70-I70</f>
        <v>5.9770000000000323E-2</v>
      </c>
      <c r="T70">
        <f t="shared" ref="T70:T84" si="21">+J70-K70</f>
        <v>0.45518999999999998</v>
      </c>
      <c r="U70">
        <f t="shared" ref="U70:U84" si="22">+L70-M70</f>
        <v>8.8420000000000165E-2</v>
      </c>
      <c r="V70">
        <f t="shared" ref="V70:V84" si="23">+N70-O70</f>
        <v>0.41143999999999981</v>
      </c>
      <c r="Y70" s="2">
        <f t="shared" ref="Y70:Y84" si="24">(S70-Q70)/Q70</f>
        <v>3.3725354548604994E-2</v>
      </c>
      <c r="Z70" s="2">
        <f t="shared" ref="Z70:Z84" si="25">(U70-Q70)/Q70</f>
        <v>0.52922864060878916</v>
      </c>
      <c r="AB70" s="2">
        <f t="shared" ref="AB70:AB84" si="26">IFERROR((T70-R70)/R70,0)</f>
        <v>-4.6140389241199568E-3</v>
      </c>
      <c r="AC70" s="2">
        <f t="shared" ref="AC70:AC84" si="27">IFERROR((V70-R70)/R70,0)</f>
        <v>-0.10028427727968561</v>
      </c>
    </row>
    <row r="71" spans="1:29" x14ac:dyDescent="0.3">
      <c r="A71" t="str">
        <f t="shared" si="14"/>
        <v>CZ142</v>
      </c>
      <c r="B71" t="s">
        <v>43</v>
      </c>
      <c r="C71">
        <v>2</v>
      </c>
      <c r="D71">
        <f>VLOOKUP("SFm2007rDXGF"&amp;$B71&amp;$C71,ip_results_Std!$A$2:$AC$81,D$1,FALSE)</f>
        <v>3.2714500000000002</v>
      </c>
      <c r="E71">
        <f>VLOOKUP("ResLtg-MeasSFm2007rDXGF"&amp;$B71&amp;$C71,tech_results_std!$A$2:$AH$161,E$1,FALSE)</f>
        <v>3.21149</v>
      </c>
      <c r="F71">
        <f t="shared" si="15"/>
        <v>3.2714500000000002</v>
      </c>
      <c r="G71">
        <f>VLOOKUP("SplitAC2Sp-S17SFm2007rDXGF"&amp;$B71&amp;$C71,tech_results_std!$A$2:$AH$161,G$1,FALSE)</f>
        <v>2.8738999999999999</v>
      </c>
      <c r="H71">
        <f>VLOOKUP("SFm2007rDXGF"&amp;$B71&amp;$C71,ip_results_326!$A$2:$AC$81,H$1,FALSE)</f>
        <v>3.66499</v>
      </c>
      <c r="I71">
        <f>VLOOKUP("ResLtg-MeasSFm2007rDXGF"&amp;$B71&amp;$C71,tech_results_326!$A$2:$AH$161,I$1,FALSE)</f>
        <v>3.60704</v>
      </c>
      <c r="J71">
        <f t="shared" si="16"/>
        <v>3.66499</v>
      </c>
      <c r="K71">
        <f>VLOOKUP("SplitAC2Sp-S17SFm2007rDXGF"&amp;$B71&amp;$C71,tech_results_326!$A$2:$AH$161,K$1,FALSE)</f>
        <v>3.21692</v>
      </c>
      <c r="L71">
        <f>VLOOKUP("SFm2007rDXGF"&amp;$B71&amp;$C71,ip_results_529!$A$2:$AC$81,L$1,FALSE)</f>
        <v>3.84057</v>
      </c>
      <c r="M71">
        <f>VLOOKUP("ResLtg-MeasSFm2007rDXGF"&amp;$B71&amp;$C71,tech_results_529!$A$2:$AH$161,M$1,FALSE)</f>
        <v>3.7533099999999999</v>
      </c>
      <c r="N71">
        <f t="shared" si="17"/>
        <v>3.84057</v>
      </c>
      <c r="O71">
        <f>VLOOKUP("SplitAC2Sp-S17SFm2007rDXGF"&amp;$B71&amp;$C71,tech_results_529!$A$2:$AH$161,O$1,FALSE)</f>
        <v>3.3969299999999998</v>
      </c>
      <c r="Q71">
        <f t="shared" si="18"/>
        <v>5.9960000000000235E-2</v>
      </c>
      <c r="R71">
        <f t="shared" si="19"/>
        <v>0.39755000000000029</v>
      </c>
      <c r="S71">
        <f t="shared" si="20"/>
        <v>5.7949999999999946E-2</v>
      </c>
      <c r="T71">
        <f t="shared" si="21"/>
        <v>0.44806999999999997</v>
      </c>
      <c r="U71">
        <f t="shared" si="22"/>
        <v>8.7260000000000115E-2</v>
      </c>
      <c r="V71">
        <f t="shared" si="23"/>
        <v>0.44364000000000026</v>
      </c>
      <c r="Y71" s="2">
        <f t="shared" si="24"/>
        <v>-3.3522348232159466E-2</v>
      </c>
      <c r="Z71" s="2">
        <f t="shared" si="25"/>
        <v>0.45530353569045651</v>
      </c>
      <c r="AB71" s="2">
        <f t="shared" si="26"/>
        <v>0.12707835492390804</v>
      </c>
      <c r="AC71" s="2">
        <f t="shared" si="27"/>
        <v>0.11593510250282965</v>
      </c>
    </row>
    <row r="72" spans="1:29" x14ac:dyDescent="0.3">
      <c r="A72" t="str">
        <f t="shared" si="14"/>
        <v>CZ143</v>
      </c>
      <c r="B72" t="s">
        <v>43</v>
      </c>
      <c r="C72">
        <v>3</v>
      </c>
      <c r="D72">
        <f>VLOOKUP("SFm2007rDXGF"&amp;$B72&amp;$C72,ip_results_Std!$A$2:$AC$81,D$1,FALSE)</f>
        <v>3.871</v>
      </c>
      <c r="E72">
        <f>VLOOKUP("ResLtg-MeasSFm2007rDXGF"&amp;$B72&amp;$C72,tech_results_std!$A$2:$AH$161,E$1,FALSE)</f>
        <v>3.8120599999999998</v>
      </c>
      <c r="F72">
        <f t="shared" si="15"/>
        <v>3.871</v>
      </c>
      <c r="G72">
        <f>VLOOKUP("SplitAC2Sp-S17SFm2007rDXGF"&amp;$B72&amp;$C72,tech_results_std!$A$2:$AH$161,G$1,FALSE)</f>
        <v>3.3516900000000001</v>
      </c>
      <c r="H72">
        <f>VLOOKUP("SFm2007rDXGF"&amp;$B72&amp;$C72,ip_results_326!$A$2:$AC$81,H$1,FALSE)</f>
        <v>3.9588899999999998</v>
      </c>
      <c r="I72">
        <f>VLOOKUP("ResLtg-MeasSFm2007rDXGF"&amp;$B72&amp;$C72,tech_results_326!$A$2:$AH$161,I$1,FALSE)</f>
        <v>3.8982100000000002</v>
      </c>
      <c r="J72">
        <f t="shared" si="16"/>
        <v>3.9588899999999998</v>
      </c>
      <c r="K72">
        <f>VLOOKUP("SplitAC2Sp-S17SFm2007rDXGF"&amp;$B72&amp;$C72,tech_results_326!$A$2:$AH$161,K$1,FALSE)</f>
        <v>3.4538000000000002</v>
      </c>
      <c r="L72">
        <f>VLOOKUP("SFm2007rDXGF"&amp;$B72&amp;$C72,ip_results_529!$A$2:$AC$81,L$1,FALSE)</f>
        <v>3.47343</v>
      </c>
      <c r="M72">
        <f>VLOOKUP("ResLtg-MeasSFm2007rDXGF"&amp;$B72&amp;$C72,tech_results_529!$A$2:$AH$161,M$1,FALSE)</f>
        <v>3.3823699999999999</v>
      </c>
      <c r="N72">
        <f t="shared" si="17"/>
        <v>3.47343</v>
      </c>
      <c r="O72">
        <f>VLOOKUP("SplitAC2Sp-S17SFm2007rDXGF"&amp;$B72&amp;$C72,tech_results_529!$A$2:$AH$161,O$1,FALSE)</f>
        <v>3.0906099999999999</v>
      </c>
      <c r="Q72">
        <f t="shared" si="18"/>
        <v>5.8940000000000214E-2</v>
      </c>
      <c r="R72">
        <f t="shared" si="19"/>
        <v>0.51930999999999994</v>
      </c>
      <c r="S72">
        <f t="shared" si="20"/>
        <v>6.0679999999999623E-2</v>
      </c>
      <c r="T72">
        <f t="shared" si="21"/>
        <v>0.50508999999999959</v>
      </c>
      <c r="U72">
        <f t="shared" si="22"/>
        <v>9.1060000000000141E-2</v>
      </c>
      <c r="V72">
        <f t="shared" si="23"/>
        <v>0.38282000000000016</v>
      </c>
      <c r="Y72" s="2">
        <f t="shared" si="24"/>
        <v>2.9521547336264036E-2</v>
      </c>
      <c r="Z72" s="2">
        <f t="shared" si="25"/>
        <v>0.54496097726501203</v>
      </c>
      <c r="AB72" s="2">
        <f t="shared" si="26"/>
        <v>-2.7382488301785725E-2</v>
      </c>
      <c r="AC72" s="2">
        <f t="shared" si="27"/>
        <v>-0.26282952379118407</v>
      </c>
    </row>
    <row r="73" spans="1:29" x14ac:dyDescent="0.3">
      <c r="A73" t="str">
        <f t="shared" si="14"/>
        <v>CZ144</v>
      </c>
      <c r="B73" t="s">
        <v>43</v>
      </c>
      <c r="C73">
        <v>4</v>
      </c>
      <c r="D73">
        <f>VLOOKUP("SFm2007rDXGF"&amp;$B73&amp;$C73,ip_results_Std!$A$2:$AC$81,D$1,FALSE)</f>
        <v>3.77888</v>
      </c>
      <c r="E73">
        <f>VLOOKUP("ResLtg-MeasSFm2007rDXGF"&amp;$B73&amp;$C73,tech_results_std!$A$2:$AH$161,E$1,FALSE)</f>
        <v>3.7176499999999999</v>
      </c>
      <c r="F73">
        <f t="shared" si="15"/>
        <v>3.77888</v>
      </c>
      <c r="G73">
        <f>VLOOKUP("SplitAC2Sp-S17SFm2007rDXGF"&amp;$B73&amp;$C73,tech_results_std!$A$2:$AH$161,G$1,FALSE)</f>
        <v>3.2858499999999999</v>
      </c>
      <c r="H73">
        <f>VLOOKUP("SFm2007rDXGF"&amp;$B73&amp;$C73,ip_results_326!$A$2:$AC$81,H$1,FALSE)</f>
        <v>3.9799199999999999</v>
      </c>
      <c r="I73">
        <f>VLOOKUP("ResLtg-MeasSFm2007rDXGF"&amp;$B73&amp;$C73,tech_results_326!$A$2:$AH$161,I$1,FALSE)</f>
        <v>3.9208699999999999</v>
      </c>
      <c r="J73">
        <f t="shared" si="16"/>
        <v>3.9799199999999999</v>
      </c>
      <c r="K73">
        <f>VLOOKUP("SplitAC2Sp-S17SFm2007rDXGF"&amp;$B73&amp;$C73,tech_results_326!$A$2:$AH$161,K$1,FALSE)</f>
        <v>3.46265</v>
      </c>
      <c r="L73">
        <f>VLOOKUP("SFm2007rDXGF"&amp;$B73&amp;$C73,ip_results_529!$A$2:$AC$81,L$1,FALSE)</f>
        <v>3.4764499999999998</v>
      </c>
      <c r="M73">
        <f>VLOOKUP("ResLtg-MeasSFm2007rDXGF"&amp;$B73&amp;$C73,tech_results_529!$A$2:$AH$161,M$1,FALSE)</f>
        <v>3.3910200000000001</v>
      </c>
      <c r="N73">
        <f t="shared" si="17"/>
        <v>3.4764499999999998</v>
      </c>
      <c r="O73">
        <f>VLOOKUP("SplitAC2Sp-S17SFm2007rDXGF"&amp;$B73&amp;$C73,tech_results_529!$A$2:$AH$161,O$1,FALSE)</f>
        <v>3.0863700000000001</v>
      </c>
      <c r="Q73">
        <f t="shared" si="18"/>
        <v>6.1230000000000118E-2</v>
      </c>
      <c r="R73">
        <f t="shared" si="19"/>
        <v>0.49303000000000008</v>
      </c>
      <c r="S73">
        <f t="shared" si="20"/>
        <v>5.9050000000000047E-2</v>
      </c>
      <c r="T73">
        <f t="shared" si="21"/>
        <v>0.5172699999999999</v>
      </c>
      <c r="U73">
        <f t="shared" si="22"/>
        <v>8.5429999999999673E-2</v>
      </c>
      <c r="V73">
        <f t="shared" si="23"/>
        <v>0.39007999999999976</v>
      </c>
      <c r="Y73" s="2">
        <f t="shared" si="24"/>
        <v>-3.56034623550558E-2</v>
      </c>
      <c r="Z73" s="2">
        <f t="shared" si="25"/>
        <v>0.39523109586803051</v>
      </c>
      <c r="AB73" s="2">
        <f t="shared" si="26"/>
        <v>4.9165365190758807E-2</v>
      </c>
      <c r="AC73" s="2">
        <f t="shared" si="27"/>
        <v>-0.20881082287081984</v>
      </c>
    </row>
    <row r="74" spans="1:29" x14ac:dyDescent="0.3">
      <c r="A74" t="str">
        <f t="shared" si="14"/>
        <v>CZ145</v>
      </c>
      <c r="B74" t="s">
        <v>43</v>
      </c>
      <c r="C74">
        <v>5</v>
      </c>
      <c r="D74">
        <f>VLOOKUP("SFm2007rDXGF"&amp;$B74&amp;$C74,ip_results_Std!$A$2:$AC$81,D$1,FALSE)</f>
        <v>3.74688</v>
      </c>
      <c r="E74">
        <f>VLOOKUP("ResLtg-MeasSFm2007rDXGF"&amp;$B74&amp;$C74,tech_results_std!$A$2:$AH$161,E$1,FALSE)</f>
        <v>3.6893400000000001</v>
      </c>
      <c r="F74">
        <f t="shared" si="15"/>
        <v>3.74688</v>
      </c>
      <c r="G74">
        <f>VLOOKUP("SplitAC2Sp-S17SFm2007rDXGF"&amp;$B74&amp;$C74,tech_results_std!$A$2:$AH$161,G$1,FALSE)</f>
        <v>3.2553100000000001</v>
      </c>
      <c r="H74">
        <f>VLOOKUP("SFm2007rDXGF"&amp;$B74&amp;$C74,ip_results_326!$A$2:$AC$81,H$1,FALSE)</f>
        <v>3.8526099999999999</v>
      </c>
      <c r="I74">
        <f>VLOOKUP("ResLtg-MeasSFm2007rDXGF"&amp;$B74&amp;$C74,tech_results_326!$A$2:$AH$161,I$1,FALSE)</f>
        <v>3.7930700000000002</v>
      </c>
      <c r="J74">
        <f t="shared" si="16"/>
        <v>3.8526099999999999</v>
      </c>
      <c r="K74">
        <f>VLOOKUP("SplitAC2Sp-S17SFm2007rDXGF"&amp;$B74&amp;$C74,tech_results_326!$A$2:$AH$161,K$1,FALSE)</f>
        <v>3.3700399999999999</v>
      </c>
      <c r="L74">
        <f>VLOOKUP("SFm2007rDXGF"&amp;$B74&amp;$C74,ip_results_529!$A$2:$AC$81,L$1,FALSE)</f>
        <v>3.5615299999999999</v>
      </c>
      <c r="M74">
        <f>VLOOKUP("ResLtg-MeasSFm2007rDXGF"&amp;$B74&amp;$C74,tech_results_529!$A$2:$AH$161,M$1,FALSE)</f>
        <v>3.4724200000000001</v>
      </c>
      <c r="N74">
        <f t="shared" si="17"/>
        <v>3.5615299999999999</v>
      </c>
      <c r="O74">
        <f>VLOOKUP("SplitAC2Sp-S17SFm2007rDXGF"&amp;$B74&amp;$C74,tech_results_529!$A$2:$AH$161,O$1,FALSE)</f>
        <v>3.1613199999999999</v>
      </c>
      <c r="Q74">
        <f t="shared" si="18"/>
        <v>5.7539999999999925E-2</v>
      </c>
      <c r="R74">
        <f t="shared" si="19"/>
        <v>0.49156999999999984</v>
      </c>
      <c r="S74">
        <f t="shared" si="20"/>
        <v>5.9539999999999704E-2</v>
      </c>
      <c r="T74">
        <f t="shared" si="21"/>
        <v>0.48256999999999994</v>
      </c>
      <c r="U74">
        <f t="shared" si="22"/>
        <v>8.91099999999998E-2</v>
      </c>
      <c r="V74">
        <f t="shared" si="23"/>
        <v>0.40020999999999995</v>
      </c>
      <c r="Y74" s="2">
        <f t="shared" si="24"/>
        <v>3.4758428919009078E-2</v>
      </c>
      <c r="Z74" s="2">
        <f t="shared" si="25"/>
        <v>0.54866180048661661</v>
      </c>
      <c r="AB74" s="2">
        <f t="shared" si="26"/>
        <v>-1.8308684419309357E-2</v>
      </c>
      <c r="AC74" s="2">
        <f t="shared" si="27"/>
        <v>-0.18585348983867997</v>
      </c>
    </row>
    <row r="75" spans="1:29" x14ac:dyDescent="0.3">
      <c r="A75" t="str">
        <f t="shared" si="14"/>
        <v>CZ151</v>
      </c>
      <c r="B75" t="s">
        <v>44</v>
      </c>
      <c r="C75">
        <v>1</v>
      </c>
      <c r="D75">
        <f>VLOOKUP("SFm2007rDXGF"&amp;$B75&amp;$C75,ip_results_Std!$A$2:$AC$81,D$1,FALSE)</f>
        <v>3.3667699999999998</v>
      </c>
      <c r="E75">
        <f>VLOOKUP("ResLtg-MeasSFm2007rDXGF"&amp;$B75&amp;$C75,tech_results_std!$A$2:$AH$161,E$1,FALSE)</f>
        <v>3.3053400000000002</v>
      </c>
      <c r="F75">
        <f t="shared" si="15"/>
        <v>3.3667699999999998</v>
      </c>
      <c r="G75">
        <f>VLOOKUP("SplitAC2Sp-S17SFm2007rDXGF"&amp;$B75&amp;$C75,tech_results_std!$A$2:$AH$161,G$1,FALSE)</f>
        <v>2.9433099999999999</v>
      </c>
      <c r="H75">
        <f>VLOOKUP("SFm2007rDXGF"&amp;$B75&amp;$C75,ip_results_326!$A$2:$AC$81,H$1,FALSE)</f>
        <v>3.5880000000000001</v>
      </c>
      <c r="I75">
        <f>VLOOKUP("ResLtg-MeasSFm2007rDXGF"&amp;$B75&amp;$C75,tech_results_326!$A$2:$AH$161,I$1,FALSE)</f>
        <v>3.5237599999999998</v>
      </c>
      <c r="J75">
        <f t="shared" si="16"/>
        <v>3.5880000000000001</v>
      </c>
      <c r="K75">
        <f>VLOOKUP("SplitAC2Sp-S17SFm2007rDXGF"&amp;$B75&amp;$C75,tech_results_326!$A$2:$AH$161,K$1,FALSE)</f>
        <v>3.1517300000000001</v>
      </c>
      <c r="L75">
        <f>VLOOKUP("SFm2007rDXGF"&amp;$B75&amp;$C75,ip_results_529!$A$2:$AC$81,L$1,FALSE)</f>
        <v>3.6979799999999998</v>
      </c>
      <c r="M75">
        <f>VLOOKUP("ResLtg-MeasSFm2007rDXGF"&amp;$B75&amp;$C75,tech_results_529!$A$2:$AH$161,M$1,FALSE)</f>
        <v>3.60311</v>
      </c>
      <c r="N75">
        <f t="shared" si="17"/>
        <v>3.6979799999999998</v>
      </c>
      <c r="O75">
        <f>VLOOKUP("SplitAC2Sp-S17SFm2007rDXGF"&amp;$B75&amp;$C75,tech_results_529!$A$2:$AH$161,O$1,FALSE)</f>
        <v>3.2662599999999999</v>
      </c>
      <c r="Q75">
        <f t="shared" si="18"/>
        <v>6.1429999999999652E-2</v>
      </c>
      <c r="R75">
        <f t="shared" si="19"/>
        <v>0.42345999999999995</v>
      </c>
      <c r="S75">
        <f t="shared" si="20"/>
        <v>6.4240000000000297E-2</v>
      </c>
      <c r="T75">
        <f t="shared" si="21"/>
        <v>0.43626999999999994</v>
      </c>
      <c r="U75">
        <f t="shared" si="22"/>
        <v>9.4869999999999788E-2</v>
      </c>
      <c r="V75">
        <f t="shared" si="23"/>
        <v>0.43171999999999988</v>
      </c>
      <c r="Y75" s="2">
        <f t="shared" si="24"/>
        <v>4.5743122252981626E-2</v>
      </c>
      <c r="Z75" s="2">
        <f t="shared" si="25"/>
        <v>0.5443594335015518</v>
      </c>
      <c r="AB75" s="2">
        <f t="shared" si="26"/>
        <v>3.0250791101875004E-2</v>
      </c>
      <c r="AC75" s="2">
        <f t="shared" si="27"/>
        <v>1.9505974590279921E-2</v>
      </c>
    </row>
    <row r="76" spans="1:29" x14ac:dyDescent="0.3">
      <c r="A76" t="str">
        <f t="shared" si="14"/>
        <v>CZ152</v>
      </c>
      <c r="B76" t="s">
        <v>44</v>
      </c>
      <c r="C76">
        <v>2</v>
      </c>
      <c r="D76">
        <f>VLOOKUP("SFm2007rDXGF"&amp;$B76&amp;$C76,ip_results_Std!$A$2:$AC$81,D$1,FALSE)</f>
        <v>3.1168</v>
      </c>
      <c r="E76">
        <f>VLOOKUP("ResLtg-MeasSFm2007rDXGF"&amp;$B76&amp;$C76,tech_results_std!$A$2:$AH$161,E$1,FALSE)</f>
        <v>3.0540699999999998</v>
      </c>
      <c r="F76">
        <f t="shared" si="15"/>
        <v>3.1168</v>
      </c>
      <c r="G76">
        <f>VLOOKUP("SplitAC2Sp-S17SFm2007rDXGF"&amp;$B76&amp;$C76,tech_results_std!$A$2:$AH$161,G$1,FALSE)</f>
        <v>2.6974499999999999</v>
      </c>
      <c r="H76">
        <f>VLOOKUP("SFm2007rDXGF"&amp;$B76&amp;$C76,ip_results_326!$A$2:$AC$81,H$1,FALSE)</f>
        <v>3.3697699999999999</v>
      </c>
      <c r="I76">
        <f>VLOOKUP("ResLtg-MeasSFm2007rDXGF"&amp;$B76&amp;$C76,tech_results_326!$A$2:$AH$161,I$1,FALSE)</f>
        <v>3.3045599999999999</v>
      </c>
      <c r="J76">
        <f t="shared" si="16"/>
        <v>3.3697699999999999</v>
      </c>
      <c r="K76">
        <f>VLOOKUP("SplitAC2Sp-S17SFm2007rDXGF"&amp;$B76&amp;$C76,tech_results_326!$A$2:$AH$161,K$1,FALSE)</f>
        <v>2.9423599999999999</v>
      </c>
      <c r="L76">
        <f>VLOOKUP("SFm2007rDXGF"&amp;$B76&amp;$C76,ip_results_529!$A$2:$AC$81,L$1,FALSE)</f>
        <v>3.79345</v>
      </c>
      <c r="M76">
        <f>VLOOKUP("ResLtg-MeasSFm2007rDXGF"&amp;$B76&amp;$C76,tech_results_529!$A$2:$AH$161,M$1,FALSE)</f>
        <v>3.69895</v>
      </c>
      <c r="N76">
        <f t="shared" si="17"/>
        <v>3.79345</v>
      </c>
      <c r="O76">
        <f>VLOOKUP("SplitAC2Sp-S17SFm2007rDXGF"&amp;$B76&amp;$C76,tech_results_529!$A$2:$AH$161,O$1,FALSE)</f>
        <v>3.3541799999999999</v>
      </c>
      <c r="Q76">
        <f t="shared" si="18"/>
        <v>6.2730000000000175E-2</v>
      </c>
      <c r="R76">
        <f t="shared" si="19"/>
        <v>0.41935000000000011</v>
      </c>
      <c r="S76">
        <f t="shared" si="20"/>
        <v>6.520999999999999E-2</v>
      </c>
      <c r="T76">
        <f t="shared" si="21"/>
        <v>0.42741000000000007</v>
      </c>
      <c r="U76">
        <f t="shared" si="22"/>
        <v>9.4500000000000028E-2</v>
      </c>
      <c r="V76">
        <f t="shared" si="23"/>
        <v>0.43927000000000005</v>
      </c>
      <c r="Y76" s="2">
        <f t="shared" si="24"/>
        <v>3.9534512992185696E-2</v>
      </c>
      <c r="Z76" s="2">
        <f t="shared" si="25"/>
        <v>0.5064562410329948</v>
      </c>
      <c r="AB76" s="2">
        <f t="shared" si="26"/>
        <v>1.9220221771789565E-2</v>
      </c>
      <c r="AC76" s="2">
        <f t="shared" si="27"/>
        <v>4.7502086562537099E-2</v>
      </c>
    </row>
    <row r="77" spans="1:29" x14ac:dyDescent="0.3">
      <c r="A77" t="str">
        <f t="shared" si="14"/>
        <v>CZ153</v>
      </c>
      <c r="B77" t="s">
        <v>44</v>
      </c>
      <c r="C77">
        <v>3</v>
      </c>
      <c r="D77">
        <f>VLOOKUP("SFm2007rDXGF"&amp;$B77&amp;$C77,ip_results_Std!$A$2:$AC$81,D$1,FALSE)</f>
        <v>3.1728000000000001</v>
      </c>
      <c r="E77">
        <f>VLOOKUP("ResLtg-MeasSFm2007rDXGF"&amp;$B77&amp;$C77,tech_results_std!$A$2:$AH$161,E$1,FALSE)</f>
        <v>3.11043</v>
      </c>
      <c r="F77">
        <f t="shared" si="15"/>
        <v>3.1728000000000001</v>
      </c>
      <c r="G77">
        <f>VLOOKUP("SplitAC2Sp-S17SFm2007rDXGF"&amp;$B77&amp;$C77,tech_results_std!$A$2:$AH$161,G$1,FALSE)</f>
        <v>2.7544200000000001</v>
      </c>
      <c r="H77">
        <f>VLOOKUP("SFm2007rDXGF"&amp;$B77&amp;$C77,ip_results_326!$A$2:$AC$81,H$1,FALSE)</f>
        <v>3.4028200000000002</v>
      </c>
      <c r="I77">
        <f>VLOOKUP("ResLtg-MeasSFm2007rDXGF"&amp;$B77&amp;$C77,tech_results_326!$A$2:$AH$161,I$1,FALSE)</f>
        <v>3.33745</v>
      </c>
      <c r="J77">
        <f t="shared" si="16"/>
        <v>3.4028200000000002</v>
      </c>
      <c r="K77">
        <f>VLOOKUP("SplitAC2Sp-S17SFm2007rDXGF"&amp;$B77&amp;$C77,tech_results_326!$A$2:$AH$161,K$1,FALSE)</f>
        <v>2.9819</v>
      </c>
      <c r="L77">
        <f>VLOOKUP("SFm2007rDXGF"&amp;$B77&amp;$C77,ip_results_529!$A$2:$AC$81,L$1,FALSE)</f>
        <v>3.6207400000000001</v>
      </c>
      <c r="M77">
        <f>VLOOKUP("ResLtg-MeasSFm2007rDXGF"&amp;$B77&amp;$C77,tech_results_529!$A$2:$AH$161,M$1,FALSE)</f>
        <v>3.5257900000000002</v>
      </c>
      <c r="N77">
        <f t="shared" si="17"/>
        <v>3.6207400000000001</v>
      </c>
      <c r="O77">
        <f>VLOOKUP("SplitAC2Sp-S17SFm2007rDXGF"&amp;$B77&amp;$C77,tech_results_529!$A$2:$AH$161,O$1,FALSE)</f>
        <v>3.1999200000000001</v>
      </c>
      <c r="Q77">
        <f t="shared" si="18"/>
        <v>6.2370000000000037E-2</v>
      </c>
      <c r="R77">
        <f t="shared" si="19"/>
        <v>0.41837999999999997</v>
      </c>
      <c r="S77">
        <f t="shared" si="20"/>
        <v>6.537000000000015E-2</v>
      </c>
      <c r="T77">
        <f t="shared" si="21"/>
        <v>0.42092000000000018</v>
      </c>
      <c r="U77">
        <f t="shared" si="22"/>
        <v>9.4949999999999868E-2</v>
      </c>
      <c r="V77">
        <f t="shared" si="23"/>
        <v>0.42081999999999997</v>
      </c>
      <c r="Y77" s="2">
        <f t="shared" si="24"/>
        <v>4.8100048100049891E-2</v>
      </c>
      <c r="Z77" s="2">
        <f t="shared" si="25"/>
        <v>0.52236652236651937</v>
      </c>
      <c r="AB77" s="2">
        <f t="shared" si="26"/>
        <v>6.0710359003781468E-3</v>
      </c>
      <c r="AC77" s="2">
        <f t="shared" si="27"/>
        <v>5.8320187389454513E-3</v>
      </c>
    </row>
    <row r="78" spans="1:29" x14ac:dyDescent="0.3">
      <c r="A78" t="str">
        <f t="shared" si="14"/>
        <v>CZ154</v>
      </c>
      <c r="B78" t="s">
        <v>44</v>
      </c>
      <c r="C78">
        <v>4</v>
      </c>
      <c r="D78">
        <f>VLOOKUP("SFm2007rDXGF"&amp;$B78&amp;$C78,ip_results_Std!$A$2:$AC$81,D$1,FALSE)</f>
        <v>2.4386199999999998</v>
      </c>
      <c r="E78">
        <f>VLOOKUP("ResLtg-MeasSFm2007rDXGF"&amp;$B78&amp;$C78,tech_results_std!$A$2:$AH$161,E$1,FALSE)</f>
        <v>2.3753500000000001</v>
      </c>
      <c r="F78">
        <f t="shared" si="15"/>
        <v>2.4386199999999998</v>
      </c>
      <c r="G78">
        <f>VLOOKUP("SplitAC2Sp-S17SFm2007rDXGF"&amp;$B78&amp;$C78,tech_results_std!$A$2:$AH$161,G$1,FALSE)</f>
        <v>2.1193499999999998</v>
      </c>
      <c r="H78">
        <f>VLOOKUP("SFm2007rDXGF"&amp;$B78&amp;$C78,ip_results_326!$A$2:$AC$81,H$1,FALSE)</f>
        <v>2.6586799999999999</v>
      </c>
      <c r="I78">
        <f>VLOOKUP("ResLtg-MeasSFm2007rDXGF"&amp;$B78&amp;$C78,tech_results_326!$A$2:$AH$161,I$1,FALSE)</f>
        <v>2.5928599999999999</v>
      </c>
      <c r="J78">
        <f t="shared" si="16"/>
        <v>2.6586799999999999</v>
      </c>
      <c r="K78">
        <f>VLOOKUP("SplitAC2Sp-S17SFm2007rDXGF"&amp;$B78&amp;$C78,tech_results_326!$A$2:$AH$161,K$1,FALSE)</f>
        <v>2.3198699999999999</v>
      </c>
      <c r="L78">
        <f>VLOOKUP("SFm2007rDXGF"&amp;$B78&amp;$C78,ip_results_529!$A$2:$AC$81,L$1,FALSE)</f>
        <v>2.8942100000000002</v>
      </c>
      <c r="M78">
        <f>VLOOKUP("ResLtg-MeasSFm2007rDXGF"&amp;$B78&amp;$C78,tech_results_529!$A$2:$AH$161,M$1,FALSE)</f>
        <v>2.7989299999999999</v>
      </c>
      <c r="N78">
        <f t="shared" si="17"/>
        <v>2.8942100000000002</v>
      </c>
      <c r="O78">
        <f>VLOOKUP("SplitAC2Sp-S17SFm2007rDXGF"&amp;$B78&amp;$C78,tech_results_529!$A$2:$AH$161,O$1,FALSE)</f>
        <v>2.5577800000000002</v>
      </c>
      <c r="Q78">
        <f t="shared" si="18"/>
        <v>6.3269999999999715E-2</v>
      </c>
      <c r="R78">
        <f t="shared" si="19"/>
        <v>0.31926999999999994</v>
      </c>
      <c r="S78">
        <f t="shared" si="20"/>
        <v>6.581999999999999E-2</v>
      </c>
      <c r="T78">
        <f t="shared" si="21"/>
        <v>0.33881000000000006</v>
      </c>
      <c r="U78">
        <f t="shared" si="22"/>
        <v>9.5280000000000253E-2</v>
      </c>
      <c r="V78">
        <f t="shared" si="23"/>
        <v>0.33643000000000001</v>
      </c>
      <c r="Y78" s="2">
        <f t="shared" si="24"/>
        <v>4.0303461356097449E-2</v>
      </c>
      <c r="Z78" s="2">
        <f t="shared" si="25"/>
        <v>0.50592697961120092</v>
      </c>
      <c r="AB78" s="2">
        <f t="shared" si="26"/>
        <v>6.1202117330159789E-2</v>
      </c>
      <c r="AC78" s="2">
        <f t="shared" si="27"/>
        <v>5.3747611739280443E-2</v>
      </c>
    </row>
    <row r="79" spans="1:29" x14ac:dyDescent="0.3">
      <c r="A79" t="str">
        <f t="shared" si="14"/>
        <v>CZ155</v>
      </c>
      <c r="B79" t="s">
        <v>44</v>
      </c>
      <c r="C79">
        <v>5</v>
      </c>
      <c r="D79">
        <f>VLOOKUP("SFm2007rDXGF"&amp;$B79&amp;$C79,ip_results_Std!$A$2:$AC$81,D$1,FALSE)</f>
        <v>2.9560200000000001</v>
      </c>
      <c r="E79">
        <f>VLOOKUP("ResLtg-MeasSFm2007rDXGF"&amp;$B79&amp;$C79,tech_results_std!$A$2:$AH$161,E$1,FALSE)</f>
        <v>2.8939300000000001</v>
      </c>
      <c r="F79">
        <f t="shared" si="15"/>
        <v>2.9560200000000001</v>
      </c>
      <c r="G79">
        <f>VLOOKUP("SplitAC2Sp-S17SFm2007rDXGF"&amp;$B79&amp;$C79,tech_results_std!$A$2:$AH$161,G$1,FALSE)</f>
        <v>2.5498099999999999</v>
      </c>
      <c r="H79">
        <f>VLOOKUP("SFm2007rDXGF"&amp;$B79&amp;$C79,ip_results_326!$A$2:$AC$81,H$1,FALSE)</f>
        <v>3.1825999999999999</v>
      </c>
      <c r="I79">
        <f>VLOOKUP("ResLtg-MeasSFm2007rDXGF"&amp;$B79&amp;$C79,tech_results_326!$A$2:$AH$161,I$1,FALSE)</f>
        <v>3.1180699999999999</v>
      </c>
      <c r="J79">
        <f t="shared" si="16"/>
        <v>3.1825999999999999</v>
      </c>
      <c r="K79">
        <f>VLOOKUP("SplitAC2Sp-S17SFm2007rDXGF"&amp;$B79&amp;$C79,tech_results_326!$A$2:$AH$161,K$1,FALSE)</f>
        <v>2.7628499999999998</v>
      </c>
      <c r="L79">
        <f>VLOOKUP("SFm2007rDXGF"&amp;$B79&amp;$C79,ip_results_529!$A$2:$AC$81,L$1,FALSE)</f>
        <v>3.4064000000000001</v>
      </c>
      <c r="M79">
        <f>VLOOKUP("ResLtg-MeasSFm2007rDXGF"&amp;$B79&amp;$C79,tech_results_529!$A$2:$AH$161,M$1,FALSE)</f>
        <v>3.3116699999999999</v>
      </c>
      <c r="N79">
        <f t="shared" si="17"/>
        <v>3.4064000000000001</v>
      </c>
      <c r="O79">
        <f>VLOOKUP("SplitAC2Sp-S17SFm2007rDXGF"&amp;$B79&amp;$C79,tech_results_529!$A$2:$AH$161,O$1,FALSE)</f>
        <v>2.9836499999999999</v>
      </c>
      <c r="Q79">
        <f t="shared" si="18"/>
        <v>6.2089999999999979E-2</v>
      </c>
      <c r="R79">
        <f t="shared" si="19"/>
        <v>0.40621000000000018</v>
      </c>
      <c r="S79">
        <f t="shared" si="20"/>
        <v>6.4529999999999976E-2</v>
      </c>
      <c r="T79">
        <f t="shared" si="21"/>
        <v>0.41975000000000007</v>
      </c>
      <c r="U79">
        <f t="shared" si="22"/>
        <v>9.4730000000000203E-2</v>
      </c>
      <c r="V79">
        <f t="shared" si="23"/>
        <v>0.42275000000000018</v>
      </c>
      <c r="Y79" s="2">
        <f t="shared" si="24"/>
        <v>3.9297793525527439E-2</v>
      </c>
      <c r="Z79" s="2">
        <f t="shared" si="25"/>
        <v>0.52568851666935479</v>
      </c>
      <c r="AB79" s="2">
        <f t="shared" si="26"/>
        <v>3.3332512739715617E-2</v>
      </c>
      <c r="AC79" s="2">
        <f t="shared" si="27"/>
        <v>4.0717855296521485E-2</v>
      </c>
    </row>
    <row r="80" spans="1:29" x14ac:dyDescent="0.3">
      <c r="A80" t="str">
        <f t="shared" si="14"/>
        <v>CZ161</v>
      </c>
      <c r="B80" t="s">
        <v>45</v>
      </c>
      <c r="C80">
        <v>1</v>
      </c>
      <c r="D80">
        <f>VLOOKUP("SFm2007rDXGF"&amp;$B80&amp;$C80,ip_results_Std!$A$2:$AC$81,D$1,FALSE)</f>
        <v>1.4839</v>
      </c>
      <c r="E80">
        <f>VLOOKUP("ResLtg-MeasSFm2007rDXGF"&amp;$B80&amp;$C80,tech_results_std!$A$2:$AH$161,E$1,FALSE)</f>
        <v>1.41936</v>
      </c>
      <c r="F80">
        <f t="shared" si="15"/>
        <v>1.4839</v>
      </c>
      <c r="G80">
        <f>VLOOKUP("SplitAC2Sp-S17SFm2007rDXGF"&amp;$B80&amp;$C80,tech_results_std!$A$2:$AH$161,G$1,FALSE)</f>
        <v>1.3386</v>
      </c>
      <c r="H80">
        <f>VLOOKUP("SFm2007rDXGF"&amp;$B80&amp;$C80,ip_results_326!$A$2:$AC$81,H$1,FALSE)</f>
        <v>1.63232</v>
      </c>
      <c r="I80">
        <f>VLOOKUP("ResLtg-MeasSFm2007rDXGF"&amp;$B80&amp;$C80,tech_results_326!$A$2:$AH$161,I$1,FALSE)</f>
        <v>1.5649599999999999</v>
      </c>
      <c r="J80">
        <f t="shared" si="16"/>
        <v>1.63232</v>
      </c>
      <c r="K80">
        <f>VLOOKUP("SplitAC2Sp-S17SFm2007rDXGF"&amp;$B80&amp;$C80,tech_results_326!$A$2:$AH$161,K$1,FALSE)</f>
        <v>1.4739</v>
      </c>
      <c r="L80">
        <f>VLOOKUP("SFm2007rDXGF"&amp;$B80&amp;$C80,ip_results_529!$A$2:$AC$81,L$1,FALSE)</f>
        <v>1.90412</v>
      </c>
      <c r="M80">
        <f>VLOOKUP("ResLtg-MeasSFm2007rDXGF"&amp;$B80&amp;$C80,tech_results_529!$A$2:$AH$161,M$1,FALSE)</f>
        <v>1.8110900000000001</v>
      </c>
      <c r="N80">
        <f t="shared" si="17"/>
        <v>1.90412</v>
      </c>
      <c r="O80">
        <f>VLOOKUP("SplitAC2Sp-S17SFm2007rDXGF"&amp;$B80&amp;$C80,tech_results_529!$A$2:$AH$161,O$1,FALSE)</f>
        <v>1.7387999999999999</v>
      </c>
      <c r="Q80">
        <f t="shared" si="18"/>
        <v>6.4540000000000042E-2</v>
      </c>
      <c r="R80">
        <f t="shared" si="19"/>
        <v>0.14529999999999998</v>
      </c>
      <c r="S80">
        <f t="shared" si="20"/>
        <v>6.7360000000000086E-2</v>
      </c>
      <c r="T80">
        <f t="shared" si="21"/>
        <v>0.15842000000000001</v>
      </c>
      <c r="U80">
        <f t="shared" si="22"/>
        <v>9.3029999999999946E-2</v>
      </c>
      <c r="V80">
        <f t="shared" si="23"/>
        <v>0.16532000000000013</v>
      </c>
      <c r="Y80" s="2">
        <f t="shared" si="24"/>
        <v>4.3693833281686439E-2</v>
      </c>
      <c r="Z80" s="2">
        <f t="shared" si="25"/>
        <v>0.44143167028199387</v>
      </c>
      <c r="AB80" s="2">
        <f t="shared" si="26"/>
        <v>9.0295939435650535E-2</v>
      </c>
      <c r="AC80" s="2">
        <f t="shared" si="27"/>
        <v>0.13778389538885169</v>
      </c>
    </row>
    <row r="81" spans="1:36" x14ac:dyDescent="0.3">
      <c r="A81" t="str">
        <f t="shared" si="14"/>
        <v>CZ162</v>
      </c>
      <c r="B81" t="s">
        <v>45</v>
      </c>
      <c r="C81">
        <v>2</v>
      </c>
      <c r="D81">
        <f>VLOOKUP("SFm2007rDXGF"&amp;$B81&amp;$C81,ip_results_Std!$A$2:$AC$81,D$1,FALSE)</f>
        <v>1.7648999999999999</v>
      </c>
      <c r="E81">
        <f>VLOOKUP("ResLtg-MeasSFm2007rDXGF"&amp;$B81&amp;$C81,tech_results_std!$A$2:$AH$161,E$1,FALSE)</f>
        <v>1.6960900000000001</v>
      </c>
      <c r="F81">
        <f t="shared" si="15"/>
        <v>1.7648999999999999</v>
      </c>
      <c r="G81">
        <f>VLOOKUP("SplitAC2Sp-S17SFm2007rDXGF"&amp;$B81&amp;$C81,tech_results_std!$A$2:$AH$161,G$1,FALSE)</f>
        <v>1.5772600000000001</v>
      </c>
      <c r="H81">
        <f>VLOOKUP("SFm2007rDXGF"&amp;$B81&amp;$C81,ip_results_326!$A$2:$AC$81,H$1,FALSE)</f>
        <v>1.9270400000000001</v>
      </c>
      <c r="I81">
        <f>VLOOKUP("ResLtg-MeasSFm2007rDXGF"&amp;$B81&amp;$C81,tech_results_326!$A$2:$AH$161,I$1,FALSE)</f>
        <v>1.8536900000000001</v>
      </c>
      <c r="J81">
        <f t="shared" si="16"/>
        <v>1.9270400000000001</v>
      </c>
      <c r="K81">
        <f>VLOOKUP("SplitAC2Sp-S17SFm2007rDXGF"&amp;$B81&amp;$C81,tech_results_326!$A$2:$AH$161,K$1,FALSE)</f>
        <v>1.72427</v>
      </c>
      <c r="L81">
        <f>VLOOKUP("SFm2007rDXGF"&amp;$B81&amp;$C81,ip_results_529!$A$2:$AC$81,L$1,FALSE)</f>
        <v>2.0007799999999998</v>
      </c>
      <c r="M81">
        <f>VLOOKUP("ResLtg-MeasSFm2007rDXGF"&amp;$B81&amp;$C81,tech_results_529!$A$2:$AH$161,M$1,FALSE)</f>
        <v>1.90655</v>
      </c>
      <c r="N81">
        <f t="shared" si="17"/>
        <v>2.0007799999999998</v>
      </c>
      <c r="O81">
        <f>VLOOKUP("SplitAC2Sp-S17SFm2007rDXGF"&amp;$B81&amp;$C81,tech_results_529!$A$2:$AH$161,O$1,FALSE)</f>
        <v>1.82538</v>
      </c>
      <c r="Q81">
        <f t="shared" si="18"/>
        <v>6.8809999999999816E-2</v>
      </c>
      <c r="R81">
        <f t="shared" si="19"/>
        <v>0.18763999999999981</v>
      </c>
      <c r="S81">
        <f t="shared" si="20"/>
        <v>7.3350000000000026E-2</v>
      </c>
      <c r="T81">
        <f t="shared" si="21"/>
        <v>0.20277000000000012</v>
      </c>
      <c r="U81">
        <f t="shared" si="22"/>
        <v>9.4229999999999814E-2</v>
      </c>
      <c r="V81">
        <f t="shared" si="23"/>
        <v>0.17539999999999978</v>
      </c>
      <c r="Y81" s="2">
        <f t="shared" si="24"/>
        <v>6.5978782153759963E-2</v>
      </c>
      <c r="Z81" s="2">
        <f t="shared" si="25"/>
        <v>0.36942304897544059</v>
      </c>
      <c r="AB81" s="2">
        <f t="shared" si="26"/>
        <v>8.063312726497722E-2</v>
      </c>
      <c r="AC81" s="2">
        <f t="shared" si="27"/>
        <v>-6.5231293967171394E-2</v>
      </c>
    </row>
    <row r="82" spans="1:36" x14ac:dyDescent="0.3">
      <c r="A82" t="str">
        <f t="shared" si="14"/>
        <v>CZ163</v>
      </c>
      <c r="B82" t="s">
        <v>45</v>
      </c>
      <c r="C82">
        <v>3</v>
      </c>
      <c r="D82">
        <f>VLOOKUP("SFm2007rDXGF"&amp;$B82&amp;$C82,ip_results_Std!$A$2:$AC$81,D$1,FALSE)</f>
        <v>1.7175800000000001</v>
      </c>
      <c r="E82">
        <f>VLOOKUP("ResLtg-MeasSFm2007rDXGF"&amp;$B82&amp;$C82,tech_results_std!$A$2:$AH$161,E$1,FALSE)</f>
        <v>1.6521699999999999</v>
      </c>
      <c r="F82">
        <f t="shared" si="15"/>
        <v>1.7175800000000001</v>
      </c>
      <c r="G82">
        <f>VLOOKUP("SplitAC2Sp-S17SFm2007rDXGF"&amp;$B82&amp;$C82,tech_results_std!$A$2:$AH$161,G$1,FALSE)</f>
        <v>1.5381400000000001</v>
      </c>
      <c r="H82">
        <f>VLOOKUP("SFm2007rDXGF"&amp;$B82&amp;$C82,ip_results_326!$A$2:$AC$81,H$1,FALSE)</f>
        <v>1.7638100000000001</v>
      </c>
      <c r="I82">
        <f>VLOOKUP("ResLtg-MeasSFm2007rDXGF"&amp;$B82&amp;$C82,tech_results_326!$A$2:$AH$161,I$1,FALSE)</f>
        <v>1.6956100000000001</v>
      </c>
      <c r="J82">
        <f t="shared" si="16"/>
        <v>1.7638100000000001</v>
      </c>
      <c r="K82">
        <f>VLOOKUP("SplitAC2Sp-S17SFm2007rDXGF"&amp;$B82&amp;$C82,tech_results_326!$A$2:$AH$161,K$1,FALSE)</f>
        <v>1.5874699999999999</v>
      </c>
      <c r="L82">
        <f>VLOOKUP("SFm2007rDXGF"&amp;$B82&amp;$C82,ip_results_529!$A$2:$AC$81,L$1,FALSE)</f>
        <v>1.93171</v>
      </c>
      <c r="M82">
        <f>VLOOKUP("ResLtg-MeasSFm2007rDXGF"&amp;$B82&amp;$C82,tech_results_529!$A$2:$AH$161,M$1,FALSE)</f>
        <v>1.84067</v>
      </c>
      <c r="N82">
        <f t="shared" si="17"/>
        <v>1.93171</v>
      </c>
      <c r="O82">
        <f>VLOOKUP("SplitAC2Sp-S17SFm2007rDXGF"&amp;$B82&amp;$C82,tech_results_529!$A$2:$AH$161,O$1,FALSE)</f>
        <v>1.7657</v>
      </c>
      <c r="Q82">
        <f t="shared" si="18"/>
        <v>6.541000000000019E-2</v>
      </c>
      <c r="R82">
        <f t="shared" si="19"/>
        <v>0.17944000000000004</v>
      </c>
      <c r="S82">
        <f t="shared" si="20"/>
        <v>6.8200000000000038E-2</v>
      </c>
      <c r="T82">
        <f t="shared" si="21"/>
        <v>0.17634000000000016</v>
      </c>
      <c r="U82">
        <f t="shared" si="22"/>
        <v>9.104000000000001E-2</v>
      </c>
      <c r="V82">
        <f t="shared" si="23"/>
        <v>0.16600999999999999</v>
      </c>
      <c r="Y82" s="2">
        <f t="shared" si="24"/>
        <v>4.2654028436016511E-2</v>
      </c>
      <c r="Z82" s="2">
        <f t="shared" si="25"/>
        <v>0.39183611068643548</v>
      </c>
      <c r="AB82" s="2">
        <f t="shared" si="26"/>
        <v>-1.7275969683458983E-2</v>
      </c>
      <c r="AC82" s="2">
        <f t="shared" si="27"/>
        <v>-7.4843958983504516E-2</v>
      </c>
    </row>
    <row r="83" spans="1:36" x14ac:dyDescent="0.3">
      <c r="A83" t="str">
        <f t="shared" si="14"/>
        <v>CZ164</v>
      </c>
      <c r="B83" t="s">
        <v>45</v>
      </c>
      <c r="C83">
        <v>4</v>
      </c>
      <c r="D83">
        <f>VLOOKUP("SFm2007rDXGF"&amp;$B83&amp;$C83,ip_results_Std!$A$2:$AC$81,D$1,FALSE)</f>
        <v>1.26966</v>
      </c>
      <c r="E83">
        <f>VLOOKUP("ResLtg-MeasSFm2007rDXGF"&amp;$B83&amp;$C83,tech_results_std!$A$2:$AH$161,E$1,FALSE)</f>
        <v>1.2015400000000001</v>
      </c>
      <c r="F83">
        <f t="shared" si="15"/>
        <v>1.26966</v>
      </c>
      <c r="G83">
        <f>VLOOKUP("SplitAC2Sp-S17SFm2007rDXGF"&amp;$B83&amp;$C83,tech_results_std!$A$2:$AH$161,G$1,FALSE)</f>
        <v>1.1650400000000001</v>
      </c>
      <c r="H83">
        <f>VLOOKUP("SFm2007rDXGF"&amp;$B83&amp;$C83,ip_results_326!$A$2:$AC$81,H$1,FALSE)</f>
        <v>1.4420299999999999</v>
      </c>
      <c r="I83">
        <f>VLOOKUP("ResLtg-MeasSFm2007rDXGF"&amp;$B83&amp;$C83,tech_results_326!$A$2:$AH$161,I$1,FALSE)</f>
        <v>1.3749100000000001</v>
      </c>
      <c r="J83">
        <f t="shared" si="16"/>
        <v>1.4420299999999999</v>
      </c>
      <c r="K83">
        <f>VLOOKUP("SplitAC2Sp-S17SFm2007rDXGF"&amp;$B83&amp;$C83,tech_results_326!$A$2:$AH$161,K$1,FALSE)</f>
        <v>1.3198000000000001</v>
      </c>
      <c r="L83">
        <f>VLOOKUP("SFm2007rDXGF"&amp;$B83&amp;$C83,ip_results_529!$A$2:$AC$81,L$1,FALSE)</f>
        <v>1.9276599999999999</v>
      </c>
      <c r="M83">
        <f>VLOOKUP("ResLtg-MeasSFm2007rDXGF"&amp;$B83&amp;$C83,tech_results_529!$A$2:$AH$161,M$1,FALSE)</f>
        <v>1.83569</v>
      </c>
      <c r="N83">
        <f t="shared" si="17"/>
        <v>1.9276599999999999</v>
      </c>
      <c r="O83">
        <f>VLOOKUP("SplitAC2Sp-S17SFm2007rDXGF"&amp;$B83&amp;$C83,tech_results_529!$A$2:$AH$161,O$1,FALSE)</f>
        <v>1.7677700000000001</v>
      </c>
      <c r="Q83">
        <f t="shared" si="18"/>
        <v>6.8119999999999958E-2</v>
      </c>
      <c r="R83">
        <f t="shared" si="19"/>
        <v>0.10461999999999994</v>
      </c>
      <c r="S83">
        <f t="shared" si="20"/>
        <v>6.7119999999999846E-2</v>
      </c>
      <c r="T83">
        <f t="shared" si="21"/>
        <v>0.12222999999999984</v>
      </c>
      <c r="U83">
        <f t="shared" si="22"/>
        <v>9.1969999999999885E-2</v>
      </c>
      <c r="V83">
        <f t="shared" si="23"/>
        <v>0.15988999999999987</v>
      </c>
      <c r="Y83" s="2">
        <f t="shared" si="24"/>
        <v>-1.4679976512039233E-2</v>
      </c>
      <c r="Z83" s="2">
        <f t="shared" si="25"/>
        <v>0.35011743981209542</v>
      </c>
      <c r="AB83" s="2">
        <f t="shared" si="26"/>
        <v>0.1683234563181028</v>
      </c>
      <c r="AC83" s="2">
        <f t="shared" si="27"/>
        <v>0.52829286943223064</v>
      </c>
    </row>
    <row r="84" spans="1:36" x14ac:dyDescent="0.3">
      <c r="A84" t="str">
        <f t="shared" si="14"/>
        <v>CZ165</v>
      </c>
      <c r="B84" t="s">
        <v>45</v>
      </c>
      <c r="C84">
        <v>5</v>
      </c>
      <c r="D84">
        <f>VLOOKUP("SFm2007rDXGF"&amp;$B84&amp;$C84,ip_results_Std!$A$2:$AC$81,D$1,FALSE)</f>
        <v>1.1649700000000001</v>
      </c>
      <c r="E84">
        <f>VLOOKUP("ResLtg-MeasSFm2007rDXGF"&amp;$B84&amp;$C84,tech_results_std!$A$2:$AH$161,E$1,FALSE)</f>
        <v>1.1027899999999999</v>
      </c>
      <c r="F84">
        <f t="shared" si="15"/>
        <v>1.1649700000000001</v>
      </c>
      <c r="G84">
        <f>VLOOKUP("SplitAC2Sp-S17SFm2007rDXGF"&amp;$B84&amp;$C84,tech_results_std!$A$2:$AH$161,G$1,FALSE)</f>
        <v>1.0827500000000001</v>
      </c>
      <c r="H84">
        <f>VLOOKUP("SFm2007rDXGF"&amp;$B84&amp;$C84,ip_results_326!$A$2:$AC$81,H$1,FALSE)</f>
        <v>1.2985199999999999</v>
      </c>
      <c r="I84">
        <f>VLOOKUP("ResLtg-MeasSFm2007rDXGF"&amp;$B84&amp;$C84,tech_results_326!$A$2:$AH$161,I$1,FALSE)</f>
        <v>1.2354499999999999</v>
      </c>
      <c r="J84">
        <f t="shared" si="16"/>
        <v>1.2985199999999999</v>
      </c>
      <c r="K84">
        <f>VLOOKUP("SplitAC2Sp-S17SFm2007rDXGF"&amp;$B84&amp;$C84,tech_results_326!$A$2:$AH$161,K$1,FALSE)</f>
        <v>1.2053799999999999</v>
      </c>
      <c r="L84">
        <f>VLOOKUP("SFm2007rDXGF"&amp;$B84&amp;$C84,ip_results_529!$A$2:$AC$81,L$1,FALSE)</f>
        <v>1.57481</v>
      </c>
      <c r="M84">
        <f>VLOOKUP("ResLtg-MeasSFm2007rDXGF"&amp;$B84&amp;$C84,tech_results_529!$A$2:$AH$161,M$1,FALSE)</f>
        <v>1.4812399999999999</v>
      </c>
      <c r="N84">
        <f t="shared" si="17"/>
        <v>1.57481</v>
      </c>
      <c r="O84">
        <f>VLOOKUP("SplitAC2Sp-S17SFm2007rDXGF"&amp;$B84&amp;$C84,tech_results_529!$A$2:$AH$161,O$1,FALSE)</f>
        <v>1.4697100000000001</v>
      </c>
      <c r="Q84">
        <f t="shared" si="18"/>
        <v>6.2180000000000124E-2</v>
      </c>
      <c r="R84">
        <f t="shared" si="19"/>
        <v>8.221999999999996E-2</v>
      </c>
      <c r="S84">
        <f t="shared" si="20"/>
        <v>6.3069999999999959E-2</v>
      </c>
      <c r="T84">
        <f t="shared" si="21"/>
        <v>9.3140000000000001E-2</v>
      </c>
      <c r="U84">
        <f t="shared" si="22"/>
        <v>9.3570000000000153E-2</v>
      </c>
      <c r="V84">
        <f t="shared" si="23"/>
        <v>0.10509999999999997</v>
      </c>
      <c r="Y84" s="2">
        <f t="shared" si="24"/>
        <v>1.4313284014149785E-2</v>
      </c>
      <c r="Z84" s="2">
        <f t="shared" si="25"/>
        <v>0.5048247024766801</v>
      </c>
      <c r="AB84" s="2">
        <f t="shared" si="26"/>
        <v>0.13281440038920028</v>
      </c>
      <c r="AC84" s="2">
        <f t="shared" si="27"/>
        <v>0.27827779129165681</v>
      </c>
    </row>
    <row r="85" spans="1:36" x14ac:dyDescent="0.3">
      <c r="AF85" t="s">
        <v>76</v>
      </c>
    </row>
    <row r="87" spans="1:36" x14ac:dyDescent="0.3">
      <c r="X87" s="22" t="s">
        <v>78</v>
      </c>
    </row>
    <row r="88" spans="1:36" x14ac:dyDescent="0.3">
      <c r="X88" s="22" t="s">
        <v>79</v>
      </c>
    </row>
    <row r="89" spans="1:36" x14ac:dyDescent="0.3">
      <c r="X89" s="25"/>
      <c r="Y89" s="4" t="s">
        <v>80</v>
      </c>
      <c r="Z89" s="5"/>
      <c r="AA89" s="5"/>
      <c r="AB89" s="5" t="s">
        <v>81</v>
      </c>
      <c r="AC89" s="6"/>
    </row>
    <row r="90" spans="1:36" x14ac:dyDescent="0.3">
      <c r="D90">
        <v>4</v>
      </c>
      <c r="E90">
        <f>+D90+1</f>
        <v>5</v>
      </c>
      <c r="F90">
        <f t="shared" ref="F90:O90" si="28">+E90+1</f>
        <v>6</v>
      </c>
      <c r="G90">
        <f t="shared" si="28"/>
        <v>7</v>
      </c>
      <c r="H90">
        <f t="shared" si="28"/>
        <v>8</v>
      </c>
      <c r="I90">
        <f t="shared" si="28"/>
        <v>9</v>
      </c>
      <c r="J90">
        <f t="shared" si="28"/>
        <v>10</v>
      </c>
      <c r="K90">
        <f t="shared" si="28"/>
        <v>11</v>
      </c>
      <c r="L90">
        <f t="shared" si="28"/>
        <v>12</v>
      </c>
      <c r="M90">
        <f t="shared" si="28"/>
        <v>13</v>
      </c>
      <c r="N90">
        <f t="shared" si="28"/>
        <v>14</v>
      </c>
      <c r="O90">
        <f t="shared" si="28"/>
        <v>15</v>
      </c>
      <c r="X90" s="26" t="s">
        <v>77</v>
      </c>
      <c r="Y90" s="7" t="s">
        <v>82</v>
      </c>
      <c r="Z90" s="8" t="s">
        <v>83</v>
      </c>
      <c r="AA90" s="8"/>
      <c r="AB90" s="8" t="s">
        <v>82</v>
      </c>
      <c r="AC90" s="9" t="s">
        <v>83</v>
      </c>
      <c r="AF90">
        <v>1</v>
      </c>
      <c r="AG90">
        <v>2</v>
      </c>
      <c r="AH90">
        <v>3</v>
      </c>
      <c r="AI90">
        <v>4</v>
      </c>
      <c r="AJ90">
        <v>5</v>
      </c>
    </row>
    <row r="91" spans="1:36" x14ac:dyDescent="0.3">
      <c r="B91" t="s">
        <v>29</v>
      </c>
      <c r="C91" t="s">
        <v>66</v>
      </c>
      <c r="D91">
        <f>VLOOKUP($B91&amp;$AF$90,$A$5:$O$84,D$90,FALSE)*$AF91+VLOOKUP($B91&amp;$AG$90,$A$5:$O$84,D$90,FALSE)*$AG91+VLOOKUP($B91&amp;$AH$90,$A$5:$O$84,D$90,FALSE)*$AH91+VLOOKUP($B91&amp;$AI$90,$A$5:$O$84,D$90,FALSE)*$AI91+VLOOKUP($B91&amp;$AJ$90,$A$5:$O$84,D$90,FALSE)*$AJ91</f>
        <v>0.69735668201599987</v>
      </c>
      <c r="E91">
        <f t="shared" ref="E91:O106" si="29">VLOOKUP($B91&amp;$AF$90,$A$5:$O$84,E$90,FALSE)*$AF91+VLOOKUP($B91&amp;$AG$90,$A$5:$O$84,E$90,FALSE)*$AG91+VLOOKUP($B91&amp;$AH$90,$A$5:$O$84,E$90,FALSE)*$AH91+VLOOKUP($B91&amp;$AI$90,$A$5:$O$84,E$90,FALSE)*$AI91+VLOOKUP($B91&amp;$AJ$90,$A$5:$O$84,E$90,FALSE)*$AJ91</f>
        <v>0.65274622144799999</v>
      </c>
      <c r="F91">
        <f t="shared" si="29"/>
        <v>0.69735668201599987</v>
      </c>
      <c r="G91">
        <f t="shared" si="29"/>
        <v>0.69732268115600005</v>
      </c>
      <c r="H91">
        <f t="shared" si="29"/>
        <v>0.77766694372599998</v>
      </c>
      <c r="I91">
        <f t="shared" si="29"/>
        <v>0.72975188588700002</v>
      </c>
      <c r="J91">
        <f t="shared" si="29"/>
        <v>0.77766694372599998</v>
      </c>
      <c r="K91">
        <f t="shared" si="29"/>
        <v>0.777649154186</v>
      </c>
      <c r="L91">
        <f t="shared" si="29"/>
        <v>1.02684464609</v>
      </c>
      <c r="M91">
        <f t="shared" si="29"/>
        <v>0.95217813210100011</v>
      </c>
      <c r="N91">
        <f t="shared" si="29"/>
        <v>1.02684464609</v>
      </c>
      <c r="O91">
        <f t="shared" si="29"/>
        <v>1.0268412122100001</v>
      </c>
      <c r="Q91" s="3">
        <f t="shared" ref="Q91:Q106" si="30">+D91-E91</f>
        <v>4.4610460567999888E-2</v>
      </c>
      <c r="R91" s="3">
        <f t="shared" ref="R91:R106" si="31">+F91-G91</f>
        <v>3.4000859999827604E-5</v>
      </c>
      <c r="S91" s="3">
        <f t="shared" ref="S91:S106" si="32">+H91-I91</f>
        <v>4.7915057838999964E-2</v>
      </c>
      <c r="T91" s="3">
        <f t="shared" ref="T91:T106" si="33">+J91-K91</f>
        <v>1.7789539999979453E-5</v>
      </c>
      <c r="U91" s="3">
        <f t="shared" ref="U91:U106" si="34">+L91-M91</f>
        <v>7.4666513988999927E-2</v>
      </c>
      <c r="V91" s="3">
        <f t="shared" ref="V91:V106" si="35">+N91-O91</f>
        <v>3.4338799999034109E-6</v>
      </c>
      <c r="X91" s="23" t="str">
        <f>+B91</f>
        <v>CZ01</v>
      </c>
      <c r="Y91" s="10">
        <f t="shared" ref="Y91:Y106" si="36">(S91-Q91)/Q91</f>
        <v>7.407673511827717E-2</v>
      </c>
      <c r="Z91" s="11">
        <f t="shared" ref="Z91:Z106" si="37">(U91-Q91)/Q91</f>
        <v>0.6737445217626814</v>
      </c>
      <c r="AA91" s="12"/>
      <c r="AB91" s="11">
        <f t="shared" ref="AB91:AB106" si="38">IFERROR((T91-R91)/R91,0)</f>
        <v>-0.47679146939019623</v>
      </c>
      <c r="AC91" s="13">
        <f t="shared" ref="AC91:AC106" si="39">IFERROR((V91-R91)/R91,0)</f>
        <v>-0.89900608396608728</v>
      </c>
      <c r="AF91">
        <f>VLOOKUP("SFm2007"&amp;$B91&amp;AF$90,wts!$A$2:$G$1841,7,FALSE)</f>
        <v>0.44267899999999999</v>
      </c>
      <c r="AG91">
        <f>VLOOKUP("SFm2007"&amp;$B91&amp;AG$90,wts!$A$2:$G$1841,7,FALSE)</f>
        <v>0.116448</v>
      </c>
      <c r="AH91">
        <f>VLOOKUP("SFm2007"&amp;$B91&amp;AH$90,wts!$A$2:$G$1841,7,FALSE)</f>
        <v>0.22137000000000001</v>
      </c>
      <c r="AI91">
        <f>VLOOKUP("SFm2007"&amp;$B91&amp;AI$90,wts!$A$2:$G$1841,7,FALSE)</f>
        <v>0.11347</v>
      </c>
      <c r="AJ91">
        <f>VLOOKUP("SFm2007"&amp;$B91&amp;AJ$90,wts!$A$2:$G$1841,7,FALSE)</f>
        <v>0.106034</v>
      </c>
    </row>
    <row r="92" spans="1:36" x14ac:dyDescent="0.3">
      <c r="B92" t="s">
        <v>31</v>
      </c>
      <c r="C92" t="s">
        <v>66</v>
      </c>
      <c r="D92">
        <f t="shared" ref="D92:D106" si="40">VLOOKUP($B92&amp;$AF$90,$A$5:$O$84,D$90,FALSE)*$AF92+VLOOKUP($B92&amp;$AG$90,$A$5:$O$84,D$90,FALSE)*$AG92+VLOOKUP($B92&amp;$AH$90,$A$5:$O$84,D$90,FALSE)*$AH92+VLOOKUP($B92&amp;$AI$90,$A$5:$O$84,D$90,FALSE)*$AI92+VLOOKUP($B92&amp;$AJ$90,$A$5:$O$84,D$90,FALSE)*$AJ92</f>
        <v>2.136894384803</v>
      </c>
      <c r="E92">
        <f t="shared" si="29"/>
        <v>2.0632596983630003</v>
      </c>
      <c r="F92">
        <f t="shared" si="29"/>
        <v>2.136894384803</v>
      </c>
      <c r="G92">
        <f t="shared" si="29"/>
        <v>1.9239221664430002</v>
      </c>
      <c r="H92">
        <f t="shared" si="29"/>
        <v>2.389777496477</v>
      </c>
      <c r="I92">
        <f t="shared" si="29"/>
        <v>2.3180211874480001</v>
      </c>
      <c r="J92">
        <f t="shared" si="29"/>
        <v>2.389777496477</v>
      </c>
      <c r="K92">
        <f t="shared" si="29"/>
        <v>2.1422973652000001</v>
      </c>
      <c r="L92">
        <f t="shared" si="29"/>
        <v>2.5123052212419998</v>
      </c>
      <c r="M92">
        <f t="shared" si="29"/>
        <v>2.4217314746919998</v>
      </c>
      <c r="N92">
        <f t="shared" si="29"/>
        <v>2.5123052212419998</v>
      </c>
      <c r="O92">
        <f t="shared" si="29"/>
        <v>2.2704659476839999</v>
      </c>
      <c r="Q92" s="3">
        <f t="shared" si="30"/>
        <v>7.3634686439999708E-2</v>
      </c>
      <c r="R92" s="3">
        <f t="shared" si="31"/>
        <v>0.2129722183599998</v>
      </c>
      <c r="S92" s="3">
        <f t="shared" si="32"/>
        <v>7.1756309028999876E-2</v>
      </c>
      <c r="T92" s="3">
        <f t="shared" si="33"/>
        <v>0.24748013127699986</v>
      </c>
      <c r="U92" s="3">
        <f t="shared" si="34"/>
        <v>9.0573746550000056E-2</v>
      </c>
      <c r="V92" s="3">
        <f t="shared" si="35"/>
        <v>0.24183927355799995</v>
      </c>
      <c r="X92" s="23" t="str">
        <f t="shared" ref="X92:X106" si="41">+B92</f>
        <v>CZ02</v>
      </c>
      <c r="Y92" s="14">
        <f t="shared" si="36"/>
        <v>-2.5509410059488799E-2</v>
      </c>
      <c r="Z92" s="15">
        <f t="shared" si="37"/>
        <v>0.23004185838155128</v>
      </c>
      <c r="AA92" s="16"/>
      <c r="AB92" s="15">
        <f t="shared" si="38"/>
        <v>0.1620301144568502</v>
      </c>
      <c r="AC92" s="17">
        <f t="shared" si="39"/>
        <v>0.13554375974618632</v>
      </c>
      <c r="AF92">
        <f>VLOOKUP("SFm2007"&amp;$B92&amp;AF$90,wts!$A$2:$G$1841,7,FALSE)</f>
        <v>0.39851300000000001</v>
      </c>
      <c r="AG92">
        <f>VLOOKUP("SFm2007"&amp;$B92&amp;AG$90,wts!$A$2:$G$1841,7,FALSE)</f>
        <v>0.24047099999999999</v>
      </c>
      <c r="AH92">
        <f>VLOOKUP("SFm2007"&amp;$B92&amp;AH$90,wts!$A$2:$G$1841,7,FALSE)</f>
        <v>9.9331500000000003E-2</v>
      </c>
      <c r="AI92">
        <f>VLOOKUP("SFm2007"&amp;$B92&amp;AI$90,wts!$A$2:$G$1841,7,FALSE)</f>
        <v>9.2339900000000003E-2</v>
      </c>
      <c r="AJ92">
        <f>VLOOKUP("SFm2007"&amp;$B92&amp;AJ$90,wts!$A$2:$G$1841,7,FALSE)</f>
        <v>0.16934399999999999</v>
      </c>
    </row>
    <row r="93" spans="1:36" x14ac:dyDescent="0.3">
      <c r="B93" t="s">
        <v>32</v>
      </c>
      <c r="C93" t="s">
        <v>66</v>
      </c>
      <c r="D93">
        <f t="shared" si="40"/>
        <v>1.5998892420840001</v>
      </c>
      <c r="E93">
        <f t="shared" si="29"/>
        <v>1.5252877795319999</v>
      </c>
      <c r="F93">
        <f t="shared" si="29"/>
        <v>1.5998892420840001</v>
      </c>
      <c r="G93">
        <f t="shared" si="29"/>
        <v>1.45817801146</v>
      </c>
      <c r="H93">
        <f t="shared" si="29"/>
        <v>1.8079368295540001</v>
      </c>
      <c r="I93">
        <f t="shared" si="29"/>
        <v>1.7309928027720001</v>
      </c>
      <c r="J93">
        <f t="shared" si="29"/>
        <v>1.8079368295540001</v>
      </c>
      <c r="K93">
        <f t="shared" si="29"/>
        <v>1.644344959496</v>
      </c>
      <c r="L93">
        <f t="shared" si="29"/>
        <v>1.9568277618200001</v>
      </c>
      <c r="M93">
        <f t="shared" si="29"/>
        <v>1.8599573366719999</v>
      </c>
      <c r="N93">
        <f t="shared" si="29"/>
        <v>1.9568277618200001</v>
      </c>
      <c r="O93">
        <f t="shared" si="29"/>
        <v>1.8008671520400001</v>
      </c>
      <c r="Q93" s="3">
        <f t="shared" si="30"/>
        <v>7.4601462552000175E-2</v>
      </c>
      <c r="R93" s="3">
        <f t="shared" si="31"/>
        <v>0.14171123062400004</v>
      </c>
      <c r="S93" s="3">
        <f t="shared" si="32"/>
        <v>7.6944026782000075E-2</v>
      </c>
      <c r="T93" s="3">
        <f t="shared" si="33"/>
        <v>0.16359187005800013</v>
      </c>
      <c r="U93" s="3">
        <f t="shared" si="34"/>
        <v>9.687042514800015E-2</v>
      </c>
      <c r="V93" s="3">
        <f t="shared" si="35"/>
        <v>0.15596060977999993</v>
      </c>
      <c r="X93" s="23" t="str">
        <f t="shared" si="41"/>
        <v>CZ03</v>
      </c>
      <c r="Y93" s="14">
        <f t="shared" si="36"/>
        <v>3.1401049655923829E-2</v>
      </c>
      <c r="Z93" s="15">
        <f t="shared" si="37"/>
        <v>0.29850571066857606</v>
      </c>
      <c r="AA93" s="16"/>
      <c r="AB93" s="15">
        <f t="shared" si="38"/>
        <v>0.15440300206026447</v>
      </c>
      <c r="AC93" s="17">
        <f t="shared" si="39"/>
        <v>0.10055222224276295</v>
      </c>
      <c r="AF93">
        <f>VLOOKUP("SFm2007"&amp;$B93&amp;AF$90,wts!$A$2:$G$1841,7,FALSE)</f>
        <v>9.0905399999999997E-2</v>
      </c>
      <c r="AG93">
        <f>VLOOKUP("SFm2007"&amp;$B93&amp;AG$90,wts!$A$2:$G$1841,7,FALSE)</f>
        <v>0.27313100000000001</v>
      </c>
      <c r="AH93">
        <f>VLOOKUP("SFm2007"&amp;$B93&amp;AH$90,wts!$A$2:$G$1841,7,FALSE)</f>
        <v>0.29496600000000001</v>
      </c>
      <c r="AI93">
        <f>VLOOKUP("SFm2007"&amp;$B93&amp;AI$90,wts!$A$2:$G$1841,7,FALSE)</f>
        <v>0.13531599999999999</v>
      </c>
      <c r="AJ93">
        <f>VLOOKUP("SFm2007"&amp;$B93&amp;AJ$90,wts!$A$2:$G$1841,7,FALSE)</f>
        <v>0.205682</v>
      </c>
    </row>
    <row r="94" spans="1:36" x14ac:dyDescent="0.3">
      <c r="B94" t="s">
        <v>33</v>
      </c>
      <c r="C94" t="s">
        <v>66</v>
      </c>
      <c r="D94">
        <f t="shared" si="40"/>
        <v>2.7704679292719998</v>
      </c>
      <c r="E94">
        <f t="shared" si="29"/>
        <v>2.6859715342229999</v>
      </c>
      <c r="F94">
        <f t="shared" si="29"/>
        <v>2.7704679292719998</v>
      </c>
      <c r="G94">
        <f t="shared" si="29"/>
        <v>2.4576639567909999</v>
      </c>
      <c r="H94">
        <f t="shared" si="29"/>
        <v>3.0208596555210003</v>
      </c>
      <c r="I94">
        <f t="shared" si="29"/>
        <v>2.9370206668860002</v>
      </c>
      <c r="J94">
        <f t="shared" si="29"/>
        <v>3.0208596555210003</v>
      </c>
      <c r="K94">
        <f t="shared" si="29"/>
        <v>2.6835717591450003</v>
      </c>
      <c r="L94">
        <f t="shared" si="29"/>
        <v>3.0103270917930001</v>
      </c>
      <c r="M94">
        <f t="shared" si="29"/>
        <v>2.9006487497120004</v>
      </c>
      <c r="N94">
        <f t="shared" si="29"/>
        <v>3.0103270917930001</v>
      </c>
      <c r="O94">
        <f t="shared" si="29"/>
        <v>2.7072191093990003</v>
      </c>
      <c r="Q94" s="3">
        <f t="shared" si="30"/>
        <v>8.4496395048999862E-2</v>
      </c>
      <c r="R94" s="3">
        <f t="shared" si="31"/>
        <v>0.31280397248099989</v>
      </c>
      <c r="S94" s="3">
        <f t="shared" si="32"/>
        <v>8.3838988635000167E-2</v>
      </c>
      <c r="T94" s="3">
        <f t="shared" si="33"/>
        <v>0.33728789637599998</v>
      </c>
      <c r="U94" s="3">
        <f t="shared" si="34"/>
        <v>0.10967834208099969</v>
      </c>
      <c r="V94" s="3">
        <f t="shared" si="35"/>
        <v>0.30310798239399972</v>
      </c>
      <c r="X94" s="23" t="str">
        <f t="shared" si="41"/>
        <v>CZ04</v>
      </c>
      <c r="Y94" s="14">
        <f t="shared" si="36"/>
        <v>-7.7802894859415224E-3</v>
      </c>
      <c r="Z94" s="15">
        <f t="shared" si="37"/>
        <v>0.29802392181816395</v>
      </c>
      <c r="AA94" s="16"/>
      <c r="AB94" s="15">
        <f t="shared" si="38"/>
        <v>7.8272419946608177E-2</v>
      </c>
      <c r="AC94" s="17">
        <f t="shared" si="39"/>
        <v>-3.0997017109778296E-2</v>
      </c>
      <c r="AF94">
        <f>VLOOKUP("SFm2007"&amp;$B94&amp;AF$90,wts!$A$2:$G$1841,7,FALSE)</f>
        <v>0.38943100000000003</v>
      </c>
      <c r="AG94">
        <f>VLOOKUP("SFm2007"&amp;$B94&amp;AG$90,wts!$A$2:$G$1841,7,FALSE)</f>
        <v>0.15026500000000001</v>
      </c>
      <c r="AH94">
        <f>VLOOKUP("SFm2007"&amp;$B94&amp;AH$90,wts!$A$2:$G$1841,7,FALSE)</f>
        <v>0.205341</v>
      </c>
      <c r="AI94">
        <f>VLOOKUP("SFm2007"&amp;$B94&amp;AI$90,wts!$A$2:$G$1841,7,FALSE)</f>
        <v>0.213287</v>
      </c>
      <c r="AJ94">
        <f>VLOOKUP("SFm2007"&amp;$B94&amp;AJ$90,wts!$A$2:$G$1841,7,FALSE)</f>
        <v>4.1676699999999997E-2</v>
      </c>
    </row>
    <row r="95" spans="1:36" x14ac:dyDescent="0.3">
      <c r="B95" t="s">
        <v>34</v>
      </c>
      <c r="C95" t="s">
        <v>66</v>
      </c>
      <c r="D95">
        <f t="shared" si="40"/>
        <v>1.6925346360670002</v>
      </c>
      <c r="E95">
        <f t="shared" si="29"/>
        <v>1.615972462492</v>
      </c>
      <c r="F95">
        <f t="shared" si="29"/>
        <v>1.6925346360670002</v>
      </c>
      <c r="G95">
        <f t="shared" si="29"/>
        <v>1.5192453984130001</v>
      </c>
      <c r="H95">
        <f t="shared" si="29"/>
        <v>1.895903424431</v>
      </c>
      <c r="I95">
        <f t="shared" si="29"/>
        <v>1.8157589643769998</v>
      </c>
      <c r="J95">
        <f t="shared" si="29"/>
        <v>1.895903424431</v>
      </c>
      <c r="K95">
        <f t="shared" si="29"/>
        <v>1.6992222620749999</v>
      </c>
      <c r="L95">
        <f t="shared" si="29"/>
        <v>1.8063211837580002</v>
      </c>
      <c r="M95">
        <f t="shared" si="29"/>
        <v>1.6978440265329999</v>
      </c>
      <c r="N95">
        <f t="shared" si="29"/>
        <v>1.8063211837580002</v>
      </c>
      <c r="O95">
        <f t="shared" si="29"/>
        <v>1.6660624404679998</v>
      </c>
      <c r="Q95" s="3">
        <f t="shared" si="30"/>
        <v>7.656217357500017E-2</v>
      </c>
      <c r="R95" s="3">
        <f t="shared" si="31"/>
        <v>0.17328923765400006</v>
      </c>
      <c r="S95" s="3">
        <f t="shared" si="32"/>
        <v>8.0144460054000222E-2</v>
      </c>
      <c r="T95" s="3">
        <f t="shared" si="33"/>
        <v>0.19668116235600008</v>
      </c>
      <c r="U95" s="3">
        <f t="shared" si="34"/>
        <v>0.10847715722500029</v>
      </c>
      <c r="V95" s="3">
        <f t="shared" si="35"/>
        <v>0.14025874329000043</v>
      </c>
      <c r="X95" s="23" t="str">
        <f t="shared" si="41"/>
        <v>CZ05</v>
      </c>
      <c r="Y95" s="14">
        <f t="shared" si="36"/>
        <v>4.6789247375413789E-2</v>
      </c>
      <c r="Z95" s="15">
        <f t="shared" si="37"/>
        <v>0.41685054328736182</v>
      </c>
      <c r="AA95" s="16"/>
      <c r="AB95" s="15">
        <f t="shared" si="38"/>
        <v>0.13498775237678509</v>
      </c>
      <c r="AC95" s="17">
        <f t="shared" si="39"/>
        <v>-0.19060903499356574</v>
      </c>
      <c r="AF95">
        <f>VLOOKUP("SFm2007"&amp;$B95&amp;AF$90,wts!$A$2:$G$1841,7,FALSE)</f>
        <v>3.5409099999999999E-2</v>
      </c>
      <c r="AG95">
        <f>VLOOKUP("SFm2007"&amp;$B95&amp;AG$90,wts!$A$2:$G$1841,7,FALSE)</f>
        <v>0.21524799999999999</v>
      </c>
      <c r="AH95">
        <f>VLOOKUP("SFm2007"&amp;$B95&amp;AH$90,wts!$A$2:$G$1841,7,FALSE)</f>
        <v>0.02</v>
      </c>
      <c r="AI95">
        <f>VLOOKUP("SFm2007"&amp;$B95&amp;AI$90,wts!$A$2:$G$1841,7,FALSE)</f>
        <v>0.700743</v>
      </c>
      <c r="AJ95">
        <f>VLOOKUP("SFm2007"&amp;$B95&amp;AJ$90,wts!$A$2:$G$1841,7,FALSE)</f>
        <v>2.86006E-2</v>
      </c>
    </row>
    <row r="96" spans="1:36" x14ac:dyDescent="0.3">
      <c r="B96" t="s">
        <v>35</v>
      </c>
      <c r="C96" t="s">
        <v>66</v>
      </c>
      <c r="D96">
        <f t="shared" si="40"/>
        <v>2.84650345362</v>
      </c>
      <c r="E96">
        <f t="shared" si="29"/>
        <v>2.7684117818599998</v>
      </c>
      <c r="F96">
        <f t="shared" si="29"/>
        <v>2.84650345362</v>
      </c>
      <c r="G96">
        <f t="shared" si="29"/>
        <v>2.51967665959</v>
      </c>
      <c r="H96">
        <f t="shared" si="29"/>
        <v>3.04822955737</v>
      </c>
      <c r="I96">
        <f t="shared" si="29"/>
        <v>2.96845014221</v>
      </c>
      <c r="J96">
        <f t="shared" si="29"/>
        <v>3.04822955737</v>
      </c>
      <c r="K96">
        <f t="shared" si="29"/>
        <v>2.6999764760600002</v>
      </c>
      <c r="L96">
        <f t="shared" si="29"/>
        <v>2.9530346574999999</v>
      </c>
      <c r="M96">
        <f t="shared" si="29"/>
        <v>2.8450841915699998</v>
      </c>
      <c r="N96">
        <f t="shared" si="29"/>
        <v>2.9530346574999999</v>
      </c>
      <c r="O96">
        <f t="shared" si="29"/>
        <v>2.6481859344699998</v>
      </c>
      <c r="Q96" s="3">
        <f t="shared" si="30"/>
        <v>7.8091671760000203E-2</v>
      </c>
      <c r="R96" s="3">
        <f t="shared" si="31"/>
        <v>0.32682679403000003</v>
      </c>
      <c r="S96" s="3">
        <f t="shared" si="32"/>
        <v>7.9779415159999978E-2</v>
      </c>
      <c r="T96" s="3">
        <f t="shared" si="33"/>
        <v>0.34825308130999977</v>
      </c>
      <c r="U96" s="3">
        <f t="shared" si="34"/>
        <v>0.10795046593000013</v>
      </c>
      <c r="V96" s="3">
        <f t="shared" si="35"/>
        <v>0.3048487230300001</v>
      </c>
      <c r="X96" s="23" t="str">
        <f t="shared" si="41"/>
        <v>CZ06</v>
      </c>
      <c r="Y96" s="14">
        <f t="shared" si="36"/>
        <v>2.1612335374081002E-2</v>
      </c>
      <c r="Z96" s="15">
        <f t="shared" si="37"/>
        <v>0.38235567887143218</v>
      </c>
      <c r="AA96" s="16"/>
      <c r="AB96" s="15">
        <f t="shared" si="38"/>
        <v>6.5558539481414047E-2</v>
      </c>
      <c r="AC96" s="17">
        <f t="shared" si="39"/>
        <v>-6.7246845734387758E-2</v>
      </c>
      <c r="AF96">
        <f>VLOOKUP("SFm2007"&amp;$B96&amp;AF$90,wts!$A$2:$G$1841,7,FALSE)</f>
        <v>0.20555899999999999</v>
      </c>
      <c r="AG96">
        <f>VLOOKUP("SFm2007"&amp;$B96&amp;AG$90,wts!$A$2:$G$1841,7,FALSE)</f>
        <v>0.36946699999999999</v>
      </c>
      <c r="AH96">
        <f>VLOOKUP("SFm2007"&amp;$B96&amp;AH$90,wts!$A$2:$G$1841,7,FALSE)</f>
        <v>0.02</v>
      </c>
      <c r="AI96">
        <f>VLOOKUP("SFm2007"&amp;$B96&amp;AI$90,wts!$A$2:$G$1841,7,FALSE)</f>
        <v>0.02</v>
      </c>
      <c r="AJ96">
        <f>VLOOKUP("SFm2007"&amp;$B96&amp;AJ$90,wts!$A$2:$G$1841,7,FALSE)</f>
        <v>0.38497399999999998</v>
      </c>
    </row>
    <row r="97" spans="2:36" x14ac:dyDescent="0.3">
      <c r="B97" t="s">
        <v>36</v>
      </c>
      <c r="C97" t="s">
        <v>66</v>
      </c>
      <c r="D97">
        <f t="shared" si="40"/>
        <v>2.3843187114399997</v>
      </c>
      <c r="E97">
        <f t="shared" si="29"/>
        <v>2.3139026769999997</v>
      </c>
      <c r="F97">
        <f t="shared" si="29"/>
        <v>2.3843187114399997</v>
      </c>
      <c r="G97">
        <f t="shared" si="29"/>
        <v>2.14501528536</v>
      </c>
      <c r="H97">
        <f t="shared" si="29"/>
        <v>2.5350621696400002</v>
      </c>
      <c r="I97">
        <f t="shared" si="29"/>
        <v>2.4616034212000004</v>
      </c>
      <c r="J97">
        <f t="shared" si="29"/>
        <v>2.5350621696400002</v>
      </c>
      <c r="K97">
        <f t="shared" si="29"/>
        <v>2.2896168340400003</v>
      </c>
      <c r="L97">
        <f t="shared" si="29"/>
        <v>2.4739247419599999</v>
      </c>
      <c r="M97">
        <f t="shared" si="29"/>
        <v>2.3702308592800003</v>
      </c>
      <c r="N97">
        <f t="shared" si="29"/>
        <v>2.4739247419599999</v>
      </c>
      <c r="O97">
        <f t="shared" si="29"/>
        <v>2.2594203943200002</v>
      </c>
      <c r="Q97" s="3">
        <f t="shared" si="30"/>
        <v>7.0416034439999997E-2</v>
      </c>
      <c r="R97" s="3">
        <f t="shared" si="31"/>
        <v>0.23930342607999977</v>
      </c>
      <c r="S97" s="3">
        <f t="shared" si="32"/>
        <v>7.3458748439999777E-2</v>
      </c>
      <c r="T97" s="3">
        <f t="shared" si="33"/>
        <v>0.24544533559999993</v>
      </c>
      <c r="U97" s="3">
        <f t="shared" si="34"/>
        <v>0.10369388267999957</v>
      </c>
      <c r="V97" s="3">
        <f t="shared" si="35"/>
        <v>0.2145043476399997</v>
      </c>
      <c r="X97" s="23" t="str">
        <f t="shared" si="41"/>
        <v>CZ07</v>
      </c>
      <c r="Y97" s="14">
        <f t="shared" si="36"/>
        <v>4.3210527604936509E-2</v>
      </c>
      <c r="Z97" s="15">
        <f t="shared" si="37"/>
        <v>0.47258907015496476</v>
      </c>
      <c r="AA97" s="16"/>
      <c r="AB97" s="15">
        <f t="shared" si="38"/>
        <v>2.566578180935403E-2</v>
      </c>
      <c r="AC97" s="17">
        <f t="shared" si="39"/>
        <v>-0.1036302690948924</v>
      </c>
      <c r="AF97">
        <f>VLOOKUP("SFm2007"&amp;$B97&amp;AF$90,wts!$A$2:$G$1841,7,FALSE)</f>
        <v>0.64167600000000002</v>
      </c>
      <c r="AG97">
        <f>VLOOKUP("SFm2007"&amp;$B97&amp;AG$90,wts!$A$2:$G$1841,7,FALSE)</f>
        <v>0.29832399999999998</v>
      </c>
      <c r="AH97">
        <f>VLOOKUP("SFm2007"&amp;$B97&amp;AH$90,wts!$A$2:$G$1841,7,FALSE)</f>
        <v>0.02</v>
      </c>
      <c r="AI97">
        <f>VLOOKUP("SFm2007"&amp;$B97&amp;AI$90,wts!$A$2:$G$1841,7,FALSE)</f>
        <v>0.02</v>
      </c>
      <c r="AJ97">
        <f>VLOOKUP("SFm2007"&amp;$B97&amp;AJ$90,wts!$A$2:$G$1841,7,FALSE)</f>
        <v>0.02</v>
      </c>
    </row>
    <row r="98" spans="2:36" x14ac:dyDescent="0.3">
      <c r="B98" t="s">
        <v>37</v>
      </c>
      <c r="C98" t="s">
        <v>66</v>
      </c>
      <c r="D98">
        <f t="shared" si="40"/>
        <v>3.4251296014800001</v>
      </c>
      <c r="E98">
        <f t="shared" si="29"/>
        <v>3.3645398700399998</v>
      </c>
      <c r="F98">
        <f t="shared" si="29"/>
        <v>3.4251296014800001</v>
      </c>
      <c r="G98">
        <f t="shared" si="29"/>
        <v>3.03369663414</v>
      </c>
      <c r="H98">
        <f t="shared" si="29"/>
        <v>3.3794616263400004</v>
      </c>
      <c r="I98">
        <f t="shared" si="29"/>
        <v>3.3156810509200003</v>
      </c>
      <c r="J98">
        <f t="shared" si="29"/>
        <v>3.3794616263400004</v>
      </c>
      <c r="K98">
        <f t="shared" si="29"/>
        <v>2.99521817832</v>
      </c>
      <c r="L98">
        <f t="shared" si="29"/>
        <v>3.1686096871199996</v>
      </c>
      <c r="M98">
        <f t="shared" si="29"/>
        <v>3.0720091105000007</v>
      </c>
      <c r="N98">
        <f t="shared" si="29"/>
        <v>3.1686096871199996</v>
      </c>
      <c r="O98">
        <f t="shared" si="29"/>
        <v>2.8356051033600003</v>
      </c>
      <c r="Q98" s="3">
        <f t="shared" si="30"/>
        <v>6.0589731440000349E-2</v>
      </c>
      <c r="R98" s="3">
        <f t="shared" si="31"/>
        <v>0.3914329673400001</v>
      </c>
      <c r="S98" s="3">
        <f t="shared" si="32"/>
        <v>6.3780575420000041E-2</v>
      </c>
      <c r="T98" s="3">
        <f t="shared" si="33"/>
        <v>0.38424344802000032</v>
      </c>
      <c r="U98" s="3">
        <f t="shared" si="34"/>
        <v>9.6600576619998879E-2</v>
      </c>
      <c r="V98" s="3">
        <f t="shared" si="35"/>
        <v>0.33300458375999931</v>
      </c>
      <c r="X98" s="23" t="str">
        <f t="shared" si="41"/>
        <v>CZ08</v>
      </c>
      <c r="Y98" s="14">
        <f t="shared" si="36"/>
        <v>5.2663114758306193E-2</v>
      </c>
      <c r="Z98" s="15">
        <f t="shared" si="37"/>
        <v>0.59433907898500371</v>
      </c>
      <c r="AA98" s="16"/>
      <c r="AB98" s="15">
        <f t="shared" si="38"/>
        <v>-1.836717885275856E-2</v>
      </c>
      <c r="AC98" s="17">
        <f t="shared" si="39"/>
        <v>-0.14926791674460493</v>
      </c>
      <c r="AF98">
        <f>VLOOKUP("SFm2007"&amp;$B98&amp;AF$90,wts!$A$2:$G$1841,7,FALSE)</f>
        <v>0.63279600000000003</v>
      </c>
      <c r="AG98">
        <f>VLOOKUP("SFm2007"&amp;$B98&amp;AG$90,wts!$A$2:$G$1841,7,FALSE)</f>
        <v>0.02</v>
      </c>
      <c r="AH98">
        <f>VLOOKUP("SFm2007"&amp;$B98&amp;AH$90,wts!$A$2:$G$1841,7,FALSE)</f>
        <v>0.110148</v>
      </c>
      <c r="AI98">
        <f>VLOOKUP("SFm2007"&amp;$B98&amp;AI$90,wts!$A$2:$G$1841,7,FALSE)</f>
        <v>0.12184200000000001</v>
      </c>
      <c r="AJ98">
        <f>VLOOKUP("SFm2007"&amp;$B98&amp;AJ$90,wts!$A$2:$G$1841,7,FALSE)</f>
        <v>0.115214</v>
      </c>
    </row>
    <row r="99" spans="2:36" x14ac:dyDescent="0.3">
      <c r="B99" t="s">
        <v>38</v>
      </c>
      <c r="C99" t="s">
        <v>66</v>
      </c>
      <c r="D99">
        <f t="shared" si="40"/>
        <v>4.2604593717999997</v>
      </c>
      <c r="E99">
        <f t="shared" si="29"/>
        <v>4.2069724817399994</v>
      </c>
      <c r="F99">
        <f t="shared" si="29"/>
        <v>4.2604593717999997</v>
      </c>
      <c r="G99">
        <f t="shared" si="29"/>
        <v>3.6941889244799992</v>
      </c>
      <c r="H99">
        <f t="shared" si="29"/>
        <v>4.3398508219999998</v>
      </c>
      <c r="I99">
        <f t="shared" si="29"/>
        <v>4.2846262672800002</v>
      </c>
      <c r="J99">
        <f t="shared" si="29"/>
        <v>4.3398508219999998</v>
      </c>
      <c r="K99">
        <f t="shared" si="29"/>
        <v>3.7767705322</v>
      </c>
      <c r="L99">
        <f t="shared" si="29"/>
        <v>3.7721614041799993</v>
      </c>
      <c r="M99">
        <f t="shared" si="29"/>
        <v>3.6851591145199993</v>
      </c>
      <c r="N99">
        <f t="shared" si="29"/>
        <v>3.7721614041799993</v>
      </c>
      <c r="O99">
        <f t="shared" si="29"/>
        <v>3.3526851661199997</v>
      </c>
      <c r="Q99" s="3">
        <f t="shared" si="30"/>
        <v>5.3486890060000292E-2</v>
      </c>
      <c r="R99" s="3">
        <f t="shared" si="31"/>
        <v>0.56627044732000043</v>
      </c>
      <c r="S99" s="3">
        <f t="shared" si="32"/>
        <v>5.5224554719999652E-2</v>
      </c>
      <c r="T99" s="3">
        <f t="shared" si="33"/>
        <v>0.5630802897999998</v>
      </c>
      <c r="U99" s="3">
        <f t="shared" si="34"/>
        <v>8.700228966000001E-2</v>
      </c>
      <c r="V99" s="3">
        <f t="shared" si="35"/>
        <v>0.41947623805999967</v>
      </c>
      <c r="X99" s="23" t="str">
        <f t="shared" si="41"/>
        <v>CZ09</v>
      </c>
      <c r="Y99" s="14">
        <f t="shared" si="36"/>
        <v>3.2487674232883811E-2</v>
      </c>
      <c r="Z99" s="15">
        <f t="shared" si="37"/>
        <v>0.6266096152235241</v>
      </c>
      <c r="AA99" s="16"/>
      <c r="AB99" s="15">
        <f t="shared" si="38"/>
        <v>-5.6336288342412142E-3</v>
      </c>
      <c r="AC99" s="17">
        <f t="shared" si="39"/>
        <v>-0.25922986084606159</v>
      </c>
      <c r="AF99">
        <f>VLOOKUP("SFm2007"&amp;$B99&amp;AF$90,wts!$A$2:$G$1841,7,FALSE)</f>
        <v>0.02</v>
      </c>
      <c r="AG99">
        <f>VLOOKUP("SFm2007"&amp;$B99&amp;AG$90,wts!$A$2:$G$1841,7,FALSE)</f>
        <v>0.83415799999999996</v>
      </c>
      <c r="AH99">
        <f>VLOOKUP("SFm2007"&amp;$B99&amp;AH$90,wts!$A$2:$G$1841,7,FALSE)</f>
        <v>0.02</v>
      </c>
      <c r="AI99">
        <f>VLOOKUP("SFm2007"&amp;$B99&amp;AI$90,wts!$A$2:$G$1841,7,FALSE)</f>
        <v>0.02</v>
      </c>
      <c r="AJ99">
        <f>VLOOKUP("SFm2007"&amp;$B99&amp;AJ$90,wts!$A$2:$G$1841,7,FALSE)</f>
        <v>0.10584200000000001</v>
      </c>
    </row>
    <row r="100" spans="2:36" x14ac:dyDescent="0.3">
      <c r="B100" t="s">
        <v>39</v>
      </c>
      <c r="C100" t="s">
        <v>66</v>
      </c>
      <c r="D100">
        <f t="shared" si="40"/>
        <v>3.2403741527780001</v>
      </c>
      <c r="E100">
        <f t="shared" si="29"/>
        <v>3.1821734254539997</v>
      </c>
      <c r="F100">
        <f t="shared" si="29"/>
        <v>3.2403741527780001</v>
      </c>
      <c r="G100">
        <f t="shared" si="29"/>
        <v>2.8486242036139999</v>
      </c>
      <c r="H100">
        <f t="shared" si="29"/>
        <v>3.321955776187</v>
      </c>
      <c r="I100">
        <f t="shared" si="29"/>
        <v>3.2620026229650003</v>
      </c>
      <c r="J100">
        <f t="shared" si="29"/>
        <v>3.321955776187</v>
      </c>
      <c r="K100">
        <f t="shared" si="29"/>
        <v>2.9223536270859998</v>
      </c>
      <c r="L100">
        <f t="shared" si="29"/>
        <v>3.072637566239</v>
      </c>
      <c r="M100">
        <f t="shared" si="29"/>
        <v>2.9791097884420004</v>
      </c>
      <c r="N100">
        <f t="shared" si="29"/>
        <v>3.072637566239</v>
      </c>
      <c r="O100">
        <f t="shared" si="29"/>
        <v>2.7500030084240001</v>
      </c>
      <c r="Q100" s="3">
        <f t="shared" si="30"/>
        <v>5.820072732400039E-2</v>
      </c>
      <c r="R100" s="3">
        <f t="shared" si="31"/>
        <v>0.39174994916400019</v>
      </c>
      <c r="S100" s="3">
        <f t="shared" si="32"/>
        <v>5.9953153221999678E-2</v>
      </c>
      <c r="T100" s="3">
        <f t="shared" si="33"/>
        <v>0.39960214910100023</v>
      </c>
      <c r="U100" s="3">
        <f t="shared" si="34"/>
        <v>9.3527777796999612E-2</v>
      </c>
      <c r="V100" s="3">
        <f t="shared" si="35"/>
        <v>0.32263455781499983</v>
      </c>
      <c r="X100" s="23" t="str">
        <f t="shared" si="41"/>
        <v>CZ10</v>
      </c>
      <c r="Y100" s="14">
        <f t="shared" si="36"/>
        <v>3.0110034334169488E-2</v>
      </c>
      <c r="Z100" s="15">
        <f t="shared" si="37"/>
        <v>0.60698640888687505</v>
      </c>
      <c r="AA100" s="16"/>
      <c r="AB100" s="15">
        <f t="shared" si="38"/>
        <v>2.0043907992219886E-2</v>
      </c>
      <c r="AC100" s="17">
        <f t="shared" si="39"/>
        <v>-0.17642731414897067</v>
      </c>
      <c r="AF100">
        <f>VLOOKUP("SFm2007"&amp;$B100&amp;AF$90,wts!$A$2:$G$1841,7,FALSE)</f>
        <v>0.320355</v>
      </c>
      <c r="AG100">
        <f>VLOOKUP("SFm2007"&amp;$B100&amp;AG$90,wts!$A$2:$G$1841,7,FALSE)</f>
        <v>0.190164</v>
      </c>
      <c r="AH100">
        <f>VLOOKUP("SFm2007"&amp;$B100&amp;AH$90,wts!$A$2:$G$1841,7,FALSE)</f>
        <v>0.158915</v>
      </c>
      <c r="AI100">
        <f>VLOOKUP("SFm2007"&amp;$B100&amp;AI$90,wts!$A$2:$G$1841,7,FALSE)</f>
        <v>0.24687700000000001</v>
      </c>
      <c r="AJ100">
        <f>VLOOKUP("SFm2007"&amp;$B100&amp;AJ$90,wts!$A$2:$G$1841,7,FALSE)</f>
        <v>8.3688700000000005E-2</v>
      </c>
    </row>
    <row r="101" spans="2:36" x14ac:dyDescent="0.3">
      <c r="B101" t="s">
        <v>40</v>
      </c>
      <c r="C101" t="s">
        <v>66</v>
      </c>
      <c r="D101">
        <f t="shared" si="40"/>
        <v>2.8483809642</v>
      </c>
      <c r="E101">
        <f t="shared" si="29"/>
        <v>2.7859109250679999</v>
      </c>
      <c r="F101">
        <f t="shared" si="29"/>
        <v>2.8483809642</v>
      </c>
      <c r="G101">
        <f t="shared" si="29"/>
        <v>2.4715184340420002</v>
      </c>
      <c r="H101">
        <f t="shared" si="29"/>
        <v>3.0878302396679995</v>
      </c>
      <c r="I101">
        <f t="shared" si="29"/>
        <v>3.0265255600019998</v>
      </c>
      <c r="J101">
        <f t="shared" si="29"/>
        <v>3.0878302396679995</v>
      </c>
      <c r="K101">
        <f t="shared" si="29"/>
        <v>2.6785096547620002</v>
      </c>
      <c r="L101">
        <f t="shared" si="29"/>
        <v>3.1123578695740002</v>
      </c>
      <c r="M101">
        <f t="shared" si="29"/>
        <v>3.0294172222919999</v>
      </c>
      <c r="N101">
        <f t="shared" si="29"/>
        <v>3.1123578695740002</v>
      </c>
      <c r="O101">
        <f t="shared" si="29"/>
        <v>2.7334180247519999</v>
      </c>
      <c r="Q101" s="3">
        <f t="shared" si="30"/>
        <v>6.247003913200011E-2</v>
      </c>
      <c r="R101" s="3">
        <f t="shared" si="31"/>
        <v>0.37686253015799975</v>
      </c>
      <c r="S101" s="3">
        <f t="shared" si="32"/>
        <v>6.1304679665999728E-2</v>
      </c>
      <c r="T101" s="3">
        <f t="shared" si="33"/>
        <v>0.40932058490599932</v>
      </c>
      <c r="U101" s="3">
        <f t="shared" si="34"/>
        <v>8.2940647282000235E-2</v>
      </c>
      <c r="V101" s="3">
        <f t="shared" si="35"/>
        <v>0.37893984482200027</v>
      </c>
      <c r="X101" s="23" t="str">
        <f t="shared" si="41"/>
        <v>CZ11</v>
      </c>
      <c r="Y101" s="14">
        <f t="shared" si="36"/>
        <v>-1.8654694029212313E-2</v>
      </c>
      <c r="Z101" s="15">
        <f t="shared" si="37"/>
        <v>0.32768681490250756</v>
      </c>
      <c r="AA101" s="16"/>
      <c r="AB101" s="15">
        <f t="shared" si="38"/>
        <v>8.6127041429116119E-2</v>
      </c>
      <c r="AC101" s="17">
        <f t="shared" si="39"/>
        <v>5.5121284228750551E-3</v>
      </c>
      <c r="AF101">
        <f>VLOOKUP("SFm2007"&amp;$B101&amp;AF$90,wts!$A$2:$G$1841,7,FALSE)</f>
        <v>0.56161899999999998</v>
      </c>
      <c r="AG101">
        <f>VLOOKUP("SFm2007"&amp;$B101&amp;AG$90,wts!$A$2:$G$1841,7,FALSE)</f>
        <v>2.7796000000000001E-2</v>
      </c>
      <c r="AH101">
        <f>VLOOKUP("SFm2007"&amp;$B101&amp;AH$90,wts!$A$2:$G$1841,7,FALSE)</f>
        <v>0.22989999999999999</v>
      </c>
      <c r="AI101">
        <f>VLOOKUP("SFm2007"&amp;$B101&amp;AI$90,wts!$A$2:$G$1841,7,FALSE)</f>
        <v>3.8534400000000003E-2</v>
      </c>
      <c r="AJ101">
        <f>VLOOKUP("SFm2007"&amp;$B101&amp;AJ$90,wts!$A$2:$G$1841,7,FALSE)</f>
        <v>0.14215</v>
      </c>
    </row>
    <row r="102" spans="2:36" x14ac:dyDescent="0.3">
      <c r="B102" t="s">
        <v>41</v>
      </c>
      <c r="C102" t="s">
        <v>66</v>
      </c>
      <c r="D102">
        <f t="shared" si="40"/>
        <v>2.3769362135980003</v>
      </c>
      <c r="E102">
        <f t="shared" si="29"/>
        <v>2.305938394714</v>
      </c>
      <c r="F102">
        <f t="shared" si="29"/>
        <v>2.3769362135980003</v>
      </c>
      <c r="G102">
        <f t="shared" si="29"/>
        <v>2.111473140442</v>
      </c>
      <c r="H102">
        <f t="shared" si="29"/>
        <v>2.6524574684559998</v>
      </c>
      <c r="I102">
        <f t="shared" si="29"/>
        <v>2.5847949305869999</v>
      </c>
      <c r="J102">
        <f t="shared" si="29"/>
        <v>2.6524574684559998</v>
      </c>
      <c r="K102">
        <f t="shared" si="29"/>
        <v>2.3509437217760003</v>
      </c>
      <c r="L102">
        <f t="shared" si="29"/>
        <v>2.8532728381449997</v>
      </c>
      <c r="M102">
        <f t="shared" si="29"/>
        <v>2.764670506941</v>
      </c>
      <c r="N102">
        <f t="shared" si="29"/>
        <v>2.8532728381449997</v>
      </c>
      <c r="O102">
        <f t="shared" si="29"/>
        <v>2.5492579220680001</v>
      </c>
      <c r="Q102" s="3">
        <f t="shared" si="30"/>
        <v>7.0997818884000363E-2</v>
      </c>
      <c r="R102" s="3">
        <f t="shared" si="31"/>
        <v>0.26546307315600037</v>
      </c>
      <c r="S102" s="3">
        <f t="shared" si="32"/>
        <v>6.7662537868999895E-2</v>
      </c>
      <c r="T102" s="3">
        <f t="shared" si="33"/>
        <v>0.30151374667999953</v>
      </c>
      <c r="U102" s="3">
        <f t="shared" si="34"/>
        <v>8.8602331203999629E-2</v>
      </c>
      <c r="V102" s="3">
        <f t="shared" si="35"/>
        <v>0.3040149160769996</v>
      </c>
      <c r="X102" s="23" t="str">
        <f t="shared" si="41"/>
        <v>CZ12</v>
      </c>
      <c r="Y102" s="14">
        <f t="shared" si="36"/>
        <v>-4.6977232081591276E-2</v>
      </c>
      <c r="Z102" s="15">
        <f t="shared" si="37"/>
        <v>0.2479584950174647</v>
      </c>
      <c r="AA102" s="16"/>
      <c r="AB102" s="15">
        <f t="shared" si="38"/>
        <v>0.13580296911131531</v>
      </c>
      <c r="AC102" s="17">
        <f t="shared" si="39"/>
        <v>0.14522487991519667</v>
      </c>
      <c r="AF102">
        <f>VLOOKUP("SFm2007"&amp;$B102&amp;AF$90,wts!$A$2:$G$1841,7,FALSE)</f>
        <v>9.8817100000000005E-2</v>
      </c>
      <c r="AG102">
        <f>VLOOKUP("SFm2007"&amp;$B102&amp;AG$90,wts!$A$2:$G$1841,7,FALSE)</f>
        <v>0.193549</v>
      </c>
      <c r="AH102">
        <f>VLOOKUP("SFm2007"&amp;$B102&amp;AH$90,wts!$A$2:$G$1841,7,FALSE)</f>
        <v>0.31395000000000001</v>
      </c>
      <c r="AI102">
        <f>VLOOKUP("SFm2007"&amp;$B102&amp;AI$90,wts!$A$2:$G$1841,7,FALSE)</f>
        <v>0.21229799999999999</v>
      </c>
      <c r="AJ102">
        <f>VLOOKUP("SFm2007"&amp;$B102&amp;AJ$90,wts!$A$2:$G$1841,7,FALSE)</f>
        <v>0.18138599999999999</v>
      </c>
    </row>
    <row r="103" spans="2:36" x14ac:dyDescent="0.3">
      <c r="B103" t="s">
        <v>42</v>
      </c>
      <c r="C103" t="s">
        <v>66</v>
      </c>
      <c r="D103">
        <f t="shared" si="40"/>
        <v>2.343307593204</v>
      </c>
      <c r="E103">
        <f t="shared" si="29"/>
        <v>2.2817932411479998</v>
      </c>
      <c r="F103">
        <f t="shared" si="29"/>
        <v>2.343307593204</v>
      </c>
      <c r="G103">
        <f t="shared" si="29"/>
        <v>2.0833649763720001</v>
      </c>
      <c r="H103">
        <f t="shared" si="29"/>
        <v>2.5872319172139999</v>
      </c>
      <c r="I103">
        <f t="shared" si="29"/>
        <v>2.5256098501699999</v>
      </c>
      <c r="J103">
        <f t="shared" si="29"/>
        <v>2.5872319172139999</v>
      </c>
      <c r="K103">
        <f t="shared" si="29"/>
        <v>2.2995865481999997</v>
      </c>
      <c r="L103">
        <f t="shared" si="29"/>
        <v>2.855293225094</v>
      </c>
      <c r="M103">
        <f t="shared" si="29"/>
        <v>2.7692154833759997</v>
      </c>
      <c r="N103">
        <f t="shared" si="29"/>
        <v>2.855293225094</v>
      </c>
      <c r="O103">
        <f t="shared" si="29"/>
        <v>2.5544521581239996</v>
      </c>
      <c r="Q103" s="3">
        <f t="shared" si="30"/>
        <v>6.1514352056000199E-2</v>
      </c>
      <c r="R103" s="3">
        <f t="shared" si="31"/>
        <v>0.25994261683199982</v>
      </c>
      <c r="S103" s="3">
        <f t="shared" si="32"/>
        <v>6.1622067043999973E-2</v>
      </c>
      <c r="T103" s="3">
        <f t="shared" si="33"/>
        <v>0.28764536901400017</v>
      </c>
      <c r="U103" s="3">
        <f t="shared" si="34"/>
        <v>8.6077741718000311E-2</v>
      </c>
      <c r="V103" s="3">
        <f t="shared" si="35"/>
        <v>0.30084106697000035</v>
      </c>
      <c r="X103" s="23" t="str">
        <f t="shared" si="41"/>
        <v>CZ13</v>
      </c>
      <c r="Y103" s="14">
        <f t="shared" si="36"/>
        <v>1.7510545815668298E-3</v>
      </c>
      <c r="Z103" s="15">
        <f t="shared" si="37"/>
        <v>0.39931152391296565</v>
      </c>
      <c r="AA103" s="16"/>
      <c r="AB103" s="15">
        <f t="shared" si="38"/>
        <v>0.10657256789833953</v>
      </c>
      <c r="AC103" s="17">
        <f t="shared" si="39"/>
        <v>0.15733645616268102</v>
      </c>
      <c r="AF103">
        <f>VLOOKUP("SFm2007"&amp;$B103&amp;AF$90,wts!$A$2:$G$1841,7,FALSE)</f>
        <v>0.20843999999999999</v>
      </c>
      <c r="AG103">
        <f>VLOOKUP("SFm2007"&amp;$B103&amp;AG$90,wts!$A$2:$G$1841,7,FALSE)</f>
        <v>5.0912399999999997E-2</v>
      </c>
      <c r="AH103">
        <f>VLOOKUP("SFm2007"&amp;$B103&amp;AH$90,wts!$A$2:$G$1841,7,FALSE)</f>
        <v>0.23575499999999999</v>
      </c>
      <c r="AI103">
        <f>VLOOKUP("SFm2007"&amp;$B103&amp;AI$90,wts!$A$2:$G$1841,7,FALSE)</f>
        <v>5.1651799999999998E-2</v>
      </c>
      <c r="AJ103">
        <f>VLOOKUP("SFm2007"&amp;$B103&amp;AJ$90,wts!$A$2:$G$1841,7,FALSE)</f>
        <v>0.453241</v>
      </c>
    </row>
    <row r="104" spans="2:36" x14ac:dyDescent="0.3">
      <c r="B104" t="s">
        <v>43</v>
      </c>
      <c r="C104" t="s">
        <v>66</v>
      </c>
      <c r="D104">
        <f t="shared" si="40"/>
        <v>3.6754003882599999</v>
      </c>
      <c r="E104">
        <f t="shared" si="29"/>
        <v>3.6175863187799999</v>
      </c>
      <c r="F104">
        <f t="shared" si="29"/>
        <v>3.6754003882599999</v>
      </c>
      <c r="G104">
        <f t="shared" si="29"/>
        <v>3.20028752783</v>
      </c>
      <c r="H104">
        <f t="shared" si="29"/>
        <v>3.7980712642400003</v>
      </c>
      <c r="I104">
        <f t="shared" si="29"/>
        <v>3.7384483143100002</v>
      </c>
      <c r="J104">
        <f t="shared" si="29"/>
        <v>3.7980712642400003</v>
      </c>
      <c r="K104">
        <f t="shared" si="29"/>
        <v>3.3271595298200003</v>
      </c>
      <c r="L104">
        <f t="shared" si="29"/>
        <v>3.5931944948899996</v>
      </c>
      <c r="M104">
        <f t="shared" si="29"/>
        <v>3.5044613446800001</v>
      </c>
      <c r="N104">
        <f t="shared" si="29"/>
        <v>3.5931944948899996</v>
      </c>
      <c r="O104">
        <f t="shared" si="29"/>
        <v>3.1876982439599999</v>
      </c>
      <c r="Q104" s="3">
        <f t="shared" si="30"/>
        <v>5.7814069480000008E-2</v>
      </c>
      <c r="R104" s="3">
        <f t="shared" si="31"/>
        <v>0.47511286042999989</v>
      </c>
      <c r="S104" s="3">
        <f t="shared" si="32"/>
        <v>5.9622949930000058E-2</v>
      </c>
      <c r="T104" s="3">
        <f t="shared" si="33"/>
        <v>0.47091173442000001</v>
      </c>
      <c r="U104" s="3">
        <f t="shared" si="34"/>
        <v>8.8733150209999501E-2</v>
      </c>
      <c r="V104" s="3">
        <f t="shared" si="35"/>
        <v>0.40549625092999975</v>
      </c>
      <c r="X104" s="23" t="str">
        <f t="shared" si="41"/>
        <v>CZ14</v>
      </c>
      <c r="Y104" s="14">
        <f t="shared" si="36"/>
        <v>3.1287893522627869E-2</v>
      </c>
      <c r="Z104" s="15">
        <f t="shared" si="37"/>
        <v>0.53480201286808793</v>
      </c>
      <c r="AA104" s="16"/>
      <c r="AB104" s="15">
        <f t="shared" si="38"/>
        <v>-8.8423748542560375E-3</v>
      </c>
      <c r="AC104" s="17">
        <f t="shared" si="39"/>
        <v>-0.14652646833637334</v>
      </c>
      <c r="AF104">
        <f>VLOOKUP("SFm2007"&amp;$B104&amp;AF$90,wts!$A$2:$G$1841,7,FALSE)</f>
        <v>0.44239099999999998</v>
      </c>
      <c r="AG104">
        <f>VLOOKUP("SFm2007"&amp;$B104&amp;AG$90,wts!$A$2:$G$1841,7,FALSE)</f>
        <v>0.02</v>
      </c>
      <c r="AH104">
        <f>VLOOKUP("SFm2007"&amp;$B104&amp;AH$90,wts!$A$2:$G$1841,7,FALSE)</f>
        <v>0.02</v>
      </c>
      <c r="AI104">
        <f>VLOOKUP("SFm2007"&amp;$B104&amp;AI$90,wts!$A$2:$G$1841,7,FALSE)</f>
        <v>0.02</v>
      </c>
      <c r="AJ104">
        <f>VLOOKUP("SFm2007"&amp;$B104&amp;AJ$90,wts!$A$2:$G$1841,7,FALSE)</f>
        <v>0.49760900000000002</v>
      </c>
    </row>
    <row r="105" spans="2:36" x14ac:dyDescent="0.3">
      <c r="B105" t="s">
        <v>44</v>
      </c>
      <c r="C105" t="s">
        <v>66</v>
      </c>
      <c r="D105">
        <f t="shared" si="40"/>
        <v>3.2035859430900002</v>
      </c>
      <c r="E105">
        <f t="shared" si="29"/>
        <v>3.1415760716349999</v>
      </c>
      <c r="F105">
        <f t="shared" si="29"/>
        <v>3.2035859430900002</v>
      </c>
      <c r="G105">
        <f t="shared" si="29"/>
        <v>2.7863566301849998</v>
      </c>
      <c r="H105">
        <f t="shared" si="29"/>
        <v>3.4337751707900006</v>
      </c>
      <c r="I105">
        <f t="shared" si="29"/>
        <v>3.3690387878100001</v>
      </c>
      <c r="J105">
        <f t="shared" si="29"/>
        <v>3.4337751707900006</v>
      </c>
      <c r="K105">
        <f t="shared" si="29"/>
        <v>3.0065467728550006</v>
      </c>
      <c r="L105">
        <f t="shared" si="29"/>
        <v>3.6473477520050004</v>
      </c>
      <c r="M105">
        <f t="shared" si="29"/>
        <v>3.5525477286050005</v>
      </c>
      <c r="N105">
        <f t="shared" si="29"/>
        <v>3.6473477520050004</v>
      </c>
      <c r="O105">
        <f t="shared" si="29"/>
        <v>3.21936820162</v>
      </c>
      <c r="Q105" s="3">
        <f t="shared" si="30"/>
        <v>6.2009871455000365E-2</v>
      </c>
      <c r="R105" s="3">
        <f t="shared" si="31"/>
        <v>0.41722931290500043</v>
      </c>
      <c r="S105" s="3">
        <f t="shared" si="32"/>
        <v>6.4736382980000506E-2</v>
      </c>
      <c r="T105" s="3">
        <f t="shared" si="33"/>
        <v>0.427228397935</v>
      </c>
      <c r="U105" s="3">
        <f t="shared" si="34"/>
        <v>9.4800023399999933E-2</v>
      </c>
      <c r="V105" s="3">
        <f t="shared" si="35"/>
        <v>0.42797955038500035</v>
      </c>
      <c r="X105" s="23" t="str">
        <f t="shared" si="41"/>
        <v>CZ15</v>
      </c>
      <c r="Y105" s="14">
        <f t="shared" si="36"/>
        <v>4.396899172704672E-2</v>
      </c>
      <c r="Z105" s="15">
        <f t="shared" si="37"/>
        <v>0.52878922622497115</v>
      </c>
      <c r="AA105" s="16"/>
      <c r="AB105" s="15">
        <f t="shared" si="38"/>
        <v>2.3965442313676279E-2</v>
      </c>
      <c r="AC105" s="17">
        <f t="shared" si="39"/>
        <v>2.576577710983519E-2</v>
      </c>
      <c r="AF105">
        <f>VLOOKUP("SFm2007"&amp;$B105&amp;AF$90,wts!$A$2:$G$1841,7,FALSE)</f>
        <v>0.441386</v>
      </c>
      <c r="AG105">
        <f>VLOOKUP("SFm2007"&amp;$B105&amp;AG$90,wts!$A$2:$G$1841,7,FALSE)</f>
        <v>0.204927</v>
      </c>
      <c r="AH105">
        <f>VLOOKUP("SFm2007"&amp;$B105&amp;AH$90,wts!$A$2:$G$1841,7,FALSE)</f>
        <v>0.201429</v>
      </c>
      <c r="AI105">
        <f>VLOOKUP("SFm2007"&amp;$B105&amp;AI$90,wts!$A$2:$G$1841,7,FALSE)</f>
        <v>2.0001499999999998E-2</v>
      </c>
      <c r="AJ105">
        <f>VLOOKUP("SFm2007"&amp;$B105&amp;AJ$90,wts!$A$2:$G$1841,7,FALSE)</f>
        <v>0.13225700000000001</v>
      </c>
    </row>
    <row r="106" spans="2:36" x14ac:dyDescent="0.3">
      <c r="B106" t="s">
        <v>45</v>
      </c>
      <c r="C106" t="s">
        <v>66</v>
      </c>
      <c r="D106">
        <f t="shared" si="40"/>
        <v>1.7028197145980002</v>
      </c>
      <c r="E106">
        <f t="shared" si="29"/>
        <v>1.636046693278</v>
      </c>
      <c r="F106">
        <f t="shared" si="29"/>
        <v>1.7028197145980002</v>
      </c>
      <c r="G106">
        <f t="shared" si="29"/>
        <v>1.5257209582719999</v>
      </c>
      <c r="H106">
        <f t="shared" si="29"/>
        <v>1.8036235402360001</v>
      </c>
      <c r="I106">
        <f t="shared" si="29"/>
        <v>1.733553903964</v>
      </c>
      <c r="J106">
        <f t="shared" si="29"/>
        <v>1.8036235402360001</v>
      </c>
      <c r="K106">
        <f t="shared" si="29"/>
        <v>1.6209989574199999</v>
      </c>
      <c r="L106">
        <f t="shared" si="29"/>
        <v>1.9510739294699999</v>
      </c>
      <c r="M106">
        <f t="shared" si="29"/>
        <v>1.858645459361</v>
      </c>
      <c r="N106">
        <f t="shared" si="29"/>
        <v>1.9510739294699999</v>
      </c>
      <c r="O106">
        <f t="shared" si="29"/>
        <v>1.7828284101060001</v>
      </c>
      <c r="Q106" s="3">
        <f t="shared" si="30"/>
        <v>6.6773021320000181E-2</v>
      </c>
      <c r="R106" s="3">
        <f t="shared" si="31"/>
        <v>0.17709875632600025</v>
      </c>
      <c r="S106" s="3">
        <f t="shared" si="32"/>
        <v>7.0069636272000135E-2</v>
      </c>
      <c r="T106" s="3">
        <f t="shared" si="33"/>
        <v>0.18262458281600025</v>
      </c>
      <c r="U106" s="3">
        <f t="shared" si="34"/>
        <v>9.2428470108999905E-2</v>
      </c>
      <c r="V106" s="3">
        <f t="shared" si="35"/>
        <v>0.16824551936399978</v>
      </c>
      <c r="X106" s="24" t="str">
        <f t="shared" si="41"/>
        <v>CZ16</v>
      </c>
      <c r="Y106" s="18">
        <f t="shared" si="36"/>
        <v>4.9370462603472699E-2</v>
      </c>
      <c r="Z106" s="19">
        <f t="shared" si="37"/>
        <v>0.38421878000771664</v>
      </c>
      <c r="AA106" s="20"/>
      <c r="AB106" s="19">
        <f t="shared" si="38"/>
        <v>3.1201949717976296E-2</v>
      </c>
      <c r="AC106" s="21">
        <f t="shared" si="39"/>
        <v>-4.9990396012175177E-2</v>
      </c>
      <c r="AF106">
        <f>VLOOKUP("SFm2007"&amp;$B106&amp;AF$90,wts!$A$2:$G$1841,7,FALSE)</f>
        <v>2.1652100000000001E-2</v>
      </c>
      <c r="AG106">
        <f>VLOOKUP("SFm2007"&amp;$B106&amp;AG$90,wts!$A$2:$G$1841,7,FALSE)</f>
        <v>0.39458799999999999</v>
      </c>
      <c r="AH106">
        <f>VLOOKUP("SFm2007"&amp;$B106&amp;AH$90,wts!$A$2:$G$1841,7,FALSE)</f>
        <v>0.52508900000000003</v>
      </c>
      <c r="AI106">
        <f>VLOOKUP("SFm2007"&amp;$B106&amp;AI$90,wts!$A$2:$G$1841,7,FALSE)</f>
        <v>3.8671799999999999E-2</v>
      </c>
      <c r="AJ106">
        <f>VLOOKUP("SFm2007"&amp;$B106&amp;AJ$90,wts!$A$2:$G$1841,7,FALSE)</f>
        <v>0.02</v>
      </c>
    </row>
  </sheetData>
  <autoFilter ref="B4:O8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41"/>
  <sheetViews>
    <sheetView workbookViewId="0">
      <selection activeCell="A2" sqref="A2"/>
    </sheetView>
  </sheetViews>
  <sheetFormatPr defaultRowHeight="14.4" x14ac:dyDescent="0.3"/>
  <cols>
    <col min="1" max="1" width="14.44140625" bestFit="1" customWidth="1"/>
  </cols>
  <sheetData>
    <row r="1" spans="1:7" x14ac:dyDescent="0.3">
      <c r="A1" t="s">
        <v>58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67</v>
      </c>
    </row>
    <row r="2" spans="1:7" x14ac:dyDescent="0.3">
      <c r="A2" t="str">
        <f>B2&amp;C2&amp;D2&amp;F2</f>
        <v>DMoMH00CZ011</v>
      </c>
      <c r="B2" t="s">
        <v>68</v>
      </c>
      <c r="C2" t="s">
        <v>69</v>
      </c>
      <c r="D2" t="s">
        <v>29</v>
      </c>
      <c r="E2" t="s">
        <v>70</v>
      </c>
      <c r="F2">
        <v>1</v>
      </c>
      <c r="G2">
        <v>0.46192899999999998</v>
      </c>
    </row>
    <row r="3" spans="1:7" x14ac:dyDescent="0.3">
      <c r="A3" t="str">
        <f t="shared" ref="A3:A66" si="0">B3&amp;C3&amp;D3&amp;F3</f>
        <v>DMoMH00CZ012</v>
      </c>
      <c r="B3" t="s">
        <v>68</v>
      </c>
      <c r="C3" t="s">
        <v>69</v>
      </c>
      <c r="D3" t="s">
        <v>29</v>
      </c>
      <c r="E3" t="s">
        <v>70</v>
      </c>
      <c r="F3">
        <v>2</v>
      </c>
      <c r="G3">
        <v>0.11969</v>
      </c>
    </row>
    <row r="4" spans="1:7" x14ac:dyDescent="0.3">
      <c r="A4" t="str">
        <f t="shared" si="0"/>
        <v>DMoMH00CZ013</v>
      </c>
      <c r="B4" t="s">
        <v>68</v>
      </c>
      <c r="C4" t="s">
        <v>69</v>
      </c>
      <c r="D4" t="s">
        <v>29</v>
      </c>
      <c r="E4" t="s">
        <v>70</v>
      </c>
      <c r="F4">
        <v>3</v>
      </c>
      <c r="G4">
        <v>0.18335000000000001</v>
      </c>
    </row>
    <row r="5" spans="1:7" x14ac:dyDescent="0.3">
      <c r="A5" t="str">
        <f t="shared" si="0"/>
        <v>DMoMH00CZ014</v>
      </c>
      <c r="B5" t="s">
        <v>68</v>
      </c>
      <c r="C5" t="s">
        <v>69</v>
      </c>
      <c r="D5" t="s">
        <v>29</v>
      </c>
      <c r="E5" t="s">
        <v>70</v>
      </c>
      <c r="F5">
        <v>4</v>
      </c>
      <c r="G5">
        <v>0.121432</v>
      </c>
    </row>
    <row r="6" spans="1:7" x14ac:dyDescent="0.3">
      <c r="A6" t="str">
        <f t="shared" si="0"/>
        <v>DMoMH00CZ015</v>
      </c>
      <c r="B6" t="s">
        <v>68</v>
      </c>
      <c r="C6" t="s">
        <v>69</v>
      </c>
      <c r="D6" t="s">
        <v>29</v>
      </c>
      <c r="E6" t="s">
        <v>70</v>
      </c>
      <c r="F6">
        <v>5</v>
      </c>
      <c r="G6">
        <v>0.11359900000000001</v>
      </c>
    </row>
    <row r="7" spans="1:7" x14ac:dyDescent="0.3">
      <c r="A7" t="str">
        <f t="shared" si="0"/>
        <v>DMoMH00CZ021</v>
      </c>
      <c r="B7" t="s">
        <v>68</v>
      </c>
      <c r="C7" t="s">
        <v>69</v>
      </c>
      <c r="D7" t="s">
        <v>31</v>
      </c>
      <c r="E7" t="s">
        <v>70</v>
      </c>
      <c r="F7">
        <v>1</v>
      </c>
      <c r="G7">
        <v>0.26962399999999997</v>
      </c>
    </row>
    <row r="8" spans="1:7" x14ac:dyDescent="0.3">
      <c r="A8" t="str">
        <f t="shared" si="0"/>
        <v>DMoMH00CZ022</v>
      </c>
      <c r="B8" t="s">
        <v>68</v>
      </c>
      <c r="C8" t="s">
        <v>69</v>
      </c>
      <c r="D8" t="s">
        <v>31</v>
      </c>
      <c r="E8" t="s">
        <v>70</v>
      </c>
      <c r="F8">
        <v>2</v>
      </c>
      <c r="G8">
        <v>0.29942299999999999</v>
      </c>
    </row>
    <row r="9" spans="1:7" x14ac:dyDescent="0.3">
      <c r="A9" t="str">
        <f t="shared" si="0"/>
        <v>DMoMH00CZ023</v>
      </c>
      <c r="B9" t="s">
        <v>68</v>
      </c>
      <c r="C9" t="s">
        <v>69</v>
      </c>
      <c r="D9" t="s">
        <v>31</v>
      </c>
      <c r="E9" t="s">
        <v>70</v>
      </c>
      <c r="F9">
        <v>3</v>
      </c>
      <c r="G9">
        <v>0.19007199999999999</v>
      </c>
    </row>
    <row r="10" spans="1:7" x14ac:dyDescent="0.3">
      <c r="A10" t="str">
        <f t="shared" si="0"/>
        <v>DMoMH00CZ024</v>
      </c>
      <c r="B10" t="s">
        <v>68</v>
      </c>
      <c r="C10" t="s">
        <v>69</v>
      </c>
      <c r="D10" t="s">
        <v>31</v>
      </c>
      <c r="E10" t="s">
        <v>70</v>
      </c>
      <c r="F10">
        <v>4</v>
      </c>
      <c r="G10">
        <v>7.2574600000000003E-2</v>
      </c>
    </row>
    <row r="11" spans="1:7" x14ac:dyDescent="0.3">
      <c r="A11" t="str">
        <f t="shared" si="0"/>
        <v>DMoMH00CZ025</v>
      </c>
      <c r="B11" t="s">
        <v>68</v>
      </c>
      <c r="C11" t="s">
        <v>69</v>
      </c>
      <c r="D11" t="s">
        <v>31</v>
      </c>
      <c r="E11" t="s">
        <v>70</v>
      </c>
      <c r="F11">
        <v>5</v>
      </c>
      <c r="G11">
        <v>0.16830700000000001</v>
      </c>
    </row>
    <row r="12" spans="1:7" x14ac:dyDescent="0.3">
      <c r="A12" t="str">
        <f t="shared" si="0"/>
        <v>DMoMH00CZ031</v>
      </c>
      <c r="B12" t="s">
        <v>68</v>
      </c>
      <c r="C12" t="s">
        <v>69</v>
      </c>
      <c r="D12" t="s">
        <v>32</v>
      </c>
      <c r="E12" t="s">
        <v>70</v>
      </c>
      <c r="F12">
        <v>1</v>
      </c>
      <c r="G12">
        <v>0.02</v>
      </c>
    </row>
    <row r="13" spans="1:7" x14ac:dyDescent="0.3">
      <c r="A13" t="str">
        <f t="shared" si="0"/>
        <v>DMoMH00CZ032</v>
      </c>
      <c r="B13" t="s">
        <v>68</v>
      </c>
      <c r="C13" t="s">
        <v>69</v>
      </c>
      <c r="D13" t="s">
        <v>32</v>
      </c>
      <c r="E13" t="s">
        <v>70</v>
      </c>
      <c r="F13">
        <v>2</v>
      </c>
      <c r="G13">
        <v>0.92</v>
      </c>
    </row>
    <row r="14" spans="1:7" x14ac:dyDescent="0.3">
      <c r="A14" t="str">
        <f t="shared" si="0"/>
        <v>DMoMH00CZ033</v>
      </c>
      <c r="B14" t="s">
        <v>68</v>
      </c>
      <c r="C14" t="s">
        <v>69</v>
      </c>
      <c r="D14" t="s">
        <v>32</v>
      </c>
      <c r="E14" t="s">
        <v>70</v>
      </c>
      <c r="F14">
        <v>3</v>
      </c>
      <c r="G14">
        <v>0.02</v>
      </c>
    </row>
    <row r="15" spans="1:7" x14ac:dyDescent="0.3">
      <c r="A15" t="str">
        <f t="shared" si="0"/>
        <v>DMoMH00CZ034</v>
      </c>
      <c r="B15" t="s">
        <v>68</v>
      </c>
      <c r="C15" t="s">
        <v>69</v>
      </c>
      <c r="D15" t="s">
        <v>32</v>
      </c>
      <c r="E15" t="s">
        <v>70</v>
      </c>
      <c r="F15">
        <v>4</v>
      </c>
      <c r="G15">
        <v>0.02</v>
      </c>
    </row>
    <row r="16" spans="1:7" x14ac:dyDescent="0.3">
      <c r="A16" t="str">
        <f t="shared" si="0"/>
        <v>DMoMH00CZ035</v>
      </c>
      <c r="B16" t="s">
        <v>68</v>
      </c>
      <c r="C16" t="s">
        <v>69</v>
      </c>
      <c r="D16" t="s">
        <v>32</v>
      </c>
      <c r="E16" t="s">
        <v>70</v>
      </c>
      <c r="F16">
        <v>5</v>
      </c>
      <c r="G16">
        <v>0.02</v>
      </c>
    </row>
    <row r="17" spans="1:7" x14ac:dyDescent="0.3">
      <c r="A17" t="str">
        <f t="shared" si="0"/>
        <v>DMoMH00CZ041</v>
      </c>
      <c r="B17" t="s">
        <v>68</v>
      </c>
      <c r="C17" t="s">
        <v>69</v>
      </c>
      <c r="D17" t="s">
        <v>33</v>
      </c>
      <c r="E17" t="s">
        <v>70</v>
      </c>
      <c r="F17">
        <v>1</v>
      </c>
      <c r="G17">
        <v>0.480327</v>
      </c>
    </row>
    <row r="18" spans="1:7" x14ac:dyDescent="0.3">
      <c r="A18" t="str">
        <f t="shared" si="0"/>
        <v>DMoMH00CZ042</v>
      </c>
      <c r="B18" t="s">
        <v>68</v>
      </c>
      <c r="C18" t="s">
        <v>69</v>
      </c>
      <c r="D18" t="s">
        <v>33</v>
      </c>
      <c r="E18" t="s">
        <v>70</v>
      </c>
      <c r="F18">
        <v>2</v>
      </c>
      <c r="G18">
        <v>0.02</v>
      </c>
    </row>
    <row r="19" spans="1:7" x14ac:dyDescent="0.3">
      <c r="A19" t="str">
        <f t="shared" si="0"/>
        <v>DMoMH00CZ043</v>
      </c>
      <c r="B19" t="s">
        <v>68</v>
      </c>
      <c r="C19" t="s">
        <v>69</v>
      </c>
      <c r="D19" t="s">
        <v>33</v>
      </c>
      <c r="E19" t="s">
        <v>70</v>
      </c>
      <c r="F19">
        <v>3</v>
      </c>
      <c r="G19">
        <v>0.459673</v>
      </c>
    </row>
    <row r="20" spans="1:7" x14ac:dyDescent="0.3">
      <c r="A20" t="str">
        <f t="shared" si="0"/>
        <v>DMoMH00CZ044</v>
      </c>
      <c r="B20" t="s">
        <v>68</v>
      </c>
      <c r="C20" t="s">
        <v>69</v>
      </c>
      <c r="D20" t="s">
        <v>33</v>
      </c>
      <c r="E20" t="s">
        <v>70</v>
      </c>
      <c r="F20">
        <v>4</v>
      </c>
      <c r="G20">
        <v>0.02</v>
      </c>
    </row>
    <row r="21" spans="1:7" x14ac:dyDescent="0.3">
      <c r="A21" t="str">
        <f t="shared" si="0"/>
        <v>DMoMH00CZ045</v>
      </c>
      <c r="B21" t="s">
        <v>68</v>
      </c>
      <c r="C21" t="s">
        <v>69</v>
      </c>
      <c r="D21" t="s">
        <v>33</v>
      </c>
      <c r="E21" t="s">
        <v>70</v>
      </c>
      <c r="F21">
        <v>5</v>
      </c>
      <c r="G21">
        <v>0.02</v>
      </c>
    </row>
    <row r="22" spans="1:7" x14ac:dyDescent="0.3">
      <c r="A22" t="str">
        <f t="shared" si="0"/>
        <v>DMoMH00CZ051</v>
      </c>
      <c r="B22" t="s">
        <v>68</v>
      </c>
      <c r="C22" t="s">
        <v>69</v>
      </c>
      <c r="D22" t="s">
        <v>34</v>
      </c>
      <c r="E22" t="s">
        <v>70</v>
      </c>
      <c r="F22">
        <v>1</v>
      </c>
      <c r="G22">
        <v>0.50344900000000004</v>
      </c>
    </row>
    <row r="23" spans="1:7" x14ac:dyDescent="0.3">
      <c r="A23" t="str">
        <f t="shared" si="0"/>
        <v>DMoMH00CZ052</v>
      </c>
      <c r="B23" t="s">
        <v>68</v>
      </c>
      <c r="C23" t="s">
        <v>69</v>
      </c>
      <c r="D23" t="s">
        <v>34</v>
      </c>
      <c r="E23" t="s">
        <v>70</v>
      </c>
      <c r="F23">
        <v>2</v>
      </c>
      <c r="G23">
        <v>0.02</v>
      </c>
    </row>
    <row r="24" spans="1:7" x14ac:dyDescent="0.3">
      <c r="A24" t="str">
        <f t="shared" si="0"/>
        <v>DMoMH00CZ053</v>
      </c>
      <c r="B24" t="s">
        <v>68</v>
      </c>
      <c r="C24" t="s">
        <v>69</v>
      </c>
      <c r="D24" t="s">
        <v>34</v>
      </c>
      <c r="E24" t="s">
        <v>70</v>
      </c>
      <c r="F24">
        <v>3</v>
      </c>
      <c r="G24">
        <v>0.02</v>
      </c>
    </row>
    <row r="25" spans="1:7" x14ac:dyDescent="0.3">
      <c r="A25" t="str">
        <f t="shared" si="0"/>
        <v>DMoMH00CZ054</v>
      </c>
      <c r="B25" t="s">
        <v>68</v>
      </c>
      <c r="C25" t="s">
        <v>69</v>
      </c>
      <c r="D25" t="s">
        <v>34</v>
      </c>
      <c r="E25" t="s">
        <v>70</v>
      </c>
      <c r="F25">
        <v>4</v>
      </c>
      <c r="G25">
        <v>0.43654799999999999</v>
      </c>
    </row>
    <row r="26" spans="1:7" x14ac:dyDescent="0.3">
      <c r="A26" t="str">
        <f t="shared" si="0"/>
        <v>DMoMH00CZ055</v>
      </c>
      <c r="B26" t="s">
        <v>68</v>
      </c>
      <c r="C26" t="s">
        <v>69</v>
      </c>
      <c r="D26" t="s">
        <v>34</v>
      </c>
      <c r="E26" t="s">
        <v>70</v>
      </c>
      <c r="F26">
        <v>5</v>
      </c>
      <c r="G26">
        <v>2.0002900000000001E-2</v>
      </c>
    </row>
    <row r="27" spans="1:7" x14ac:dyDescent="0.3">
      <c r="A27" t="str">
        <f t="shared" si="0"/>
        <v>DMoMH00CZ061</v>
      </c>
      <c r="B27" t="s">
        <v>68</v>
      </c>
      <c r="C27" t="s">
        <v>69</v>
      </c>
      <c r="D27" t="s">
        <v>35</v>
      </c>
      <c r="E27" t="s">
        <v>70</v>
      </c>
      <c r="F27">
        <v>1</v>
      </c>
      <c r="G27">
        <v>0.02</v>
      </c>
    </row>
    <row r="28" spans="1:7" x14ac:dyDescent="0.3">
      <c r="A28" t="str">
        <f t="shared" si="0"/>
        <v>DMoMH00CZ062</v>
      </c>
      <c r="B28" t="s">
        <v>68</v>
      </c>
      <c r="C28" t="s">
        <v>69</v>
      </c>
      <c r="D28" t="s">
        <v>35</v>
      </c>
      <c r="E28" t="s">
        <v>70</v>
      </c>
      <c r="F28">
        <v>2</v>
      </c>
      <c r="G28">
        <v>0.02</v>
      </c>
    </row>
    <row r="29" spans="1:7" x14ac:dyDescent="0.3">
      <c r="A29" t="str">
        <f t="shared" si="0"/>
        <v>DMoMH00CZ063</v>
      </c>
      <c r="B29" t="s">
        <v>68</v>
      </c>
      <c r="C29" t="s">
        <v>69</v>
      </c>
      <c r="D29" t="s">
        <v>35</v>
      </c>
      <c r="E29" t="s">
        <v>70</v>
      </c>
      <c r="F29">
        <v>3</v>
      </c>
      <c r="G29">
        <v>0.54850200000000005</v>
      </c>
    </row>
    <row r="30" spans="1:7" x14ac:dyDescent="0.3">
      <c r="A30" t="str">
        <f t="shared" si="0"/>
        <v>DMoMH00CZ064</v>
      </c>
      <c r="B30" t="s">
        <v>68</v>
      </c>
      <c r="C30" t="s">
        <v>69</v>
      </c>
      <c r="D30" t="s">
        <v>35</v>
      </c>
      <c r="E30" t="s">
        <v>70</v>
      </c>
      <c r="F30">
        <v>4</v>
      </c>
      <c r="G30">
        <v>0.28689199999999998</v>
      </c>
    </row>
    <row r="31" spans="1:7" x14ac:dyDescent="0.3">
      <c r="A31" t="str">
        <f t="shared" si="0"/>
        <v>DMoMH00CZ065</v>
      </c>
      <c r="B31" t="s">
        <v>68</v>
      </c>
      <c r="C31" t="s">
        <v>69</v>
      </c>
      <c r="D31" t="s">
        <v>35</v>
      </c>
      <c r="E31" t="s">
        <v>70</v>
      </c>
      <c r="F31">
        <v>5</v>
      </c>
      <c r="G31">
        <v>0.124607</v>
      </c>
    </row>
    <row r="32" spans="1:7" x14ac:dyDescent="0.3">
      <c r="A32" t="str">
        <f t="shared" si="0"/>
        <v>DMoMH00CZ071</v>
      </c>
      <c r="B32" t="s">
        <v>68</v>
      </c>
      <c r="C32" t="s">
        <v>69</v>
      </c>
      <c r="D32" t="s">
        <v>36</v>
      </c>
      <c r="E32" t="s">
        <v>70</v>
      </c>
      <c r="F32">
        <v>1</v>
      </c>
      <c r="G32">
        <v>0.52439199999999997</v>
      </c>
    </row>
    <row r="33" spans="1:7" x14ac:dyDescent="0.3">
      <c r="A33" t="str">
        <f t="shared" si="0"/>
        <v>DMoMH00CZ072</v>
      </c>
      <c r="B33" t="s">
        <v>68</v>
      </c>
      <c r="C33" t="s">
        <v>69</v>
      </c>
      <c r="D33" t="s">
        <v>36</v>
      </c>
      <c r="E33" t="s">
        <v>70</v>
      </c>
      <c r="F33">
        <v>2</v>
      </c>
      <c r="G33">
        <v>0.02</v>
      </c>
    </row>
    <row r="34" spans="1:7" x14ac:dyDescent="0.3">
      <c r="A34" t="str">
        <f t="shared" si="0"/>
        <v>DMoMH00CZ073</v>
      </c>
      <c r="B34" t="s">
        <v>68</v>
      </c>
      <c r="C34" t="s">
        <v>69</v>
      </c>
      <c r="D34" t="s">
        <v>36</v>
      </c>
      <c r="E34" t="s">
        <v>70</v>
      </c>
      <c r="F34">
        <v>3</v>
      </c>
      <c r="G34">
        <v>0.126056</v>
      </c>
    </row>
    <row r="35" spans="1:7" x14ac:dyDescent="0.3">
      <c r="A35" t="str">
        <f t="shared" si="0"/>
        <v>DMoMH00CZ074</v>
      </c>
      <c r="B35" t="s">
        <v>68</v>
      </c>
      <c r="C35" t="s">
        <v>69</v>
      </c>
      <c r="D35" t="s">
        <v>36</v>
      </c>
      <c r="E35" t="s">
        <v>70</v>
      </c>
      <c r="F35">
        <v>4</v>
      </c>
      <c r="G35">
        <v>0.30955199999999999</v>
      </c>
    </row>
    <row r="36" spans="1:7" x14ac:dyDescent="0.3">
      <c r="A36" t="str">
        <f t="shared" si="0"/>
        <v>DMoMH00CZ075</v>
      </c>
      <c r="B36" t="s">
        <v>68</v>
      </c>
      <c r="C36" t="s">
        <v>69</v>
      </c>
      <c r="D36" t="s">
        <v>36</v>
      </c>
      <c r="E36" t="s">
        <v>70</v>
      </c>
      <c r="F36">
        <v>5</v>
      </c>
      <c r="G36">
        <v>0.02</v>
      </c>
    </row>
    <row r="37" spans="1:7" x14ac:dyDescent="0.3">
      <c r="A37" t="str">
        <f t="shared" si="0"/>
        <v>DMoMH00CZ081</v>
      </c>
      <c r="B37" t="s">
        <v>68</v>
      </c>
      <c r="C37" t="s">
        <v>69</v>
      </c>
      <c r="D37" t="s">
        <v>37</v>
      </c>
      <c r="E37" t="s">
        <v>70</v>
      </c>
      <c r="F37">
        <v>1</v>
      </c>
      <c r="G37">
        <v>0.02</v>
      </c>
    </row>
    <row r="38" spans="1:7" x14ac:dyDescent="0.3">
      <c r="A38" t="str">
        <f t="shared" si="0"/>
        <v>DMoMH00CZ082</v>
      </c>
      <c r="B38" t="s">
        <v>68</v>
      </c>
      <c r="C38" t="s">
        <v>69</v>
      </c>
      <c r="D38" t="s">
        <v>37</v>
      </c>
      <c r="E38" t="s">
        <v>70</v>
      </c>
      <c r="F38">
        <v>2</v>
      </c>
      <c r="G38">
        <v>0.40515699999999999</v>
      </c>
    </row>
    <row r="39" spans="1:7" x14ac:dyDescent="0.3">
      <c r="A39" t="str">
        <f t="shared" si="0"/>
        <v>DMoMH00CZ083</v>
      </c>
      <c r="B39" t="s">
        <v>68</v>
      </c>
      <c r="C39" t="s">
        <v>69</v>
      </c>
      <c r="D39" t="s">
        <v>37</v>
      </c>
      <c r="E39" t="s">
        <v>70</v>
      </c>
      <c r="F39">
        <v>3</v>
      </c>
      <c r="G39">
        <v>0.53484299999999996</v>
      </c>
    </row>
    <row r="40" spans="1:7" x14ac:dyDescent="0.3">
      <c r="A40" t="str">
        <f t="shared" si="0"/>
        <v>DMoMH00CZ084</v>
      </c>
      <c r="B40" t="s">
        <v>68</v>
      </c>
      <c r="C40" t="s">
        <v>69</v>
      </c>
      <c r="D40" t="s">
        <v>37</v>
      </c>
      <c r="E40" t="s">
        <v>70</v>
      </c>
      <c r="F40">
        <v>4</v>
      </c>
      <c r="G40">
        <v>0.02</v>
      </c>
    </row>
    <row r="41" spans="1:7" x14ac:dyDescent="0.3">
      <c r="A41" t="str">
        <f t="shared" si="0"/>
        <v>DMoMH00CZ085</v>
      </c>
      <c r="B41" t="s">
        <v>68</v>
      </c>
      <c r="C41" t="s">
        <v>69</v>
      </c>
      <c r="D41" t="s">
        <v>37</v>
      </c>
      <c r="E41" t="s">
        <v>70</v>
      </c>
      <c r="F41">
        <v>5</v>
      </c>
      <c r="G41">
        <v>0.02</v>
      </c>
    </row>
    <row r="42" spans="1:7" x14ac:dyDescent="0.3">
      <c r="A42" t="str">
        <f t="shared" si="0"/>
        <v>DMoMH00CZ091</v>
      </c>
      <c r="B42" t="s">
        <v>68</v>
      </c>
      <c r="C42" t="s">
        <v>69</v>
      </c>
      <c r="D42" t="s">
        <v>38</v>
      </c>
      <c r="E42" t="s">
        <v>70</v>
      </c>
      <c r="F42">
        <v>1</v>
      </c>
      <c r="G42">
        <v>0.02</v>
      </c>
    </row>
    <row r="43" spans="1:7" x14ac:dyDescent="0.3">
      <c r="A43" t="str">
        <f t="shared" si="0"/>
        <v>DMoMH00CZ092</v>
      </c>
      <c r="B43" t="s">
        <v>68</v>
      </c>
      <c r="C43" t="s">
        <v>69</v>
      </c>
      <c r="D43" t="s">
        <v>38</v>
      </c>
      <c r="E43" t="s">
        <v>70</v>
      </c>
      <c r="F43">
        <v>2</v>
      </c>
      <c r="G43">
        <v>0.34092299999999998</v>
      </c>
    </row>
    <row r="44" spans="1:7" x14ac:dyDescent="0.3">
      <c r="A44" t="str">
        <f t="shared" si="0"/>
        <v>DMoMH00CZ093</v>
      </c>
      <c r="B44" t="s">
        <v>68</v>
      </c>
      <c r="C44" t="s">
        <v>69</v>
      </c>
      <c r="D44" t="s">
        <v>38</v>
      </c>
      <c r="E44" t="s">
        <v>70</v>
      </c>
      <c r="F44">
        <v>3</v>
      </c>
      <c r="G44">
        <v>0.02</v>
      </c>
    </row>
    <row r="45" spans="1:7" x14ac:dyDescent="0.3">
      <c r="A45" t="str">
        <f t="shared" si="0"/>
        <v>DMoMH00CZ094</v>
      </c>
      <c r="B45" t="s">
        <v>68</v>
      </c>
      <c r="C45" t="s">
        <v>69</v>
      </c>
      <c r="D45" t="s">
        <v>38</v>
      </c>
      <c r="E45" t="s">
        <v>70</v>
      </c>
      <c r="F45">
        <v>4</v>
      </c>
      <c r="G45">
        <v>0.31762299999999999</v>
      </c>
    </row>
    <row r="46" spans="1:7" x14ac:dyDescent="0.3">
      <c r="A46" t="str">
        <f t="shared" si="0"/>
        <v>DMoMH00CZ095</v>
      </c>
      <c r="B46" t="s">
        <v>68</v>
      </c>
      <c r="C46" t="s">
        <v>69</v>
      </c>
      <c r="D46" t="s">
        <v>38</v>
      </c>
      <c r="E46" t="s">
        <v>70</v>
      </c>
      <c r="F46">
        <v>5</v>
      </c>
      <c r="G46">
        <v>0.301454</v>
      </c>
    </row>
    <row r="47" spans="1:7" x14ac:dyDescent="0.3">
      <c r="A47" t="str">
        <f t="shared" si="0"/>
        <v>DMoMH00CZ101</v>
      </c>
      <c r="B47" t="s">
        <v>68</v>
      </c>
      <c r="C47" t="s">
        <v>69</v>
      </c>
      <c r="D47" t="s">
        <v>39</v>
      </c>
      <c r="E47" t="s">
        <v>70</v>
      </c>
      <c r="F47">
        <v>1</v>
      </c>
      <c r="G47">
        <v>0.02</v>
      </c>
    </row>
    <row r="48" spans="1:7" x14ac:dyDescent="0.3">
      <c r="A48" t="str">
        <f t="shared" si="0"/>
        <v>DMoMH00CZ102</v>
      </c>
      <c r="B48" t="s">
        <v>68</v>
      </c>
      <c r="C48" t="s">
        <v>69</v>
      </c>
      <c r="D48" t="s">
        <v>39</v>
      </c>
      <c r="E48" t="s">
        <v>70</v>
      </c>
      <c r="F48">
        <v>2</v>
      </c>
      <c r="G48">
        <v>0.412609</v>
      </c>
    </row>
    <row r="49" spans="1:7" x14ac:dyDescent="0.3">
      <c r="A49" t="str">
        <f t="shared" si="0"/>
        <v>DMoMH00CZ103</v>
      </c>
      <c r="B49" t="s">
        <v>68</v>
      </c>
      <c r="C49" t="s">
        <v>69</v>
      </c>
      <c r="D49" t="s">
        <v>39</v>
      </c>
      <c r="E49" t="s">
        <v>70</v>
      </c>
      <c r="F49">
        <v>3</v>
      </c>
      <c r="G49">
        <v>0.02</v>
      </c>
    </row>
    <row r="50" spans="1:7" x14ac:dyDescent="0.3">
      <c r="A50" t="str">
        <f t="shared" si="0"/>
        <v>DMoMH00CZ104</v>
      </c>
      <c r="B50" t="s">
        <v>68</v>
      </c>
      <c r="C50" t="s">
        <v>69</v>
      </c>
      <c r="D50" t="s">
        <v>39</v>
      </c>
      <c r="E50" t="s">
        <v>70</v>
      </c>
      <c r="F50">
        <v>4</v>
      </c>
      <c r="G50">
        <v>0.52739100000000005</v>
      </c>
    </row>
    <row r="51" spans="1:7" x14ac:dyDescent="0.3">
      <c r="A51" t="str">
        <f t="shared" si="0"/>
        <v>DMoMH00CZ105</v>
      </c>
      <c r="B51" t="s">
        <v>68</v>
      </c>
      <c r="C51" t="s">
        <v>69</v>
      </c>
      <c r="D51" t="s">
        <v>39</v>
      </c>
      <c r="E51" t="s">
        <v>70</v>
      </c>
      <c r="F51">
        <v>5</v>
      </c>
      <c r="G51">
        <v>0.02</v>
      </c>
    </row>
    <row r="52" spans="1:7" x14ac:dyDescent="0.3">
      <c r="A52" t="str">
        <f t="shared" si="0"/>
        <v>DMoMH00CZ111</v>
      </c>
      <c r="B52" t="s">
        <v>68</v>
      </c>
      <c r="C52" t="s">
        <v>69</v>
      </c>
      <c r="D52" t="s">
        <v>40</v>
      </c>
      <c r="E52" t="s">
        <v>70</v>
      </c>
      <c r="F52">
        <v>1</v>
      </c>
      <c r="G52">
        <v>0.157774</v>
      </c>
    </row>
    <row r="53" spans="1:7" x14ac:dyDescent="0.3">
      <c r="A53" t="str">
        <f t="shared" si="0"/>
        <v>DMoMH00CZ112</v>
      </c>
      <c r="B53" t="s">
        <v>68</v>
      </c>
      <c r="C53" t="s">
        <v>69</v>
      </c>
      <c r="D53" t="s">
        <v>40</v>
      </c>
      <c r="E53" t="s">
        <v>70</v>
      </c>
      <c r="F53">
        <v>2</v>
      </c>
      <c r="G53">
        <v>0.18388599999999999</v>
      </c>
    </row>
    <row r="54" spans="1:7" x14ac:dyDescent="0.3">
      <c r="A54" t="str">
        <f t="shared" si="0"/>
        <v>DMoMH00CZ113</v>
      </c>
      <c r="B54" t="s">
        <v>68</v>
      </c>
      <c r="C54" t="s">
        <v>69</v>
      </c>
      <c r="D54" t="s">
        <v>40</v>
      </c>
      <c r="E54" t="s">
        <v>70</v>
      </c>
      <c r="F54">
        <v>3</v>
      </c>
      <c r="G54">
        <v>8.9618299999999998E-2</v>
      </c>
    </row>
    <row r="55" spans="1:7" x14ac:dyDescent="0.3">
      <c r="A55" t="str">
        <f t="shared" si="0"/>
        <v>DMoMH00CZ114</v>
      </c>
      <c r="B55" t="s">
        <v>68</v>
      </c>
      <c r="C55" t="s">
        <v>69</v>
      </c>
      <c r="D55" t="s">
        <v>40</v>
      </c>
      <c r="E55" t="s">
        <v>70</v>
      </c>
      <c r="F55">
        <v>4</v>
      </c>
      <c r="G55">
        <v>0.30930800000000003</v>
      </c>
    </row>
    <row r="56" spans="1:7" x14ac:dyDescent="0.3">
      <c r="A56" t="str">
        <f t="shared" si="0"/>
        <v>DMoMH00CZ115</v>
      </c>
      <c r="B56" t="s">
        <v>68</v>
      </c>
      <c r="C56" t="s">
        <v>69</v>
      </c>
      <c r="D56" t="s">
        <v>40</v>
      </c>
      <c r="E56" t="s">
        <v>70</v>
      </c>
      <c r="F56">
        <v>5</v>
      </c>
      <c r="G56">
        <v>0.25941399999999998</v>
      </c>
    </row>
    <row r="57" spans="1:7" x14ac:dyDescent="0.3">
      <c r="A57" t="str">
        <f t="shared" si="0"/>
        <v>DMoMH00CZ121</v>
      </c>
      <c r="B57" t="s">
        <v>68</v>
      </c>
      <c r="C57" t="s">
        <v>69</v>
      </c>
      <c r="D57" t="s">
        <v>41</v>
      </c>
      <c r="E57" t="s">
        <v>70</v>
      </c>
      <c r="F57">
        <v>1</v>
      </c>
      <c r="G57">
        <v>0.02</v>
      </c>
    </row>
    <row r="58" spans="1:7" x14ac:dyDescent="0.3">
      <c r="A58" t="str">
        <f t="shared" si="0"/>
        <v>DMoMH00CZ122</v>
      </c>
      <c r="B58" t="s">
        <v>68</v>
      </c>
      <c r="C58" t="s">
        <v>69</v>
      </c>
      <c r="D58" t="s">
        <v>41</v>
      </c>
      <c r="E58" t="s">
        <v>70</v>
      </c>
      <c r="F58">
        <v>2</v>
      </c>
      <c r="G58">
        <v>6.2365799999999999E-2</v>
      </c>
    </row>
    <row r="59" spans="1:7" x14ac:dyDescent="0.3">
      <c r="A59" t="str">
        <f t="shared" si="0"/>
        <v>DMoMH00CZ123</v>
      </c>
      <c r="B59" t="s">
        <v>68</v>
      </c>
      <c r="C59" t="s">
        <v>69</v>
      </c>
      <c r="D59" t="s">
        <v>41</v>
      </c>
      <c r="E59" t="s">
        <v>70</v>
      </c>
      <c r="F59">
        <v>3</v>
      </c>
      <c r="G59">
        <v>0.81391199999999997</v>
      </c>
    </row>
    <row r="60" spans="1:7" x14ac:dyDescent="0.3">
      <c r="A60" t="str">
        <f t="shared" si="0"/>
        <v>DMoMH00CZ124</v>
      </c>
      <c r="B60" t="s">
        <v>68</v>
      </c>
      <c r="C60" t="s">
        <v>69</v>
      </c>
      <c r="D60" t="s">
        <v>41</v>
      </c>
      <c r="E60" t="s">
        <v>70</v>
      </c>
      <c r="F60">
        <v>4</v>
      </c>
      <c r="G60">
        <v>0.02</v>
      </c>
    </row>
    <row r="61" spans="1:7" x14ac:dyDescent="0.3">
      <c r="A61" t="str">
        <f t="shared" si="0"/>
        <v>DMoMH00CZ125</v>
      </c>
      <c r="B61" t="s">
        <v>68</v>
      </c>
      <c r="C61" t="s">
        <v>69</v>
      </c>
      <c r="D61" t="s">
        <v>41</v>
      </c>
      <c r="E61" t="s">
        <v>70</v>
      </c>
      <c r="F61">
        <v>5</v>
      </c>
      <c r="G61">
        <v>8.3722599999999994E-2</v>
      </c>
    </row>
    <row r="62" spans="1:7" x14ac:dyDescent="0.3">
      <c r="A62" t="str">
        <f t="shared" si="0"/>
        <v>DMoMH00CZ131</v>
      </c>
      <c r="B62" t="s">
        <v>68</v>
      </c>
      <c r="C62" t="s">
        <v>69</v>
      </c>
      <c r="D62" t="s">
        <v>42</v>
      </c>
      <c r="E62" t="s">
        <v>70</v>
      </c>
      <c r="F62">
        <v>1</v>
      </c>
      <c r="G62">
        <v>0.324853</v>
      </c>
    </row>
    <row r="63" spans="1:7" x14ac:dyDescent="0.3">
      <c r="A63" t="str">
        <f t="shared" si="0"/>
        <v>DMoMH00CZ132</v>
      </c>
      <c r="B63" t="s">
        <v>68</v>
      </c>
      <c r="C63" t="s">
        <v>69</v>
      </c>
      <c r="D63" t="s">
        <v>42</v>
      </c>
      <c r="E63" t="s">
        <v>70</v>
      </c>
      <c r="F63">
        <v>2</v>
      </c>
      <c r="G63">
        <v>0.28412900000000002</v>
      </c>
    </row>
    <row r="64" spans="1:7" x14ac:dyDescent="0.3">
      <c r="A64" t="str">
        <f t="shared" si="0"/>
        <v>DMoMH00CZ133</v>
      </c>
      <c r="B64" t="s">
        <v>68</v>
      </c>
      <c r="C64" t="s">
        <v>69</v>
      </c>
      <c r="D64" t="s">
        <v>42</v>
      </c>
      <c r="E64" t="s">
        <v>70</v>
      </c>
      <c r="F64">
        <v>3</v>
      </c>
      <c r="G64">
        <v>0.351018</v>
      </c>
    </row>
    <row r="65" spans="1:7" x14ac:dyDescent="0.3">
      <c r="A65" t="str">
        <f t="shared" si="0"/>
        <v>DMoMH00CZ134</v>
      </c>
      <c r="B65" t="s">
        <v>68</v>
      </c>
      <c r="C65" t="s">
        <v>69</v>
      </c>
      <c r="D65" t="s">
        <v>42</v>
      </c>
      <c r="E65" t="s">
        <v>70</v>
      </c>
      <c r="F65">
        <v>4</v>
      </c>
      <c r="G65">
        <v>0.02</v>
      </c>
    </row>
    <row r="66" spans="1:7" x14ac:dyDescent="0.3">
      <c r="A66" t="str">
        <f t="shared" si="0"/>
        <v>DMoMH00CZ135</v>
      </c>
      <c r="B66" t="s">
        <v>68</v>
      </c>
      <c r="C66" t="s">
        <v>69</v>
      </c>
      <c r="D66" t="s">
        <v>42</v>
      </c>
      <c r="E66" t="s">
        <v>70</v>
      </c>
      <c r="F66">
        <v>5</v>
      </c>
      <c r="G66">
        <v>0.02</v>
      </c>
    </row>
    <row r="67" spans="1:7" x14ac:dyDescent="0.3">
      <c r="A67" t="str">
        <f t="shared" ref="A67:A130" si="1">B67&amp;C67&amp;D67&amp;F67</f>
        <v>DMoMH00CZ141</v>
      </c>
      <c r="B67" t="s">
        <v>68</v>
      </c>
      <c r="C67" t="s">
        <v>69</v>
      </c>
      <c r="D67" t="s">
        <v>43</v>
      </c>
      <c r="E67" t="s">
        <v>70</v>
      </c>
      <c r="F67">
        <v>1</v>
      </c>
      <c r="G67">
        <v>0.18634700000000001</v>
      </c>
    </row>
    <row r="68" spans="1:7" x14ac:dyDescent="0.3">
      <c r="A68" t="str">
        <f t="shared" si="1"/>
        <v>DMoMH00CZ142</v>
      </c>
      <c r="B68" t="s">
        <v>68</v>
      </c>
      <c r="C68" t="s">
        <v>69</v>
      </c>
      <c r="D68" t="s">
        <v>43</v>
      </c>
      <c r="E68" t="s">
        <v>70</v>
      </c>
      <c r="F68">
        <v>2</v>
      </c>
      <c r="G68">
        <v>0.58381499999999997</v>
      </c>
    </row>
    <row r="69" spans="1:7" x14ac:dyDescent="0.3">
      <c r="A69" t="str">
        <f t="shared" si="1"/>
        <v>DMoMH00CZ143</v>
      </c>
      <c r="B69" t="s">
        <v>68</v>
      </c>
      <c r="C69" t="s">
        <v>69</v>
      </c>
      <c r="D69" t="s">
        <v>43</v>
      </c>
      <c r="E69" t="s">
        <v>70</v>
      </c>
      <c r="F69">
        <v>3</v>
      </c>
      <c r="G69">
        <v>0.18856300000000001</v>
      </c>
    </row>
    <row r="70" spans="1:7" x14ac:dyDescent="0.3">
      <c r="A70" t="str">
        <f t="shared" si="1"/>
        <v>DMoMH00CZ144</v>
      </c>
      <c r="B70" t="s">
        <v>68</v>
      </c>
      <c r="C70" t="s">
        <v>69</v>
      </c>
      <c r="D70" t="s">
        <v>43</v>
      </c>
      <c r="E70" t="s">
        <v>70</v>
      </c>
      <c r="F70">
        <v>4</v>
      </c>
      <c r="G70">
        <v>2.0625299999999999E-2</v>
      </c>
    </row>
    <row r="71" spans="1:7" x14ac:dyDescent="0.3">
      <c r="A71" t="str">
        <f t="shared" si="1"/>
        <v>DMoMH00CZ145</v>
      </c>
      <c r="B71" t="s">
        <v>68</v>
      </c>
      <c r="C71" t="s">
        <v>69</v>
      </c>
      <c r="D71" t="s">
        <v>43</v>
      </c>
      <c r="E71" t="s">
        <v>70</v>
      </c>
      <c r="F71">
        <v>5</v>
      </c>
      <c r="G71">
        <v>2.0650700000000001E-2</v>
      </c>
    </row>
    <row r="72" spans="1:7" x14ac:dyDescent="0.3">
      <c r="A72" t="str">
        <f t="shared" si="1"/>
        <v>DMoMH00CZ151</v>
      </c>
      <c r="B72" t="s">
        <v>68</v>
      </c>
      <c r="C72" t="s">
        <v>69</v>
      </c>
      <c r="D72" t="s">
        <v>44</v>
      </c>
      <c r="E72" t="s">
        <v>70</v>
      </c>
      <c r="F72">
        <v>1</v>
      </c>
      <c r="G72">
        <v>0.02</v>
      </c>
    </row>
    <row r="73" spans="1:7" x14ac:dyDescent="0.3">
      <c r="A73" t="str">
        <f t="shared" si="1"/>
        <v>DMoMH00CZ152</v>
      </c>
      <c r="B73" t="s">
        <v>68</v>
      </c>
      <c r="C73" t="s">
        <v>69</v>
      </c>
      <c r="D73" t="s">
        <v>44</v>
      </c>
      <c r="E73" t="s">
        <v>70</v>
      </c>
      <c r="F73">
        <v>2</v>
      </c>
      <c r="G73">
        <v>0.02</v>
      </c>
    </row>
    <row r="74" spans="1:7" x14ac:dyDescent="0.3">
      <c r="A74" t="str">
        <f t="shared" si="1"/>
        <v>DMoMH00CZ153</v>
      </c>
      <c r="B74" t="s">
        <v>68</v>
      </c>
      <c r="C74" t="s">
        <v>69</v>
      </c>
      <c r="D74" t="s">
        <v>44</v>
      </c>
      <c r="E74" t="s">
        <v>70</v>
      </c>
      <c r="F74">
        <v>3</v>
      </c>
      <c r="G74">
        <v>0.667713</v>
      </c>
    </row>
    <row r="75" spans="1:7" x14ac:dyDescent="0.3">
      <c r="A75" t="str">
        <f t="shared" si="1"/>
        <v>DMoMH00CZ154</v>
      </c>
      <c r="B75" t="s">
        <v>68</v>
      </c>
      <c r="C75" t="s">
        <v>69</v>
      </c>
      <c r="D75" t="s">
        <v>44</v>
      </c>
      <c r="E75" t="s">
        <v>70</v>
      </c>
      <c r="F75">
        <v>4</v>
      </c>
      <c r="G75">
        <v>0.02</v>
      </c>
    </row>
    <row r="76" spans="1:7" x14ac:dyDescent="0.3">
      <c r="A76" t="str">
        <f t="shared" si="1"/>
        <v>DMoMH00CZ155</v>
      </c>
      <c r="B76" t="s">
        <v>68</v>
      </c>
      <c r="C76" t="s">
        <v>69</v>
      </c>
      <c r="D76" t="s">
        <v>44</v>
      </c>
      <c r="E76" t="s">
        <v>70</v>
      </c>
      <c r="F76">
        <v>5</v>
      </c>
      <c r="G76">
        <v>0.272287</v>
      </c>
    </row>
    <row r="77" spans="1:7" x14ac:dyDescent="0.3">
      <c r="A77" t="str">
        <f t="shared" si="1"/>
        <v>DMoMH00CZ161</v>
      </c>
      <c r="B77" t="s">
        <v>68</v>
      </c>
      <c r="C77" t="s">
        <v>69</v>
      </c>
      <c r="D77" t="s">
        <v>45</v>
      </c>
      <c r="E77" t="s">
        <v>70</v>
      </c>
      <c r="F77">
        <v>1</v>
      </c>
      <c r="G77">
        <v>0.02</v>
      </c>
    </row>
    <row r="78" spans="1:7" x14ac:dyDescent="0.3">
      <c r="A78" t="str">
        <f t="shared" si="1"/>
        <v>DMoMH00CZ162</v>
      </c>
      <c r="B78" t="s">
        <v>68</v>
      </c>
      <c r="C78" t="s">
        <v>69</v>
      </c>
      <c r="D78" t="s">
        <v>45</v>
      </c>
      <c r="E78" t="s">
        <v>70</v>
      </c>
      <c r="F78">
        <v>2</v>
      </c>
      <c r="G78">
        <v>0.58471499999999998</v>
      </c>
    </row>
    <row r="79" spans="1:7" x14ac:dyDescent="0.3">
      <c r="A79" t="str">
        <f t="shared" si="1"/>
        <v>DMoMH00CZ163</v>
      </c>
      <c r="B79" t="s">
        <v>68</v>
      </c>
      <c r="C79" t="s">
        <v>69</v>
      </c>
      <c r="D79" t="s">
        <v>45</v>
      </c>
      <c r="E79" t="s">
        <v>70</v>
      </c>
      <c r="F79">
        <v>3</v>
      </c>
      <c r="G79">
        <v>0.21156900000000001</v>
      </c>
    </row>
    <row r="80" spans="1:7" x14ac:dyDescent="0.3">
      <c r="A80" t="str">
        <f t="shared" si="1"/>
        <v>DMoMH00CZ164</v>
      </c>
      <c r="B80" t="s">
        <v>68</v>
      </c>
      <c r="C80" t="s">
        <v>69</v>
      </c>
      <c r="D80" t="s">
        <v>45</v>
      </c>
      <c r="E80" t="s">
        <v>70</v>
      </c>
      <c r="F80">
        <v>4</v>
      </c>
      <c r="G80">
        <v>9.3710699999999994E-2</v>
      </c>
    </row>
    <row r="81" spans="1:7" x14ac:dyDescent="0.3">
      <c r="A81" t="str">
        <f t="shared" si="1"/>
        <v>DMoMH00CZ165</v>
      </c>
      <c r="B81" t="s">
        <v>68</v>
      </c>
      <c r="C81" t="s">
        <v>69</v>
      </c>
      <c r="D81" t="s">
        <v>45</v>
      </c>
      <c r="E81" t="s">
        <v>70</v>
      </c>
      <c r="F81">
        <v>5</v>
      </c>
      <c r="G81">
        <v>9.0005000000000002E-2</v>
      </c>
    </row>
    <row r="82" spans="1:7" x14ac:dyDescent="0.3">
      <c r="A82" t="str">
        <f t="shared" si="1"/>
        <v>DMoMH06CZ011</v>
      </c>
      <c r="B82" t="s">
        <v>68</v>
      </c>
      <c r="C82" t="s">
        <v>71</v>
      </c>
      <c r="D82" t="s">
        <v>29</v>
      </c>
      <c r="E82" t="s">
        <v>70</v>
      </c>
      <c r="F82">
        <v>1</v>
      </c>
      <c r="G82">
        <v>0.40930299999999997</v>
      </c>
    </row>
    <row r="83" spans="1:7" x14ac:dyDescent="0.3">
      <c r="A83" t="str">
        <f t="shared" si="1"/>
        <v>DMoMH06CZ012</v>
      </c>
      <c r="B83" t="s">
        <v>68</v>
      </c>
      <c r="C83" t="s">
        <v>71</v>
      </c>
      <c r="D83" t="s">
        <v>29</v>
      </c>
      <c r="E83" t="s">
        <v>70</v>
      </c>
      <c r="F83">
        <v>2</v>
      </c>
      <c r="G83">
        <v>0.119703</v>
      </c>
    </row>
    <row r="84" spans="1:7" x14ac:dyDescent="0.3">
      <c r="A84" t="str">
        <f t="shared" si="1"/>
        <v>DMoMH06CZ013</v>
      </c>
      <c r="B84" t="s">
        <v>68</v>
      </c>
      <c r="C84" t="s">
        <v>71</v>
      </c>
      <c r="D84" t="s">
        <v>29</v>
      </c>
      <c r="E84" t="s">
        <v>70</v>
      </c>
      <c r="F84">
        <v>3</v>
      </c>
      <c r="G84">
        <v>0.18454300000000001</v>
      </c>
    </row>
    <row r="85" spans="1:7" x14ac:dyDescent="0.3">
      <c r="A85" t="str">
        <f t="shared" si="1"/>
        <v>DMoMH06CZ014</v>
      </c>
      <c r="B85" t="s">
        <v>68</v>
      </c>
      <c r="C85" t="s">
        <v>71</v>
      </c>
      <c r="D85" t="s">
        <v>29</v>
      </c>
      <c r="E85" t="s">
        <v>70</v>
      </c>
      <c r="F85">
        <v>4</v>
      </c>
      <c r="G85">
        <v>0.14948500000000001</v>
      </c>
    </row>
    <row r="86" spans="1:7" x14ac:dyDescent="0.3">
      <c r="A86" t="str">
        <f t="shared" si="1"/>
        <v>DMoMH06CZ015</v>
      </c>
      <c r="B86" t="s">
        <v>68</v>
      </c>
      <c r="C86" t="s">
        <v>71</v>
      </c>
      <c r="D86" t="s">
        <v>29</v>
      </c>
      <c r="E86" t="s">
        <v>70</v>
      </c>
      <c r="F86">
        <v>5</v>
      </c>
      <c r="G86">
        <v>0.136966</v>
      </c>
    </row>
    <row r="87" spans="1:7" x14ac:dyDescent="0.3">
      <c r="A87" t="str">
        <f t="shared" si="1"/>
        <v>DMoMH06CZ021</v>
      </c>
      <c r="B87" t="s">
        <v>68</v>
      </c>
      <c r="C87" t="s">
        <v>71</v>
      </c>
      <c r="D87" t="s">
        <v>31</v>
      </c>
      <c r="E87" t="s">
        <v>70</v>
      </c>
      <c r="F87">
        <v>1</v>
      </c>
      <c r="G87">
        <v>0.37763600000000003</v>
      </c>
    </row>
    <row r="88" spans="1:7" x14ac:dyDescent="0.3">
      <c r="A88" t="str">
        <f t="shared" si="1"/>
        <v>DMoMH06CZ022</v>
      </c>
      <c r="B88" t="s">
        <v>68</v>
      </c>
      <c r="C88" t="s">
        <v>71</v>
      </c>
      <c r="D88" t="s">
        <v>31</v>
      </c>
      <c r="E88" t="s">
        <v>70</v>
      </c>
      <c r="F88">
        <v>2</v>
      </c>
      <c r="G88">
        <v>0.56236299999999995</v>
      </c>
    </row>
    <row r="89" spans="1:7" x14ac:dyDescent="0.3">
      <c r="A89" t="str">
        <f t="shared" si="1"/>
        <v>DMoMH06CZ023</v>
      </c>
      <c r="B89" t="s">
        <v>68</v>
      </c>
      <c r="C89" t="s">
        <v>71</v>
      </c>
      <c r="D89" t="s">
        <v>31</v>
      </c>
      <c r="E89" t="s">
        <v>70</v>
      </c>
      <c r="F89">
        <v>3</v>
      </c>
      <c r="G89">
        <v>2.0000500000000001E-2</v>
      </c>
    </row>
    <row r="90" spans="1:7" x14ac:dyDescent="0.3">
      <c r="A90" t="str">
        <f t="shared" si="1"/>
        <v>DMoMH06CZ024</v>
      </c>
      <c r="B90" t="s">
        <v>68</v>
      </c>
      <c r="C90" t="s">
        <v>71</v>
      </c>
      <c r="D90" t="s">
        <v>31</v>
      </c>
      <c r="E90" t="s">
        <v>70</v>
      </c>
      <c r="F90">
        <v>4</v>
      </c>
      <c r="G90">
        <v>2.0000500000000001E-2</v>
      </c>
    </row>
    <row r="91" spans="1:7" x14ac:dyDescent="0.3">
      <c r="A91" t="str">
        <f t="shared" si="1"/>
        <v>DMoMH06CZ025</v>
      </c>
      <c r="B91" t="s">
        <v>68</v>
      </c>
      <c r="C91" t="s">
        <v>71</v>
      </c>
      <c r="D91" t="s">
        <v>31</v>
      </c>
      <c r="E91" t="s">
        <v>70</v>
      </c>
      <c r="F91">
        <v>5</v>
      </c>
      <c r="G91">
        <v>0.02</v>
      </c>
    </row>
    <row r="92" spans="1:7" x14ac:dyDescent="0.3">
      <c r="A92" t="str">
        <f t="shared" si="1"/>
        <v>DMoMH06CZ031</v>
      </c>
      <c r="B92" t="s">
        <v>68</v>
      </c>
      <c r="C92" t="s">
        <v>71</v>
      </c>
      <c r="D92" t="s">
        <v>32</v>
      </c>
      <c r="E92" t="s">
        <v>70</v>
      </c>
      <c r="F92">
        <v>1</v>
      </c>
      <c r="G92">
        <v>0.59524100000000002</v>
      </c>
    </row>
    <row r="93" spans="1:7" x14ac:dyDescent="0.3">
      <c r="A93" t="str">
        <f t="shared" si="1"/>
        <v>DMoMH06CZ032</v>
      </c>
      <c r="B93" t="s">
        <v>68</v>
      </c>
      <c r="C93" t="s">
        <v>71</v>
      </c>
      <c r="D93" t="s">
        <v>32</v>
      </c>
      <c r="E93" t="s">
        <v>70</v>
      </c>
      <c r="F93">
        <v>2</v>
      </c>
      <c r="G93">
        <v>3.1918000000000002E-2</v>
      </c>
    </row>
    <row r="94" spans="1:7" x14ac:dyDescent="0.3">
      <c r="A94" t="str">
        <f t="shared" si="1"/>
        <v>DMoMH06CZ033</v>
      </c>
      <c r="B94" t="s">
        <v>68</v>
      </c>
      <c r="C94" t="s">
        <v>71</v>
      </c>
      <c r="D94" t="s">
        <v>32</v>
      </c>
      <c r="E94" t="s">
        <v>70</v>
      </c>
      <c r="F94">
        <v>3</v>
      </c>
      <c r="G94">
        <v>9.8509200000000005E-2</v>
      </c>
    </row>
    <row r="95" spans="1:7" x14ac:dyDescent="0.3">
      <c r="A95" t="str">
        <f t="shared" si="1"/>
        <v>DMoMH06CZ034</v>
      </c>
      <c r="B95" t="s">
        <v>68</v>
      </c>
      <c r="C95" t="s">
        <v>71</v>
      </c>
      <c r="D95" t="s">
        <v>32</v>
      </c>
      <c r="E95" t="s">
        <v>70</v>
      </c>
      <c r="F95">
        <v>4</v>
      </c>
      <c r="G95">
        <v>0.145651</v>
      </c>
    </row>
    <row r="96" spans="1:7" x14ac:dyDescent="0.3">
      <c r="A96" t="str">
        <f t="shared" si="1"/>
        <v>DMoMH06CZ035</v>
      </c>
      <c r="B96" t="s">
        <v>68</v>
      </c>
      <c r="C96" t="s">
        <v>71</v>
      </c>
      <c r="D96" t="s">
        <v>32</v>
      </c>
      <c r="E96" t="s">
        <v>70</v>
      </c>
      <c r="F96">
        <v>5</v>
      </c>
      <c r="G96">
        <v>0.12868099999999999</v>
      </c>
    </row>
    <row r="97" spans="1:7" x14ac:dyDescent="0.3">
      <c r="A97" t="str">
        <f t="shared" si="1"/>
        <v>DMoMH06CZ041</v>
      </c>
      <c r="B97" t="s">
        <v>68</v>
      </c>
      <c r="C97" t="s">
        <v>71</v>
      </c>
      <c r="D97" t="s">
        <v>33</v>
      </c>
      <c r="E97" t="s">
        <v>70</v>
      </c>
      <c r="F97">
        <v>1</v>
      </c>
      <c r="G97">
        <v>0.10682899999999999</v>
      </c>
    </row>
    <row r="98" spans="1:7" x14ac:dyDescent="0.3">
      <c r="A98" t="str">
        <f t="shared" si="1"/>
        <v>DMoMH06CZ042</v>
      </c>
      <c r="B98" t="s">
        <v>68</v>
      </c>
      <c r="C98" t="s">
        <v>71</v>
      </c>
      <c r="D98" t="s">
        <v>33</v>
      </c>
      <c r="E98" t="s">
        <v>70</v>
      </c>
      <c r="F98">
        <v>2</v>
      </c>
      <c r="G98">
        <v>0.16335</v>
      </c>
    </row>
    <row r="99" spans="1:7" x14ac:dyDescent="0.3">
      <c r="A99" t="str">
        <f t="shared" si="1"/>
        <v>DMoMH06CZ043</v>
      </c>
      <c r="B99" t="s">
        <v>68</v>
      </c>
      <c r="C99" t="s">
        <v>71</v>
      </c>
      <c r="D99" t="s">
        <v>33</v>
      </c>
      <c r="E99" t="s">
        <v>70</v>
      </c>
      <c r="F99">
        <v>3</v>
      </c>
      <c r="G99">
        <v>0.62847900000000001</v>
      </c>
    </row>
    <row r="100" spans="1:7" x14ac:dyDescent="0.3">
      <c r="A100" t="str">
        <f t="shared" si="1"/>
        <v>DMoMH06CZ044</v>
      </c>
      <c r="B100" t="s">
        <v>68</v>
      </c>
      <c r="C100" t="s">
        <v>71</v>
      </c>
      <c r="D100" t="s">
        <v>33</v>
      </c>
      <c r="E100" t="s">
        <v>70</v>
      </c>
      <c r="F100">
        <v>4</v>
      </c>
      <c r="G100">
        <v>2.00001E-2</v>
      </c>
    </row>
    <row r="101" spans="1:7" x14ac:dyDescent="0.3">
      <c r="A101" t="str">
        <f t="shared" si="1"/>
        <v>DMoMH06CZ045</v>
      </c>
      <c r="B101" t="s">
        <v>68</v>
      </c>
      <c r="C101" t="s">
        <v>71</v>
      </c>
      <c r="D101" t="s">
        <v>33</v>
      </c>
      <c r="E101" t="s">
        <v>70</v>
      </c>
      <c r="F101">
        <v>5</v>
      </c>
      <c r="G101">
        <v>8.13416E-2</v>
      </c>
    </row>
    <row r="102" spans="1:7" x14ac:dyDescent="0.3">
      <c r="A102" t="str">
        <f t="shared" si="1"/>
        <v>DMoMH06CZ051</v>
      </c>
      <c r="B102" t="s">
        <v>68</v>
      </c>
      <c r="C102" t="s">
        <v>71</v>
      </c>
      <c r="D102" t="s">
        <v>34</v>
      </c>
      <c r="E102" t="s">
        <v>70</v>
      </c>
      <c r="F102">
        <v>1</v>
      </c>
      <c r="G102">
        <v>0.31634800000000002</v>
      </c>
    </row>
    <row r="103" spans="1:7" x14ac:dyDescent="0.3">
      <c r="A103" t="str">
        <f t="shared" si="1"/>
        <v>DMoMH06CZ052</v>
      </c>
      <c r="B103" t="s">
        <v>68</v>
      </c>
      <c r="C103" t="s">
        <v>71</v>
      </c>
      <c r="D103" t="s">
        <v>34</v>
      </c>
      <c r="E103" t="s">
        <v>70</v>
      </c>
      <c r="F103">
        <v>2</v>
      </c>
      <c r="G103">
        <v>0.26649699999999998</v>
      </c>
    </row>
    <row r="104" spans="1:7" x14ac:dyDescent="0.3">
      <c r="A104" t="str">
        <f t="shared" si="1"/>
        <v>DMoMH06CZ053</v>
      </c>
      <c r="B104" t="s">
        <v>68</v>
      </c>
      <c r="C104" t="s">
        <v>71</v>
      </c>
      <c r="D104" t="s">
        <v>34</v>
      </c>
      <c r="E104" t="s">
        <v>70</v>
      </c>
      <c r="F104">
        <v>3</v>
      </c>
      <c r="G104">
        <v>0.223553</v>
      </c>
    </row>
    <row r="105" spans="1:7" x14ac:dyDescent="0.3">
      <c r="A105" t="str">
        <f t="shared" si="1"/>
        <v>DMoMH06CZ054</v>
      </c>
      <c r="B105" t="s">
        <v>68</v>
      </c>
      <c r="C105" t="s">
        <v>71</v>
      </c>
      <c r="D105" t="s">
        <v>34</v>
      </c>
      <c r="E105" t="s">
        <v>70</v>
      </c>
      <c r="F105">
        <v>4</v>
      </c>
      <c r="G105">
        <v>9.7677799999999995E-2</v>
      </c>
    </row>
    <row r="106" spans="1:7" x14ac:dyDescent="0.3">
      <c r="A106" t="str">
        <f t="shared" si="1"/>
        <v>DMoMH06CZ055</v>
      </c>
      <c r="B106" t="s">
        <v>68</v>
      </c>
      <c r="C106" t="s">
        <v>71</v>
      </c>
      <c r="D106" t="s">
        <v>34</v>
      </c>
      <c r="E106" t="s">
        <v>70</v>
      </c>
      <c r="F106">
        <v>5</v>
      </c>
      <c r="G106">
        <v>9.5924400000000007E-2</v>
      </c>
    </row>
    <row r="107" spans="1:7" x14ac:dyDescent="0.3">
      <c r="A107" t="str">
        <f t="shared" si="1"/>
        <v>DMoMH06CZ061</v>
      </c>
      <c r="B107" t="s">
        <v>68</v>
      </c>
      <c r="C107" t="s">
        <v>71</v>
      </c>
      <c r="D107" t="s">
        <v>35</v>
      </c>
      <c r="E107" t="s">
        <v>70</v>
      </c>
      <c r="F107">
        <v>1</v>
      </c>
      <c r="G107">
        <v>0.02</v>
      </c>
    </row>
    <row r="108" spans="1:7" x14ac:dyDescent="0.3">
      <c r="A108" t="str">
        <f t="shared" si="1"/>
        <v>DMoMH06CZ062</v>
      </c>
      <c r="B108" t="s">
        <v>68</v>
      </c>
      <c r="C108" t="s">
        <v>71</v>
      </c>
      <c r="D108" t="s">
        <v>35</v>
      </c>
      <c r="E108" t="s">
        <v>70</v>
      </c>
      <c r="F108">
        <v>2</v>
      </c>
      <c r="G108">
        <v>0.02</v>
      </c>
    </row>
    <row r="109" spans="1:7" x14ac:dyDescent="0.3">
      <c r="A109" t="str">
        <f t="shared" si="1"/>
        <v>DMoMH06CZ063</v>
      </c>
      <c r="B109" t="s">
        <v>68</v>
      </c>
      <c r="C109" t="s">
        <v>71</v>
      </c>
      <c r="D109" t="s">
        <v>35</v>
      </c>
      <c r="E109" t="s">
        <v>70</v>
      </c>
      <c r="F109">
        <v>3</v>
      </c>
      <c r="G109">
        <v>0.87202400000000002</v>
      </c>
    </row>
    <row r="110" spans="1:7" x14ac:dyDescent="0.3">
      <c r="A110" t="str">
        <f t="shared" si="1"/>
        <v>DMoMH06CZ064</v>
      </c>
      <c r="B110" t="s">
        <v>68</v>
      </c>
      <c r="C110" t="s">
        <v>71</v>
      </c>
      <c r="D110" t="s">
        <v>35</v>
      </c>
      <c r="E110" t="s">
        <v>70</v>
      </c>
      <c r="F110">
        <v>4</v>
      </c>
      <c r="G110">
        <v>6.7975999999999995E-2</v>
      </c>
    </row>
    <row r="111" spans="1:7" x14ac:dyDescent="0.3">
      <c r="A111" t="str">
        <f t="shared" si="1"/>
        <v>DMoMH06CZ065</v>
      </c>
      <c r="B111" t="s">
        <v>68</v>
      </c>
      <c r="C111" t="s">
        <v>71</v>
      </c>
      <c r="D111" t="s">
        <v>35</v>
      </c>
      <c r="E111" t="s">
        <v>70</v>
      </c>
      <c r="F111">
        <v>5</v>
      </c>
      <c r="G111">
        <v>0.02</v>
      </c>
    </row>
    <row r="112" spans="1:7" x14ac:dyDescent="0.3">
      <c r="A112" t="str">
        <f t="shared" si="1"/>
        <v>DMoMH06CZ071</v>
      </c>
      <c r="B112" t="s">
        <v>68</v>
      </c>
      <c r="C112" t="s">
        <v>71</v>
      </c>
      <c r="D112" t="s">
        <v>36</v>
      </c>
      <c r="E112" t="s">
        <v>70</v>
      </c>
      <c r="F112">
        <v>1</v>
      </c>
      <c r="G112">
        <v>0.36462699999999998</v>
      </c>
    </row>
    <row r="113" spans="1:7" x14ac:dyDescent="0.3">
      <c r="A113" t="str">
        <f t="shared" si="1"/>
        <v>DMoMH06CZ072</v>
      </c>
      <c r="B113" t="s">
        <v>68</v>
      </c>
      <c r="C113" t="s">
        <v>71</v>
      </c>
      <c r="D113" t="s">
        <v>36</v>
      </c>
      <c r="E113" t="s">
        <v>70</v>
      </c>
      <c r="F113">
        <v>2</v>
      </c>
      <c r="G113">
        <v>7.0544599999999999E-2</v>
      </c>
    </row>
    <row r="114" spans="1:7" x14ac:dyDescent="0.3">
      <c r="A114" t="str">
        <f t="shared" si="1"/>
        <v>DMoMH06CZ073</v>
      </c>
      <c r="B114" t="s">
        <v>68</v>
      </c>
      <c r="C114" t="s">
        <v>71</v>
      </c>
      <c r="D114" t="s">
        <v>36</v>
      </c>
      <c r="E114" t="s">
        <v>70</v>
      </c>
      <c r="F114">
        <v>3</v>
      </c>
      <c r="G114">
        <v>5.3390699999999999E-2</v>
      </c>
    </row>
    <row r="115" spans="1:7" x14ac:dyDescent="0.3">
      <c r="A115" t="str">
        <f t="shared" si="1"/>
        <v>DMoMH06CZ074</v>
      </c>
      <c r="B115" t="s">
        <v>68</v>
      </c>
      <c r="C115" t="s">
        <v>71</v>
      </c>
      <c r="D115" t="s">
        <v>36</v>
      </c>
      <c r="E115" t="s">
        <v>70</v>
      </c>
      <c r="F115">
        <v>4</v>
      </c>
      <c r="G115">
        <v>0.26920899999999998</v>
      </c>
    </row>
    <row r="116" spans="1:7" x14ac:dyDescent="0.3">
      <c r="A116" t="str">
        <f t="shared" si="1"/>
        <v>DMoMH06CZ075</v>
      </c>
      <c r="B116" t="s">
        <v>68</v>
      </c>
      <c r="C116" t="s">
        <v>71</v>
      </c>
      <c r="D116" t="s">
        <v>36</v>
      </c>
      <c r="E116" t="s">
        <v>70</v>
      </c>
      <c r="F116">
        <v>5</v>
      </c>
      <c r="G116">
        <v>0.242229</v>
      </c>
    </row>
    <row r="117" spans="1:7" x14ac:dyDescent="0.3">
      <c r="A117" t="str">
        <f t="shared" si="1"/>
        <v>DMoMH06CZ081</v>
      </c>
      <c r="B117" t="s">
        <v>68</v>
      </c>
      <c r="C117" t="s">
        <v>71</v>
      </c>
      <c r="D117" t="s">
        <v>37</v>
      </c>
      <c r="E117" t="s">
        <v>70</v>
      </c>
      <c r="F117">
        <v>1</v>
      </c>
      <c r="G117">
        <v>0.57879199999999997</v>
      </c>
    </row>
    <row r="118" spans="1:7" x14ac:dyDescent="0.3">
      <c r="A118" t="str">
        <f t="shared" si="1"/>
        <v>DMoMH06CZ082</v>
      </c>
      <c r="B118" t="s">
        <v>68</v>
      </c>
      <c r="C118" t="s">
        <v>71</v>
      </c>
      <c r="D118" t="s">
        <v>37</v>
      </c>
      <c r="E118" t="s">
        <v>70</v>
      </c>
      <c r="F118">
        <v>2</v>
      </c>
      <c r="G118">
        <v>0.22358600000000001</v>
      </c>
    </row>
    <row r="119" spans="1:7" x14ac:dyDescent="0.3">
      <c r="A119" t="str">
        <f t="shared" si="1"/>
        <v>DMoMH06CZ083</v>
      </c>
      <c r="B119" t="s">
        <v>68</v>
      </c>
      <c r="C119" t="s">
        <v>71</v>
      </c>
      <c r="D119" t="s">
        <v>37</v>
      </c>
      <c r="E119" t="s">
        <v>70</v>
      </c>
      <c r="F119">
        <v>3</v>
      </c>
      <c r="G119">
        <v>0.02</v>
      </c>
    </row>
    <row r="120" spans="1:7" x14ac:dyDescent="0.3">
      <c r="A120" t="str">
        <f t="shared" si="1"/>
        <v>DMoMH06CZ084</v>
      </c>
      <c r="B120" t="s">
        <v>68</v>
      </c>
      <c r="C120" t="s">
        <v>71</v>
      </c>
      <c r="D120" t="s">
        <v>37</v>
      </c>
      <c r="E120" t="s">
        <v>70</v>
      </c>
      <c r="F120">
        <v>4</v>
      </c>
      <c r="G120">
        <v>8.8333999999999996E-2</v>
      </c>
    </row>
    <row r="121" spans="1:7" x14ac:dyDescent="0.3">
      <c r="A121" t="str">
        <f t="shared" si="1"/>
        <v>DMoMH06CZ085</v>
      </c>
      <c r="B121" t="s">
        <v>68</v>
      </c>
      <c r="C121" t="s">
        <v>71</v>
      </c>
      <c r="D121" t="s">
        <v>37</v>
      </c>
      <c r="E121" t="s">
        <v>70</v>
      </c>
      <c r="F121">
        <v>5</v>
      </c>
      <c r="G121">
        <v>8.9288000000000006E-2</v>
      </c>
    </row>
    <row r="122" spans="1:7" x14ac:dyDescent="0.3">
      <c r="A122" t="str">
        <f t="shared" si="1"/>
        <v>DMoMH06CZ091</v>
      </c>
      <c r="B122" t="s">
        <v>68</v>
      </c>
      <c r="C122" t="s">
        <v>71</v>
      </c>
      <c r="D122" t="s">
        <v>38</v>
      </c>
      <c r="E122" t="s">
        <v>70</v>
      </c>
      <c r="F122">
        <v>1</v>
      </c>
      <c r="G122">
        <v>0.02</v>
      </c>
    </row>
    <row r="123" spans="1:7" x14ac:dyDescent="0.3">
      <c r="A123" t="str">
        <f t="shared" si="1"/>
        <v>DMoMH06CZ092</v>
      </c>
      <c r="B123" t="s">
        <v>68</v>
      </c>
      <c r="C123" t="s">
        <v>71</v>
      </c>
      <c r="D123" t="s">
        <v>38</v>
      </c>
      <c r="E123" t="s">
        <v>70</v>
      </c>
      <c r="F123">
        <v>2</v>
      </c>
      <c r="G123">
        <v>0.36387700000000001</v>
      </c>
    </row>
    <row r="124" spans="1:7" x14ac:dyDescent="0.3">
      <c r="A124" t="str">
        <f t="shared" si="1"/>
        <v>DMoMH06CZ093</v>
      </c>
      <c r="B124" t="s">
        <v>68</v>
      </c>
      <c r="C124" t="s">
        <v>71</v>
      </c>
      <c r="D124" t="s">
        <v>38</v>
      </c>
      <c r="E124" t="s">
        <v>70</v>
      </c>
      <c r="F124">
        <v>3</v>
      </c>
      <c r="G124">
        <v>0.02</v>
      </c>
    </row>
    <row r="125" spans="1:7" x14ac:dyDescent="0.3">
      <c r="A125" t="str">
        <f t="shared" si="1"/>
        <v>DMoMH06CZ094</v>
      </c>
      <c r="B125" t="s">
        <v>68</v>
      </c>
      <c r="C125" t="s">
        <v>71</v>
      </c>
      <c r="D125" t="s">
        <v>38</v>
      </c>
      <c r="E125" t="s">
        <v>70</v>
      </c>
      <c r="F125">
        <v>4</v>
      </c>
      <c r="G125">
        <v>0.57612300000000005</v>
      </c>
    </row>
    <row r="126" spans="1:7" x14ac:dyDescent="0.3">
      <c r="A126" t="str">
        <f t="shared" si="1"/>
        <v>DMoMH06CZ095</v>
      </c>
      <c r="B126" t="s">
        <v>68</v>
      </c>
      <c r="C126" t="s">
        <v>71</v>
      </c>
      <c r="D126" t="s">
        <v>38</v>
      </c>
      <c r="E126" t="s">
        <v>70</v>
      </c>
      <c r="F126">
        <v>5</v>
      </c>
      <c r="G126">
        <v>0.02</v>
      </c>
    </row>
    <row r="127" spans="1:7" x14ac:dyDescent="0.3">
      <c r="A127" t="str">
        <f t="shared" si="1"/>
        <v>DMoMH06CZ101</v>
      </c>
      <c r="B127" t="s">
        <v>68</v>
      </c>
      <c r="C127" t="s">
        <v>71</v>
      </c>
      <c r="D127" t="s">
        <v>39</v>
      </c>
      <c r="E127" t="s">
        <v>70</v>
      </c>
      <c r="F127">
        <v>1</v>
      </c>
      <c r="G127">
        <v>0.15986600000000001</v>
      </c>
    </row>
    <row r="128" spans="1:7" x14ac:dyDescent="0.3">
      <c r="A128" t="str">
        <f t="shared" si="1"/>
        <v>DMoMH06CZ102</v>
      </c>
      <c r="B128" t="s">
        <v>68</v>
      </c>
      <c r="C128" t="s">
        <v>71</v>
      </c>
      <c r="D128" t="s">
        <v>39</v>
      </c>
      <c r="E128" t="s">
        <v>70</v>
      </c>
      <c r="F128">
        <v>2</v>
      </c>
      <c r="G128">
        <v>0.22653999999999999</v>
      </c>
    </row>
    <row r="129" spans="1:7" x14ac:dyDescent="0.3">
      <c r="A129" t="str">
        <f t="shared" si="1"/>
        <v>DMoMH06CZ103</v>
      </c>
      <c r="B129" t="s">
        <v>68</v>
      </c>
      <c r="C129" t="s">
        <v>71</v>
      </c>
      <c r="D129" t="s">
        <v>39</v>
      </c>
      <c r="E129" t="s">
        <v>70</v>
      </c>
      <c r="F129">
        <v>3</v>
      </c>
      <c r="G129">
        <v>0.15631700000000001</v>
      </c>
    </row>
    <row r="130" spans="1:7" x14ac:dyDescent="0.3">
      <c r="A130" t="str">
        <f t="shared" si="1"/>
        <v>DMoMH06CZ104</v>
      </c>
      <c r="B130" t="s">
        <v>68</v>
      </c>
      <c r="C130" t="s">
        <v>71</v>
      </c>
      <c r="D130" t="s">
        <v>39</v>
      </c>
      <c r="E130" t="s">
        <v>70</v>
      </c>
      <c r="F130">
        <v>4</v>
      </c>
      <c r="G130">
        <v>0.134876</v>
      </c>
    </row>
    <row r="131" spans="1:7" x14ac:dyDescent="0.3">
      <c r="A131" t="str">
        <f t="shared" ref="A131:A194" si="2">B131&amp;C131&amp;D131&amp;F131</f>
        <v>DMoMH06CZ105</v>
      </c>
      <c r="B131" t="s">
        <v>68</v>
      </c>
      <c r="C131" t="s">
        <v>71</v>
      </c>
      <c r="D131" t="s">
        <v>39</v>
      </c>
      <c r="E131" t="s">
        <v>70</v>
      </c>
      <c r="F131">
        <v>5</v>
      </c>
      <c r="G131">
        <v>0.32240099999999999</v>
      </c>
    </row>
    <row r="132" spans="1:7" x14ac:dyDescent="0.3">
      <c r="A132" t="str">
        <f t="shared" si="2"/>
        <v>DMoMH06CZ111</v>
      </c>
      <c r="B132" t="s">
        <v>68</v>
      </c>
      <c r="C132" t="s">
        <v>71</v>
      </c>
      <c r="D132" t="s">
        <v>40</v>
      </c>
      <c r="E132" t="s">
        <v>70</v>
      </c>
      <c r="F132">
        <v>1</v>
      </c>
      <c r="G132">
        <v>9.5389299999999996E-2</v>
      </c>
    </row>
    <row r="133" spans="1:7" x14ac:dyDescent="0.3">
      <c r="A133" t="str">
        <f t="shared" si="2"/>
        <v>DMoMH06CZ112</v>
      </c>
      <c r="B133" t="s">
        <v>68</v>
      </c>
      <c r="C133" t="s">
        <v>71</v>
      </c>
      <c r="D133" t="s">
        <v>40</v>
      </c>
      <c r="E133" t="s">
        <v>70</v>
      </c>
      <c r="F133">
        <v>2</v>
      </c>
      <c r="G133">
        <v>0.52016600000000002</v>
      </c>
    </row>
    <row r="134" spans="1:7" x14ac:dyDescent="0.3">
      <c r="A134" t="str">
        <f t="shared" si="2"/>
        <v>DMoMH06CZ113</v>
      </c>
      <c r="B134" t="s">
        <v>68</v>
      </c>
      <c r="C134" t="s">
        <v>71</v>
      </c>
      <c r="D134" t="s">
        <v>40</v>
      </c>
      <c r="E134" t="s">
        <v>70</v>
      </c>
      <c r="F134">
        <v>3</v>
      </c>
      <c r="G134">
        <v>5.1423499999999997E-2</v>
      </c>
    </row>
    <row r="135" spans="1:7" x14ac:dyDescent="0.3">
      <c r="A135" t="str">
        <f t="shared" si="2"/>
        <v>DMoMH06CZ114</v>
      </c>
      <c r="B135" t="s">
        <v>68</v>
      </c>
      <c r="C135" t="s">
        <v>71</v>
      </c>
      <c r="D135" t="s">
        <v>40</v>
      </c>
      <c r="E135" t="s">
        <v>70</v>
      </c>
      <c r="F135">
        <v>4</v>
      </c>
      <c r="G135">
        <v>0.12330199999999999</v>
      </c>
    </row>
    <row r="136" spans="1:7" x14ac:dyDescent="0.3">
      <c r="A136" t="str">
        <f t="shared" si="2"/>
        <v>DMoMH06CZ115</v>
      </c>
      <c r="B136" t="s">
        <v>68</v>
      </c>
      <c r="C136" t="s">
        <v>71</v>
      </c>
      <c r="D136" t="s">
        <v>40</v>
      </c>
      <c r="E136" t="s">
        <v>70</v>
      </c>
      <c r="F136">
        <v>5</v>
      </c>
      <c r="G136">
        <v>0.20971899999999999</v>
      </c>
    </row>
    <row r="137" spans="1:7" x14ac:dyDescent="0.3">
      <c r="A137" t="str">
        <f t="shared" si="2"/>
        <v>DMoMH06CZ121</v>
      </c>
      <c r="B137" t="s">
        <v>68</v>
      </c>
      <c r="C137" t="s">
        <v>71</v>
      </c>
      <c r="D137" t="s">
        <v>41</v>
      </c>
      <c r="E137" t="s">
        <v>70</v>
      </c>
      <c r="F137">
        <v>1</v>
      </c>
      <c r="G137">
        <v>0.30092600000000003</v>
      </c>
    </row>
    <row r="138" spans="1:7" x14ac:dyDescent="0.3">
      <c r="A138" t="str">
        <f t="shared" si="2"/>
        <v>DMoMH06CZ122</v>
      </c>
      <c r="B138" t="s">
        <v>68</v>
      </c>
      <c r="C138" t="s">
        <v>71</v>
      </c>
      <c r="D138" t="s">
        <v>41</v>
      </c>
      <c r="E138" t="s">
        <v>70</v>
      </c>
      <c r="F138">
        <v>2</v>
      </c>
      <c r="G138">
        <v>0.10620400000000001</v>
      </c>
    </row>
    <row r="139" spans="1:7" x14ac:dyDescent="0.3">
      <c r="A139" t="str">
        <f t="shared" si="2"/>
        <v>DMoMH06CZ123</v>
      </c>
      <c r="B139" t="s">
        <v>68</v>
      </c>
      <c r="C139" t="s">
        <v>71</v>
      </c>
      <c r="D139" t="s">
        <v>41</v>
      </c>
      <c r="E139" t="s">
        <v>70</v>
      </c>
      <c r="F139">
        <v>3</v>
      </c>
      <c r="G139">
        <v>0.16794899999999999</v>
      </c>
    </row>
    <row r="140" spans="1:7" x14ac:dyDescent="0.3">
      <c r="A140" t="str">
        <f t="shared" si="2"/>
        <v>DMoMH06CZ124</v>
      </c>
      <c r="B140" t="s">
        <v>68</v>
      </c>
      <c r="C140" t="s">
        <v>71</v>
      </c>
      <c r="D140" t="s">
        <v>41</v>
      </c>
      <c r="E140" t="s">
        <v>70</v>
      </c>
      <c r="F140">
        <v>4</v>
      </c>
      <c r="G140">
        <v>0.298369</v>
      </c>
    </row>
    <row r="141" spans="1:7" x14ac:dyDescent="0.3">
      <c r="A141" t="str">
        <f t="shared" si="2"/>
        <v>DMoMH06CZ125</v>
      </c>
      <c r="B141" t="s">
        <v>68</v>
      </c>
      <c r="C141" t="s">
        <v>71</v>
      </c>
      <c r="D141" t="s">
        <v>41</v>
      </c>
      <c r="E141" t="s">
        <v>70</v>
      </c>
      <c r="F141">
        <v>5</v>
      </c>
      <c r="G141">
        <v>0.126552</v>
      </c>
    </row>
    <row r="142" spans="1:7" x14ac:dyDescent="0.3">
      <c r="A142" t="str">
        <f t="shared" si="2"/>
        <v>DMoMH06CZ131</v>
      </c>
      <c r="B142" t="s">
        <v>68</v>
      </c>
      <c r="C142" t="s">
        <v>71</v>
      </c>
      <c r="D142" t="s">
        <v>42</v>
      </c>
      <c r="E142" t="s">
        <v>70</v>
      </c>
      <c r="F142">
        <v>1</v>
      </c>
      <c r="G142">
        <v>0.19880500000000001</v>
      </c>
    </row>
    <row r="143" spans="1:7" x14ac:dyDescent="0.3">
      <c r="A143" t="str">
        <f t="shared" si="2"/>
        <v>DMoMH06CZ132</v>
      </c>
      <c r="B143" t="s">
        <v>68</v>
      </c>
      <c r="C143" t="s">
        <v>71</v>
      </c>
      <c r="D143" t="s">
        <v>42</v>
      </c>
      <c r="E143" t="s">
        <v>70</v>
      </c>
      <c r="F143">
        <v>2</v>
      </c>
      <c r="G143">
        <v>2.4716399999999999E-2</v>
      </c>
    </row>
    <row r="144" spans="1:7" x14ac:dyDescent="0.3">
      <c r="A144" t="str">
        <f t="shared" si="2"/>
        <v>DMoMH06CZ133</v>
      </c>
      <c r="B144" t="s">
        <v>68</v>
      </c>
      <c r="C144" t="s">
        <v>71</v>
      </c>
      <c r="D144" t="s">
        <v>42</v>
      </c>
      <c r="E144" t="s">
        <v>70</v>
      </c>
      <c r="F144">
        <v>3</v>
      </c>
      <c r="G144">
        <v>0.227571</v>
      </c>
    </row>
    <row r="145" spans="1:7" x14ac:dyDescent="0.3">
      <c r="A145" t="str">
        <f t="shared" si="2"/>
        <v>DMoMH06CZ134</v>
      </c>
      <c r="B145" t="s">
        <v>68</v>
      </c>
      <c r="C145" t="s">
        <v>71</v>
      </c>
      <c r="D145" t="s">
        <v>42</v>
      </c>
      <c r="E145" t="s">
        <v>70</v>
      </c>
      <c r="F145">
        <v>4</v>
      </c>
      <c r="G145">
        <v>0.17963499999999999</v>
      </c>
    </row>
    <row r="146" spans="1:7" x14ac:dyDescent="0.3">
      <c r="A146" t="str">
        <f t="shared" si="2"/>
        <v>DMoMH06CZ135</v>
      </c>
      <c r="B146" t="s">
        <v>68</v>
      </c>
      <c r="C146" t="s">
        <v>71</v>
      </c>
      <c r="D146" t="s">
        <v>42</v>
      </c>
      <c r="E146" t="s">
        <v>70</v>
      </c>
      <c r="F146">
        <v>5</v>
      </c>
      <c r="G146">
        <v>0.36927300000000002</v>
      </c>
    </row>
    <row r="147" spans="1:7" x14ac:dyDescent="0.3">
      <c r="A147" t="str">
        <f t="shared" si="2"/>
        <v>DMoMH06CZ141</v>
      </c>
      <c r="B147" t="s">
        <v>68</v>
      </c>
      <c r="C147" t="s">
        <v>71</v>
      </c>
      <c r="D147" t="s">
        <v>43</v>
      </c>
      <c r="E147" t="s">
        <v>70</v>
      </c>
      <c r="F147">
        <v>1</v>
      </c>
      <c r="G147">
        <v>0.53912099999999996</v>
      </c>
    </row>
    <row r="148" spans="1:7" x14ac:dyDescent="0.3">
      <c r="A148" t="str">
        <f t="shared" si="2"/>
        <v>DMoMH06CZ142</v>
      </c>
      <c r="B148" t="s">
        <v>68</v>
      </c>
      <c r="C148" t="s">
        <v>71</v>
      </c>
      <c r="D148" t="s">
        <v>43</v>
      </c>
      <c r="E148" t="s">
        <v>70</v>
      </c>
      <c r="F148">
        <v>2</v>
      </c>
      <c r="G148">
        <v>0.14141300000000001</v>
      </c>
    </row>
    <row r="149" spans="1:7" x14ac:dyDescent="0.3">
      <c r="A149" t="str">
        <f t="shared" si="2"/>
        <v>DMoMH06CZ143</v>
      </c>
      <c r="B149" t="s">
        <v>68</v>
      </c>
      <c r="C149" t="s">
        <v>71</v>
      </c>
      <c r="D149" t="s">
        <v>43</v>
      </c>
      <c r="E149" t="s">
        <v>70</v>
      </c>
      <c r="F149">
        <v>3</v>
      </c>
      <c r="G149">
        <v>6.8488199999999999E-2</v>
      </c>
    </row>
    <row r="150" spans="1:7" x14ac:dyDescent="0.3">
      <c r="A150" t="str">
        <f t="shared" si="2"/>
        <v>DMoMH06CZ144</v>
      </c>
      <c r="B150" t="s">
        <v>68</v>
      </c>
      <c r="C150" t="s">
        <v>71</v>
      </c>
      <c r="D150" t="s">
        <v>43</v>
      </c>
      <c r="E150" t="s">
        <v>70</v>
      </c>
      <c r="F150">
        <v>4</v>
      </c>
      <c r="G150">
        <v>7.5371499999999994E-2</v>
      </c>
    </row>
    <row r="151" spans="1:7" x14ac:dyDescent="0.3">
      <c r="A151" t="str">
        <f t="shared" si="2"/>
        <v>DMoMH06CZ145</v>
      </c>
      <c r="B151" t="s">
        <v>68</v>
      </c>
      <c r="C151" t="s">
        <v>71</v>
      </c>
      <c r="D151" t="s">
        <v>43</v>
      </c>
      <c r="E151" t="s">
        <v>70</v>
      </c>
      <c r="F151">
        <v>5</v>
      </c>
      <c r="G151">
        <v>0.17560600000000001</v>
      </c>
    </row>
    <row r="152" spans="1:7" x14ac:dyDescent="0.3">
      <c r="A152" t="str">
        <f t="shared" si="2"/>
        <v>DMoMH06CZ151</v>
      </c>
      <c r="B152" t="s">
        <v>68</v>
      </c>
      <c r="C152" t="s">
        <v>71</v>
      </c>
      <c r="D152" t="s">
        <v>44</v>
      </c>
      <c r="E152" t="s">
        <v>70</v>
      </c>
      <c r="F152">
        <v>1</v>
      </c>
      <c r="G152">
        <v>2.0165599999999999E-2</v>
      </c>
    </row>
    <row r="153" spans="1:7" x14ac:dyDescent="0.3">
      <c r="A153" t="str">
        <f t="shared" si="2"/>
        <v>DMoMH06CZ152</v>
      </c>
      <c r="B153" t="s">
        <v>68</v>
      </c>
      <c r="C153" t="s">
        <v>71</v>
      </c>
      <c r="D153" t="s">
        <v>44</v>
      </c>
      <c r="E153" t="s">
        <v>70</v>
      </c>
      <c r="F153">
        <v>2</v>
      </c>
      <c r="G153">
        <v>0.54847599999999996</v>
      </c>
    </row>
    <row r="154" spans="1:7" x14ac:dyDescent="0.3">
      <c r="A154" t="str">
        <f t="shared" si="2"/>
        <v>DMoMH06CZ153</v>
      </c>
      <c r="B154" t="s">
        <v>68</v>
      </c>
      <c r="C154" t="s">
        <v>71</v>
      </c>
      <c r="D154" t="s">
        <v>44</v>
      </c>
      <c r="E154" t="s">
        <v>70</v>
      </c>
      <c r="F154">
        <v>3</v>
      </c>
      <c r="G154">
        <v>2.0651699999999999E-2</v>
      </c>
    </row>
    <row r="155" spans="1:7" x14ac:dyDescent="0.3">
      <c r="A155" t="str">
        <f t="shared" si="2"/>
        <v>DMoMH06CZ154</v>
      </c>
      <c r="B155" t="s">
        <v>68</v>
      </c>
      <c r="C155" t="s">
        <v>71</v>
      </c>
      <c r="D155" t="s">
        <v>44</v>
      </c>
      <c r="E155" t="s">
        <v>70</v>
      </c>
      <c r="F155">
        <v>4</v>
      </c>
      <c r="G155">
        <v>0.15551799999999999</v>
      </c>
    </row>
    <row r="156" spans="1:7" x14ac:dyDescent="0.3">
      <c r="A156" t="str">
        <f t="shared" si="2"/>
        <v>DMoMH06CZ155</v>
      </c>
      <c r="B156" t="s">
        <v>68</v>
      </c>
      <c r="C156" t="s">
        <v>71</v>
      </c>
      <c r="D156" t="s">
        <v>44</v>
      </c>
      <c r="E156" t="s">
        <v>70</v>
      </c>
      <c r="F156">
        <v>5</v>
      </c>
      <c r="G156">
        <v>0.255189</v>
      </c>
    </row>
    <row r="157" spans="1:7" x14ac:dyDescent="0.3">
      <c r="A157" t="str">
        <f t="shared" si="2"/>
        <v>DMoMH06CZ161</v>
      </c>
      <c r="B157" t="s">
        <v>68</v>
      </c>
      <c r="C157" t="s">
        <v>71</v>
      </c>
      <c r="D157" t="s">
        <v>45</v>
      </c>
      <c r="E157" t="s">
        <v>70</v>
      </c>
      <c r="F157">
        <v>1</v>
      </c>
      <c r="G157">
        <v>2.0246E-2</v>
      </c>
    </row>
    <row r="158" spans="1:7" x14ac:dyDescent="0.3">
      <c r="A158" t="str">
        <f t="shared" si="2"/>
        <v>DMoMH06CZ162</v>
      </c>
      <c r="B158" t="s">
        <v>68</v>
      </c>
      <c r="C158" t="s">
        <v>71</v>
      </c>
      <c r="D158" t="s">
        <v>45</v>
      </c>
      <c r="E158" t="s">
        <v>70</v>
      </c>
      <c r="F158">
        <v>2</v>
      </c>
      <c r="G158">
        <v>5.2873499999999997E-2</v>
      </c>
    </row>
    <row r="159" spans="1:7" x14ac:dyDescent="0.3">
      <c r="A159" t="str">
        <f t="shared" si="2"/>
        <v>DMoMH06CZ163</v>
      </c>
      <c r="B159" t="s">
        <v>68</v>
      </c>
      <c r="C159" t="s">
        <v>71</v>
      </c>
      <c r="D159" t="s">
        <v>45</v>
      </c>
      <c r="E159" t="s">
        <v>70</v>
      </c>
      <c r="F159">
        <v>3</v>
      </c>
      <c r="G159">
        <v>0.71318000000000004</v>
      </c>
    </row>
    <row r="160" spans="1:7" x14ac:dyDescent="0.3">
      <c r="A160" t="str">
        <f t="shared" si="2"/>
        <v>DMoMH06CZ164</v>
      </c>
      <c r="B160" t="s">
        <v>68</v>
      </c>
      <c r="C160" t="s">
        <v>71</v>
      </c>
      <c r="D160" t="s">
        <v>45</v>
      </c>
      <c r="E160" t="s">
        <v>70</v>
      </c>
      <c r="F160">
        <v>4</v>
      </c>
      <c r="G160">
        <v>2.4718500000000001E-2</v>
      </c>
    </row>
    <row r="161" spans="1:7" x14ac:dyDescent="0.3">
      <c r="A161" t="str">
        <f t="shared" si="2"/>
        <v>DMoMH06CZ165</v>
      </c>
      <c r="B161" t="s">
        <v>68</v>
      </c>
      <c r="C161" t="s">
        <v>71</v>
      </c>
      <c r="D161" t="s">
        <v>45</v>
      </c>
      <c r="E161" t="s">
        <v>70</v>
      </c>
      <c r="F161">
        <v>5</v>
      </c>
      <c r="G161">
        <v>0.18898200000000001</v>
      </c>
    </row>
    <row r="162" spans="1:7" x14ac:dyDescent="0.3">
      <c r="A162" t="str">
        <f t="shared" si="2"/>
        <v>DMoMH15CZ011</v>
      </c>
      <c r="B162" t="s">
        <v>68</v>
      </c>
      <c r="C162" t="s">
        <v>72</v>
      </c>
      <c r="D162" t="s">
        <v>29</v>
      </c>
      <c r="E162" t="s">
        <v>70</v>
      </c>
      <c r="F162">
        <v>1</v>
      </c>
      <c r="G162">
        <v>0.44267899999999999</v>
      </c>
    </row>
    <row r="163" spans="1:7" x14ac:dyDescent="0.3">
      <c r="A163" t="str">
        <f t="shared" si="2"/>
        <v>DMoMH15CZ012</v>
      </c>
      <c r="B163" t="s">
        <v>68</v>
      </c>
      <c r="C163" t="s">
        <v>72</v>
      </c>
      <c r="D163" t="s">
        <v>29</v>
      </c>
      <c r="E163" t="s">
        <v>70</v>
      </c>
      <c r="F163">
        <v>2</v>
      </c>
      <c r="G163">
        <v>0.116448</v>
      </c>
    </row>
    <row r="164" spans="1:7" x14ac:dyDescent="0.3">
      <c r="A164" t="str">
        <f t="shared" si="2"/>
        <v>DMoMH15CZ013</v>
      </c>
      <c r="B164" t="s">
        <v>68</v>
      </c>
      <c r="C164" t="s">
        <v>72</v>
      </c>
      <c r="D164" t="s">
        <v>29</v>
      </c>
      <c r="E164" t="s">
        <v>70</v>
      </c>
      <c r="F164">
        <v>3</v>
      </c>
      <c r="G164">
        <v>0.22137000000000001</v>
      </c>
    </row>
    <row r="165" spans="1:7" x14ac:dyDescent="0.3">
      <c r="A165" t="str">
        <f t="shared" si="2"/>
        <v>DMoMH15CZ014</v>
      </c>
      <c r="B165" t="s">
        <v>68</v>
      </c>
      <c r="C165" t="s">
        <v>72</v>
      </c>
      <c r="D165" t="s">
        <v>29</v>
      </c>
      <c r="E165" t="s">
        <v>70</v>
      </c>
      <c r="F165">
        <v>4</v>
      </c>
      <c r="G165">
        <v>0.11347</v>
      </c>
    </row>
    <row r="166" spans="1:7" x14ac:dyDescent="0.3">
      <c r="A166" t="str">
        <f t="shared" si="2"/>
        <v>DMoMH15CZ015</v>
      </c>
      <c r="B166" t="s">
        <v>68</v>
      </c>
      <c r="C166" t="s">
        <v>72</v>
      </c>
      <c r="D166" t="s">
        <v>29</v>
      </c>
      <c r="E166" t="s">
        <v>70</v>
      </c>
      <c r="F166">
        <v>5</v>
      </c>
      <c r="G166">
        <v>0.106034</v>
      </c>
    </row>
    <row r="167" spans="1:7" x14ac:dyDescent="0.3">
      <c r="A167" t="str">
        <f t="shared" si="2"/>
        <v>DMoMH15CZ021</v>
      </c>
      <c r="B167" t="s">
        <v>68</v>
      </c>
      <c r="C167" t="s">
        <v>72</v>
      </c>
      <c r="D167" t="s">
        <v>31</v>
      </c>
      <c r="E167" t="s">
        <v>70</v>
      </c>
      <c r="F167">
        <v>1</v>
      </c>
      <c r="G167">
        <v>0.39851300000000001</v>
      </c>
    </row>
    <row r="168" spans="1:7" x14ac:dyDescent="0.3">
      <c r="A168" t="str">
        <f t="shared" si="2"/>
        <v>DMoMH15CZ022</v>
      </c>
      <c r="B168" t="s">
        <v>68</v>
      </c>
      <c r="C168" t="s">
        <v>72</v>
      </c>
      <c r="D168" t="s">
        <v>31</v>
      </c>
      <c r="E168" t="s">
        <v>70</v>
      </c>
      <c r="F168">
        <v>2</v>
      </c>
      <c r="G168">
        <v>0.24047099999999999</v>
      </c>
    </row>
    <row r="169" spans="1:7" x14ac:dyDescent="0.3">
      <c r="A169" t="str">
        <f t="shared" si="2"/>
        <v>DMoMH15CZ023</v>
      </c>
      <c r="B169" t="s">
        <v>68</v>
      </c>
      <c r="C169" t="s">
        <v>72</v>
      </c>
      <c r="D169" t="s">
        <v>31</v>
      </c>
      <c r="E169" t="s">
        <v>70</v>
      </c>
      <c r="F169">
        <v>3</v>
      </c>
      <c r="G169">
        <v>9.9331500000000003E-2</v>
      </c>
    </row>
    <row r="170" spans="1:7" x14ac:dyDescent="0.3">
      <c r="A170" t="str">
        <f t="shared" si="2"/>
        <v>DMoMH15CZ024</v>
      </c>
      <c r="B170" t="s">
        <v>68</v>
      </c>
      <c r="C170" t="s">
        <v>72</v>
      </c>
      <c r="D170" t="s">
        <v>31</v>
      </c>
      <c r="E170" t="s">
        <v>70</v>
      </c>
      <c r="F170">
        <v>4</v>
      </c>
      <c r="G170">
        <v>9.2339900000000003E-2</v>
      </c>
    </row>
    <row r="171" spans="1:7" x14ac:dyDescent="0.3">
      <c r="A171" t="str">
        <f t="shared" si="2"/>
        <v>DMoMH15CZ025</v>
      </c>
      <c r="B171" t="s">
        <v>68</v>
      </c>
      <c r="C171" t="s">
        <v>72</v>
      </c>
      <c r="D171" t="s">
        <v>31</v>
      </c>
      <c r="E171" t="s">
        <v>70</v>
      </c>
      <c r="F171">
        <v>5</v>
      </c>
      <c r="G171">
        <v>0.16934399999999999</v>
      </c>
    </row>
    <row r="172" spans="1:7" x14ac:dyDescent="0.3">
      <c r="A172" t="str">
        <f t="shared" si="2"/>
        <v>DMoMH15CZ031</v>
      </c>
      <c r="B172" t="s">
        <v>68</v>
      </c>
      <c r="C172" t="s">
        <v>72</v>
      </c>
      <c r="D172" t="s">
        <v>32</v>
      </c>
      <c r="E172" t="s">
        <v>70</v>
      </c>
      <c r="F172">
        <v>1</v>
      </c>
      <c r="G172">
        <v>9.0905399999999997E-2</v>
      </c>
    </row>
    <row r="173" spans="1:7" x14ac:dyDescent="0.3">
      <c r="A173" t="str">
        <f t="shared" si="2"/>
        <v>DMoMH15CZ032</v>
      </c>
      <c r="B173" t="s">
        <v>68</v>
      </c>
      <c r="C173" t="s">
        <v>72</v>
      </c>
      <c r="D173" t="s">
        <v>32</v>
      </c>
      <c r="E173" t="s">
        <v>70</v>
      </c>
      <c r="F173">
        <v>2</v>
      </c>
      <c r="G173">
        <v>0.27313100000000001</v>
      </c>
    </row>
    <row r="174" spans="1:7" x14ac:dyDescent="0.3">
      <c r="A174" t="str">
        <f t="shared" si="2"/>
        <v>DMoMH15CZ033</v>
      </c>
      <c r="B174" t="s">
        <v>68</v>
      </c>
      <c r="C174" t="s">
        <v>72</v>
      </c>
      <c r="D174" t="s">
        <v>32</v>
      </c>
      <c r="E174" t="s">
        <v>70</v>
      </c>
      <c r="F174">
        <v>3</v>
      </c>
      <c r="G174">
        <v>0.29496600000000001</v>
      </c>
    </row>
    <row r="175" spans="1:7" x14ac:dyDescent="0.3">
      <c r="A175" t="str">
        <f t="shared" si="2"/>
        <v>DMoMH15CZ034</v>
      </c>
      <c r="B175" t="s">
        <v>68</v>
      </c>
      <c r="C175" t="s">
        <v>72</v>
      </c>
      <c r="D175" t="s">
        <v>32</v>
      </c>
      <c r="E175" t="s">
        <v>70</v>
      </c>
      <c r="F175">
        <v>4</v>
      </c>
      <c r="G175">
        <v>0.13531599999999999</v>
      </c>
    </row>
    <row r="176" spans="1:7" x14ac:dyDescent="0.3">
      <c r="A176" t="str">
        <f t="shared" si="2"/>
        <v>DMoMH15CZ035</v>
      </c>
      <c r="B176" t="s">
        <v>68</v>
      </c>
      <c r="C176" t="s">
        <v>72</v>
      </c>
      <c r="D176" t="s">
        <v>32</v>
      </c>
      <c r="E176" t="s">
        <v>70</v>
      </c>
      <c r="F176">
        <v>5</v>
      </c>
      <c r="G176">
        <v>0.205682</v>
      </c>
    </row>
    <row r="177" spans="1:7" x14ac:dyDescent="0.3">
      <c r="A177" t="str">
        <f t="shared" si="2"/>
        <v>DMoMH15CZ041</v>
      </c>
      <c r="B177" t="s">
        <v>68</v>
      </c>
      <c r="C177" t="s">
        <v>72</v>
      </c>
      <c r="D177" t="s">
        <v>33</v>
      </c>
      <c r="E177" t="s">
        <v>70</v>
      </c>
      <c r="F177">
        <v>1</v>
      </c>
      <c r="G177">
        <v>0.38943100000000003</v>
      </c>
    </row>
    <row r="178" spans="1:7" x14ac:dyDescent="0.3">
      <c r="A178" t="str">
        <f t="shared" si="2"/>
        <v>DMoMH15CZ042</v>
      </c>
      <c r="B178" t="s">
        <v>68</v>
      </c>
      <c r="C178" t="s">
        <v>72</v>
      </c>
      <c r="D178" t="s">
        <v>33</v>
      </c>
      <c r="E178" t="s">
        <v>70</v>
      </c>
      <c r="F178">
        <v>2</v>
      </c>
      <c r="G178">
        <v>0.15026500000000001</v>
      </c>
    </row>
    <row r="179" spans="1:7" x14ac:dyDescent="0.3">
      <c r="A179" t="str">
        <f t="shared" si="2"/>
        <v>DMoMH15CZ043</v>
      </c>
      <c r="B179" t="s">
        <v>68</v>
      </c>
      <c r="C179" t="s">
        <v>72</v>
      </c>
      <c r="D179" t="s">
        <v>33</v>
      </c>
      <c r="E179" t="s">
        <v>70</v>
      </c>
      <c r="F179">
        <v>3</v>
      </c>
      <c r="G179">
        <v>0.205341</v>
      </c>
    </row>
    <row r="180" spans="1:7" x14ac:dyDescent="0.3">
      <c r="A180" t="str">
        <f t="shared" si="2"/>
        <v>DMoMH15CZ044</v>
      </c>
      <c r="B180" t="s">
        <v>68</v>
      </c>
      <c r="C180" t="s">
        <v>72</v>
      </c>
      <c r="D180" t="s">
        <v>33</v>
      </c>
      <c r="E180" t="s">
        <v>70</v>
      </c>
      <c r="F180">
        <v>4</v>
      </c>
      <c r="G180">
        <v>0.213287</v>
      </c>
    </row>
    <row r="181" spans="1:7" x14ac:dyDescent="0.3">
      <c r="A181" t="str">
        <f t="shared" si="2"/>
        <v>DMoMH15CZ045</v>
      </c>
      <c r="B181" t="s">
        <v>68</v>
      </c>
      <c r="C181" t="s">
        <v>72</v>
      </c>
      <c r="D181" t="s">
        <v>33</v>
      </c>
      <c r="E181" t="s">
        <v>70</v>
      </c>
      <c r="F181">
        <v>5</v>
      </c>
      <c r="G181">
        <v>4.1676699999999997E-2</v>
      </c>
    </row>
    <row r="182" spans="1:7" x14ac:dyDescent="0.3">
      <c r="A182" t="str">
        <f t="shared" si="2"/>
        <v>DMoMH15CZ051</v>
      </c>
      <c r="B182" t="s">
        <v>68</v>
      </c>
      <c r="C182" t="s">
        <v>72</v>
      </c>
      <c r="D182" t="s">
        <v>34</v>
      </c>
      <c r="E182" t="s">
        <v>70</v>
      </c>
      <c r="F182">
        <v>1</v>
      </c>
      <c r="G182">
        <v>3.5409099999999999E-2</v>
      </c>
    </row>
    <row r="183" spans="1:7" x14ac:dyDescent="0.3">
      <c r="A183" t="str">
        <f t="shared" si="2"/>
        <v>DMoMH15CZ052</v>
      </c>
      <c r="B183" t="s">
        <v>68</v>
      </c>
      <c r="C183" t="s">
        <v>72</v>
      </c>
      <c r="D183" t="s">
        <v>34</v>
      </c>
      <c r="E183" t="s">
        <v>70</v>
      </c>
      <c r="F183">
        <v>2</v>
      </c>
      <c r="G183">
        <v>0.21524799999999999</v>
      </c>
    </row>
    <row r="184" spans="1:7" x14ac:dyDescent="0.3">
      <c r="A184" t="str">
        <f t="shared" si="2"/>
        <v>DMoMH15CZ053</v>
      </c>
      <c r="B184" t="s">
        <v>68</v>
      </c>
      <c r="C184" t="s">
        <v>72</v>
      </c>
      <c r="D184" t="s">
        <v>34</v>
      </c>
      <c r="E184" t="s">
        <v>70</v>
      </c>
      <c r="F184">
        <v>3</v>
      </c>
      <c r="G184">
        <v>0.02</v>
      </c>
    </row>
    <row r="185" spans="1:7" x14ac:dyDescent="0.3">
      <c r="A185" t="str">
        <f t="shared" si="2"/>
        <v>DMoMH15CZ054</v>
      </c>
      <c r="B185" t="s">
        <v>68</v>
      </c>
      <c r="C185" t="s">
        <v>72</v>
      </c>
      <c r="D185" t="s">
        <v>34</v>
      </c>
      <c r="E185" t="s">
        <v>70</v>
      </c>
      <c r="F185">
        <v>4</v>
      </c>
      <c r="G185">
        <v>0.700743</v>
      </c>
    </row>
    <row r="186" spans="1:7" x14ac:dyDescent="0.3">
      <c r="A186" t="str">
        <f t="shared" si="2"/>
        <v>DMoMH15CZ055</v>
      </c>
      <c r="B186" t="s">
        <v>68</v>
      </c>
      <c r="C186" t="s">
        <v>72</v>
      </c>
      <c r="D186" t="s">
        <v>34</v>
      </c>
      <c r="E186" t="s">
        <v>70</v>
      </c>
      <c r="F186">
        <v>5</v>
      </c>
      <c r="G186">
        <v>2.86006E-2</v>
      </c>
    </row>
    <row r="187" spans="1:7" x14ac:dyDescent="0.3">
      <c r="A187" t="str">
        <f t="shared" si="2"/>
        <v>DMoMH15CZ061</v>
      </c>
      <c r="B187" t="s">
        <v>68</v>
      </c>
      <c r="C187" t="s">
        <v>72</v>
      </c>
      <c r="D187" t="s">
        <v>35</v>
      </c>
      <c r="E187" t="s">
        <v>70</v>
      </c>
      <c r="F187">
        <v>1</v>
      </c>
      <c r="G187">
        <v>0.20555899999999999</v>
      </c>
    </row>
    <row r="188" spans="1:7" x14ac:dyDescent="0.3">
      <c r="A188" t="str">
        <f t="shared" si="2"/>
        <v>DMoMH15CZ062</v>
      </c>
      <c r="B188" t="s">
        <v>68</v>
      </c>
      <c r="C188" t="s">
        <v>72</v>
      </c>
      <c r="D188" t="s">
        <v>35</v>
      </c>
      <c r="E188" t="s">
        <v>70</v>
      </c>
      <c r="F188">
        <v>2</v>
      </c>
      <c r="G188">
        <v>0.36946699999999999</v>
      </c>
    </row>
    <row r="189" spans="1:7" x14ac:dyDescent="0.3">
      <c r="A189" t="str">
        <f t="shared" si="2"/>
        <v>DMoMH15CZ063</v>
      </c>
      <c r="B189" t="s">
        <v>68</v>
      </c>
      <c r="C189" t="s">
        <v>72</v>
      </c>
      <c r="D189" t="s">
        <v>35</v>
      </c>
      <c r="E189" t="s">
        <v>70</v>
      </c>
      <c r="F189">
        <v>3</v>
      </c>
      <c r="G189">
        <v>0.02</v>
      </c>
    </row>
    <row r="190" spans="1:7" x14ac:dyDescent="0.3">
      <c r="A190" t="str">
        <f t="shared" si="2"/>
        <v>DMoMH15CZ064</v>
      </c>
      <c r="B190" t="s">
        <v>68</v>
      </c>
      <c r="C190" t="s">
        <v>72</v>
      </c>
      <c r="D190" t="s">
        <v>35</v>
      </c>
      <c r="E190" t="s">
        <v>70</v>
      </c>
      <c r="F190">
        <v>4</v>
      </c>
      <c r="G190">
        <v>0.02</v>
      </c>
    </row>
    <row r="191" spans="1:7" x14ac:dyDescent="0.3">
      <c r="A191" t="str">
        <f t="shared" si="2"/>
        <v>DMoMH15CZ065</v>
      </c>
      <c r="B191" t="s">
        <v>68</v>
      </c>
      <c r="C191" t="s">
        <v>72</v>
      </c>
      <c r="D191" t="s">
        <v>35</v>
      </c>
      <c r="E191" t="s">
        <v>70</v>
      </c>
      <c r="F191">
        <v>5</v>
      </c>
      <c r="G191">
        <v>0.38497399999999998</v>
      </c>
    </row>
    <row r="192" spans="1:7" x14ac:dyDescent="0.3">
      <c r="A192" t="str">
        <f t="shared" si="2"/>
        <v>DMoMH15CZ071</v>
      </c>
      <c r="B192" t="s">
        <v>68</v>
      </c>
      <c r="C192" t="s">
        <v>72</v>
      </c>
      <c r="D192" t="s">
        <v>36</v>
      </c>
      <c r="E192" t="s">
        <v>70</v>
      </c>
      <c r="F192">
        <v>1</v>
      </c>
      <c r="G192">
        <v>0.64167600000000002</v>
      </c>
    </row>
    <row r="193" spans="1:7" x14ac:dyDescent="0.3">
      <c r="A193" t="str">
        <f t="shared" si="2"/>
        <v>DMoMH15CZ072</v>
      </c>
      <c r="B193" t="s">
        <v>68</v>
      </c>
      <c r="C193" t="s">
        <v>72</v>
      </c>
      <c r="D193" t="s">
        <v>36</v>
      </c>
      <c r="E193" t="s">
        <v>70</v>
      </c>
      <c r="F193">
        <v>2</v>
      </c>
      <c r="G193">
        <v>0.29832399999999998</v>
      </c>
    </row>
    <row r="194" spans="1:7" x14ac:dyDescent="0.3">
      <c r="A194" t="str">
        <f t="shared" si="2"/>
        <v>DMoMH15CZ073</v>
      </c>
      <c r="B194" t="s">
        <v>68</v>
      </c>
      <c r="C194" t="s">
        <v>72</v>
      </c>
      <c r="D194" t="s">
        <v>36</v>
      </c>
      <c r="E194" t="s">
        <v>70</v>
      </c>
      <c r="F194">
        <v>3</v>
      </c>
      <c r="G194">
        <v>0.02</v>
      </c>
    </row>
    <row r="195" spans="1:7" x14ac:dyDescent="0.3">
      <c r="A195" t="str">
        <f t="shared" ref="A195:A258" si="3">B195&amp;C195&amp;D195&amp;F195</f>
        <v>DMoMH15CZ074</v>
      </c>
      <c r="B195" t="s">
        <v>68</v>
      </c>
      <c r="C195" t="s">
        <v>72</v>
      </c>
      <c r="D195" t="s">
        <v>36</v>
      </c>
      <c r="E195" t="s">
        <v>70</v>
      </c>
      <c r="F195">
        <v>4</v>
      </c>
      <c r="G195">
        <v>0.02</v>
      </c>
    </row>
    <row r="196" spans="1:7" x14ac:dyDescent="0.3">
      <c r="A196" t="str">
        <f t="shared" si="3"/>
        <v>DMoMH15CZ075</v>
      </c>
      <c r="B196" t="s">
        <v>68</v>
      </c>
      <c r="C196" t="s">
        <v>72</v>
      </c>
      <c r="D196" t="s">
        <v>36</v>
      </c>
      <c r="E196" t="s">
        <v>70</v>
      </c>
      <c r="F196">
        <v>5</v>
      </c>
      <c r="G196">
        <v>0.02</v>
      </c>
    </row>
    <row r="197" spans="1:7" x14ac:dyDescent="0.3">
      <c r="A197" t="str">
        <f t="shared" si="3"/>
        <v>DMoMH15CZ081</v>
      </c>
      <c r="B197" t="s">
        <v>68</v>
      </c>
      <c r="C197" t="s">
        <v>72</v>
      </c>
      <c r="D197" t="s">
        <v>37</v>
      </c>
      <c r="E197" t="s">
        <v>70</v>
      </c>
      <c r="F197">
        <v>1</v>
      </c>
      <c r="G197">
        <v>0.63279600000000003</v>
      </c>
    </row>
    <row r="198" spans="1:7" x14ac:dyDescent="0.3">
      <c r="A198" t="str">
        <f t="shared" si="3"/>
        <v>DMoMH15CZ082</v>
      </c>
      <c r="B198" t="s">
        <v>68</v>
      </c>
      <c r="C198" t="s">
        <v>72</v>
      </c>
      <c r="D198" t="s">
        <v>37</v>
      </c>
      <c r="E198" t="s">
        <v>70</v>
      </c>
      <c r="F198">
        <v>2</v>
      </c>
      <c r="G198">
        <v>0.02</v>
      </c>
    </row>
    <row r="199" spans="1:7" x14ac:dyDescent="0.3">
      <c r="A199" t="str">
        <f t="shared" si="3"/>
        <v>DMoMH15CZ083</v>
      </c>
      <c r="B199" t="s">
        <v>68</v>
      </c>
      <c r="C199" t="s">
        <v>72</v>
      </c>
      <c r="D199" t="s">
        <v>37</v>
      </c>
      <c r="E199" t="s">
        <v>70</v>
      </c>
      <c r="F199">
        <v>3</v>
      </c>
      <c r="G199">
        <v>0.110148</v>
      </c>
    </row>
    <row r="200" spans="1:7" x14ac:dyDescent="0.3">
      <c r="A200" t="str">
        <f t="shared" si="3"/>
        <v>DMoMH15CZ084</v>
      </c>
      <c r="B200" t="s">
        <v>68</v>
      </c>
      <c r="C200" t="s">
        <v>72</v>
      </c>
      <c r="D200" t="s">
        <v>37</v>
      </c>
      <c r="E200" t="s">
        <v>70</v>
      </c>
      <c r="F200">
        <v>4</v>
      </c>
      <c r="G200">
        <v>0.12184200000000001</v>
      </c>
    </row>
    <row r="201" spans="1:7" x14ac:dyDescent="0.3">
      <c r="A201" t="str">
        <f t="shared" si="3"/>
        <v>DMoMH15CZ085</v>
      </c>
      <c r="B201" t="s">
        <v>68</v>
      </c>
      <c r="C201" t="s">
        <v>72</v>
      </c>
      <c r="D201" t="s">
        <v>37</v>
      </c>
      <c r="E201" t="s">
        <v>70</v>
      </c>
      <c r="F201">
        <v>5</v>
      </c>
      <c r="G201">
        <v>0.115214</v>
      </c>
    </row>
    <row r="202" spans="1:7" x14ac:dyDescent="0.3">
      <c r="A202" t="str">
        <f t="shared" si="3"/>
        <v>DMoMH15CZ091</v>
      </c>
      <c r="B202" t="s">
        <v>68</v>
      </c>
      <c r="C202" t="s">
        <v>72</v>
      </c>
      <c r="D202" t="s">
        <v>38</v>
      </c>
      <c r="E202" t="s">
        <v>70</v>
      </c>
      <c r="F202">
        <v>1</v>
      </c>
      <c r="G202">
        <v>0.02</v>
      </c>
    </row>
    <row r="203" spans="1:7" x14ac:dyDescent="0.3">
      <c r="A203" t="str">
        <f t="shared" si="3"/>
        <v>DMoMH15CZ092</v>
      </c>
      <c r="B203" t="s">
        <v>68</v>
      </c>
      <c r="C203" t="s">
        <v>72</v>
      </c>
      <c r="D203" t="s">
        <v>38</v>
      </c>
      <c r="E203" t="s">
        <v>70</v>
      </c>
      <c r="F203">
        <v>2</v>
      </c>
      <c r="G203">
        <v>0.83415799999999996</v>
      </c>
    </row>
    <row r="204" spans="1:7" x14ac:dyDescent="0.3">
      <c r="A204" t="str">
        <f t="shared" si="3"/>
        <v>DMoMH15CZ093</v>
      </c>
      <c r="B204" t="s">
        <v>68</v>
      </c>
      <c r="C204" t="s">
        <v>72</v>
      </c>
      <c r="D204" t="s">
        <v>38</v>
      </c>
      <c r="E204" t="s">
        <v>70</v>
      </c>
      <c r="F204">
        <v>3</v>
      </c>
      <c r="G204">
        <v>0.02</v>
      </c>
    </row>
    <row r="205" spans="1:7" x14ac:dyDescent="0.3">
      <c r="A205" t="str">
        <f t="shared" si="3"/>
        <v>DMoMH15CZ094</v>
      </c>
      <c r="B205" t="s">
        <v>68</v>
      </c>
      <c r="C205" t="s">
        <v>72</v>
      </c>
      <c r="D205" t="s">
        <v>38</v>
      </c>
      <c r="E205" t="s">
        <v>70</v>
      </c>
      <c r="F205">
        <v>4</v>
      </c>
      <c r="G205">
        <v>0.02</v>
      </c>
    </row>
    <row r="206" spans="1:7" x14ac:dyDescent="0.3">
      <c r="A206" t="str">
        <f t="shared" si="3"/>
        <v>DMoMH15CZ095</v>
      </c>
      <c r="B206" t="s">
        <v>68</v>
      </c>
      <c r="C206" t="s">
        <v>72</v>
      </c>
      <c r="D206" t="s">
        <v>38</v>
      </c>
      <c r="E206" t="s">
        <v>70</v>
      </c>
      <c r="F206">
        <v>5</v>
      </c>
      <c r="G206">
        <v>0.10584200000000001</v>
      </c>
    </row>
    <row r="207" spans="1:7" x14ac:dyDescent="0.3">
      <c r="A207" t="str">
        <f t="shared" si="3"/>
        <v>DMoMH15CZ101</v>
      </c>
      <c r="B207" t="s">
        <v>68</v>
      </c>
      <c r="C207" t="s">
        <v>72</v>
      </c>
      <c r="D207" t="s">
        <v>39</v>
      </c>
      <c r="E207" t="s">
        <v>70</v>
      </c>
      <c r="F207">
        <v>1</v>
      </c>
      <c r="G207">
        <v>0.320355</v>
      </c>
    </row>
    <row r="208" spans="1:7" x14ac:dyDescent="0.3">
      <c r="A208" t="str">
        <f t="shared" si="3"/>
        <v>DMoMH15CZ102</v>
      </c>
      <c r="B208" t="s">
        <v>68</v>
      </c>
      <c r="C208" t="s">
        <v>72</v>
      </c>
      <c r="D208" t="s">
        <v>39</v>
      </c>
      <c r="E208" t="s">
        <v>70</v>
      </c>
      <c r="F208">
        <v>2</v>
      </c>
      <c r="G208">
        <v>0.190164</v>
      </c>
    </row>
    <row r="209" spans="1:7" x14ac:dyDescent="0.3">
      <c r="A209" t="str">
        <f t="shared" si="3"/>
        <v>DMoMH15CZ103</v>
      </c>
      <c r="B209" t="s">
        <v>68</v>
      </c>
      <c r="C209" t="s">
        <v>72</v>
      </c>
      <c r="D209" t="s">
        <v>39</v>
      </c>
      <c r="E209" t="s">
        <v>70</v>
      </c>
      <c r="F209">
        <v>3</v>
      </c>
      <c r="G209">
        <v>0.158915</v>
      </c>
    </row>
    <row r="210" spans="1:7" x14ac:dyDescent="0.3">
      <c r="A210" t="str">
        <f t="shared" si="3"/>
        <v>DMoMH15CZ104</v>
      </c>
      <c r="B210" t="s">
        <v>68</v>
      </c>
      <c r="C210" t="s">
        <v>72</v>
      </c>
      <c r="D210" t="s">
        <v>39</v>
      </c>
      <c r="E210" t="s">
        <v>70</v>
      </c>
      <c r="F210">
        <v>4</v>
      </c>
      <c r="G210">
        <v>0.24687700000000001</v>
      </c>
    </row>
    <row r="211" spans="1:7" x14ac:dyDescent="0.3">
      <c r="A211" t="str">
        <f t="shared" si="3"/>
        <v>DMoMH15CZ105</v>
      </c>
      <c r="B211" t="s">
        <v>68</v>
      </c>
      <c r="C211" t="s">
        <v>72</v>
      </c>
      <c r="D211" t="s">
        <v>39</v>
      </c>
      <c r="E211" t="s">
        <v>70</v>
      </c>
      <c r="F211">
        <v>5</v>
      </c>
      <c r="G211">
        <v>8.3688700000000005E-2</v>
      </c>
    </row>
    <row r="212" spans="1:7" x14ac:dyDescent="0.3">
      <c r="A212" t="str">
        <f t="shared" si="3"/>
        <v>DMoMH15CZ111</v>
      </c>
      <c r="B212" t="s">
        <v>68</v>
      </c>
      <c r="C212" t="s">
        <v>72</v>
      </c>
      <c r="D212" t="s">
        <v>40</v>
      </c>
      <c r="E212" t="s">
        <v>70</v>
      </c>
      <c r="F212">
        <v>1</v>
      </c>
      <c r="G212">
        <v>0.56161899999999998</v>
      </c>
    </row>
    <row r="213" spans="1:7" x14ac:dyDescent="0.3">
      <c r="A213" t="str">
        <f t="shared" si="3"/>
        <v>DMoMH15CZ112</v>
      </c>
      <c r="B213" t="s">
        <v>68</v>
      </c>
      <c r="C213" t="s">
        <v>72</v>
      </c>
      <c r="D213" t="s">
        <v>40</v>
      </c>
      <c r="E213" t="s">
        <v>70</v>
      </c>
      <c r="F213">
        <v>2</v>
      </c>
      <c r="G213">
        <v>2.7796000000000001E-2</v>
      </c>
    </row>
    <row r="214" spans="1:7" x14ac:dyDescent="0.3">
      <c r="A214" t="str">
        <f t="shared" si="3"/>
        <v>DMoMH15CZ113</v>
      </c>
      <c r="B214" t="s">
        <v>68</v>
      </c>
      <c r="C214" t="s">
        <v>72</v>
      </c>
      <c r="D214" t="s">
        <v>40</v>
      </c>
      <c r="E214" t="s">
        <v>70</v>
      </c>
      <c r="F214">
        <v>3</v>
      </c>
      <c r="G214">
        <v>0.22989999999999999</v>
      </c>
    </row>
    <row r="215" spans="1:7" x14ac:dyDescent="0.3">
      <c r="A215" t="str">
        <f t="shared" si="3"/>
        <v>DMoMH15CZ114</v>
      </c>
      <c r="B215" t="s">
        <v>68</v>
      </c>
      <c r="C215" t="s">
        <v>72</v>
      </c>
      <c r="D215" t="s">
        <v>40</v>
      </c>
      <c r="E215" t="s">
        <v>70</v>
      </c>
      <c r="F215">
        <v>4</v>
      </c>
      <c r="G215">
        <v>3.8534400000000003E-2</v>
      </c>
    </row>
    <row r="216" spans="1:7" x14ac:dyDescent="0.3">
      <c r="A216" t="str">
        <f t="shared" si="3"/>
        <v>DMoMH15CZ115</v>
      </c>
      <c r="B216" t="s">
        <v>68</v>
      </c>
      <c r="C216" t="s">
        <v>72</v>
      </c>
      <c r="D216" t="s">
        <v>40</v>
      </c>
      <c r="E216" t="s">
        <v>70</v>
      </c>
      <c r="F216">
        <v>5</v>
      </c>
      <c r="G216">
        <v>0.14215</v>
      </c>
    </row>
    <row r="217" spans="1:7" x14ac:dyDescent="0.3">
      <c r="A217" t="str">
        <f t="shared" si="3"/>
        <v>DMoMH15CZ121</v>
      </c>
      <c r="B217" t="s">
        <v>68</v>
      </c>
      <c r="C217" t="s">
        <v>72</v>
      </c>
      <c r="D217" t="s">
        <v>41</v>
      </c>
      <c r="E217" t="s">
        <v>70</v>
      </c>
      <c r="F217">
        <v>1</v>
      </c>
      <c r="G217">
        <v>9.8817100000000005E-2</v>
      </c>
    </row>
    <row r="218" spans="1:7" x14ac:dyDescent="0.3">
      <c r="A218" t="str">
        <f t="shared" si="3"/>
        <v>DMoMH15CZ122</v>
      </c>
      <c r="B218" t="s">
        <v>68</v>
      </c>
      <c r="C218" t="s">
        <v>72</v>
      </c>
      <c r="D218" t="s">
        <v>41</v>
      </c>
      <c r="E218" t="s">
        <v>70</v>
      </c>
      <c r="F218">
        <v>2</v>
      </c>
      <c r="G218">
        <v>0.193549</v>
      </c>
    </row>
    <row r="219" spans="1:7" x14ac:dyDescent="0.3">
      <c r="A219" t="str">
        <f t="shared" si="3"/>
        <v>DMoMH15CZ123</v>
      </c>
      <c r="B219" t="s">
        <v>68</v>
      </c>
      <c r="C219" t="s">
        <v>72</v>
      </c>
      <c r="D219" t="s">
        <v>41</v>
      </c>
      <c r="E219" t="s">
        <v>70</v>
      </c>
      <c r="F219">
        <v>3</v>
      </c>
      <c r="G219">
        <v>0.31395000000000001</v>
      </c>
    </row>
    <row r="220" spans="1:7" x14ac:dyDescent="0.3">
      <c r="A220" t="str">
        <f t="shared" si="3"/>
        <v>DMoMH15CZ124</v>
      </c>
      <c r="B220" t="s">
        <v>68</v>
      </c>
      <c r="C220" t="s">
        <v>72</v>
      </c>
      <c r="D220" t="s">
        <v>41</v>
      </c>
      <c r="E220" t="s">
        <v>70</v>
      </c>
      <c r="F220">
        <v>4</v>
      </c>
      <c r="G220">
        <v>0.21229799999999999</v>
      </c>
    </row>
    <row r="221" spans="1:7" x14ac:dyDescent="0.3">
      <c r="A221" t="str">
        <f t="shared" si="3"/>
        <v>DMoMH15CZ125</v>
      </c>
      <c r="B221" t="s">
        <v>68</v>
      </c>
      <c r="C221" t="s">
        <v>72</v>
      </c>
      <c r="D221" t="s">
        <v>41</v>
      </c>
      <c r="E221" t="s">
        <v>70</v>
      </c>
      <c r="F221">
        <v>5</v>
      </c>
      <c r="G221">
        <v>0.18138599999999999</v>
      </c>
    </row>
    <row r="222" spans="1:7" x14ac:dyDescent="0.3">
      <c r="A222" t="str">
        <f t="shared" si="3"/>
        <v>DMoMH15CZ131</v>
      </c>
      <c r="B222" t="s">
        <v>68</v>
      </c>
      <c r="C222" t="s">
        <v>72</v>
      </c>
      <c r="D222" t="s">
        <v>42</v>
      </c>
      <c r="E222" t="s">
        <v>70</v>
      </c>
      <c r="F222">
        <v>1</v>
      </c>
      <c r="G222">
        <v>0.20843999999999999</v>
      </c>
    </row>
    <row r="223" spans="1:7" x14ac:dyDescent="0.3">
      <c r="A223" t="str">
        <f t="shared" si="3"/>
        <v>DMoMH15CZ132</v>
      </c>
      <c r="B223" t="s">
        <v>68</v>
      </c>
      <c r="C223" t="s">
        <v>72</v>
      </c>
      <c r="D223" t="s">
        <v>42</v>
      </c>
      <c r="E223" t="s">
        <v>70</v>
      </c>
      <c r="F223">
        <v>2</v>
      </c>
      <c r="G223">
        <v>5.0912399999999997E-2</v>
      </c>
    </row>
    <row r="224" spans="1:7" x14ac:dyDescent="0.3">
      <c r="A224" t="str">
        <f t="shared" si="3"/>
        <v>DMoMH15CZ133</v>
      </c>
      <c r="B224" t="s">
        <v>68</v>
      </c>
      <c r="C224" t="s">
        <v>72</v>
      </c>
      <c r="D224" t="s">
        <v>42</v>
      </c>
      <c r="E224" t="s">
        <v>70</v>
      </c>
      <c r="F224">
        <v>3</v>
      </c>
      <c r="G224">
        <v>0.23575499999999999</v>
      </c>
    </row>
    <row r="225" spans="1:7" x14ac:dyDescent="0.3">
      <c r="A225" t="str">
        <f t="shared" si="3"/>
        <v>DMoMH15CZ134</v>
      </c>
      <c r="B225" t="s">
        <v>68</v>
      </c>
      <c r="C225" t="s">
        <v>72</v>
      </c>
      <c r="D225" t="s">
        <v>42</v>
      </c>
      <c r="E225" t="s">
        <v>70</v>
      </c>
      <c r="F225">
        <v>4</v>
      </c>
      <c r="G225">
        <v>5.1651799999999998E-2</v>
      </c>
    </row>
    <row r="226" spans="1:7" x14ac:dyDescent="0.3">
      <c r="A226" t="str">
        <f t="shared" si="3"/>
        <v>DMoMH15CZ135</v>
      </c>
      <c r="B226" t="s">
        <v>68</v>
      </c>
      <c r="C226" t="s">
        <v>72</v>
      </c>
      <c r="D226" t="s">
        <v>42</v>
      </c>
      <c r="E226" t="s">
        <v>70</v>
      </c>
      <c r="F226">
        <v>5</v>
      </c>
      <c r="G226">
        <v>0.453241</v>
      </c>
    </row>
    <row r="227" spans="1:7" x14ac:dyDescent="0.3">
      <c r="A227" t="str">
        <f t="shared" si="3"/>
        <v>DMoMH15CZ141</v>
      </c>
      <c r="B227" t="s">
        <v>68</v>
      </c>
      <c r="C227" t="s">
        <v>72</v>
      </c>
      <c r="D227" t="s">
        <v>43</v>
      </c>
      <c r="E227" t="s">
        <v>70</v>
      </c>
      <c r="F227">
        <v>1</v>
      </c>
      <c r="G227">
        <v>0.44239099999999998</v>
      </c>
    </row>
    <row r="228" spans="1:7" x14ac:dyDescent="0.3">
      <c r="A228" t="str">
        <f t="shared" si="3"/>
        <v>DMoMH15CZ142</v>
      </c>
      <c r="B228" t="s">
        <v>68</v>
      </c>
      <c r="C228" t="s">
        <v>72</v>
      </c>
      <c r="D228" t="s">
        <v>43</v>
      </c>
      <c r="E228" t="s">
        <v>70</v>
      </c>
      <c r="F228">
        <v>2</v>
      </c>
      <c r="G228">
        <v>0.02</v>
      </c>
    </row>
    <row r="229" spans="1:7" x14ac:dyDescent="0.3">
      <c r="A229" t="str">
        <f t="shared" si="3"/>
        <v>DMoMH15CZ143</v>
      </c>
      <c r="B229" t="s">
        <v>68</v>
      </c>
      <c r="C229" t="s">
        <v>72</v>
      </c>
      <c r="D229" t="s">
        <v>43</v>
      </c>
      <c r="E229" t="s">
        <v>70</v>
      </c>
      <c r="F229">
        <v>3</v>
      </c>
      <c r="G229">
        <v>0.02</v>
      </c>
    </row>
    <row r="230" spans="1:7" x14ac:dyDescent="0.3">
      <c r="A230" t="str">
        <f t="shared" si="3"/>
        <v>DMoMH15CZ144</v>
      </c>
      <c r="B230" t="s">
        <v>68</v>
      </c>
      <c r="C230" t="s">
        <v>72</v>
      </c>
      <c r="D230" t="s">
        <v>43</v>
      </c>
      <c r="E230" t="s">
        <v>70</v>
      </c>
      <c r="F230">
        <v>4</v>
      </c>
      <c r="G230">
        <v>0.02</v>
      </c>
    </row>
    <row r="231" spans="1:7" x14ac:dyDescent="0.3">
      <c r="A231" t="str">
        <f t="shared" si="3"/>
        <v>DMoMH15CZ145</v>
      </c>
      <c r="B231" t="s">
        <v>68</v>
      </c>
      <c r="C231" t="s">
        <v>72</v>
      </c>
      <c r="D231" t="s">
        <v>43</v>
      </c>
      <c r="E231" t="s">
        <v>70</v>
      </c>
      <c r="F231">
        <v>5</v>
      </c>
      <c r="G231">
        <v>0.49760900000000002</v>
      </c>
    </row>
    <row r="232" spans="1:7" x14ac:dyDescent="0.3">
      <c r="A232" t="str">
        <f t="shared" si="3"/>
        <v>DMoMH15CZ151</v>
      </c>
      <c r="B232" t="s">
        <v>68</v>
      </c>
      <c r="C232" t="s">
        <v>72</v>
      </c>
      <c r="D232" t="s">
        <v>44</v>
      </c>
      <c r="E232" t="s">
        <v>70</v>
      </c>
      <c r="F232">
        <v>1</v>
      </c>
      <c r="G232">
        <v>0.441386</v>
      </c>
    </row>
    <row r="233" spans="1:7" x14ac:dyDescent="0.3">
      <c r="A233" t="str">
        <f t="shared" si="3"/>
        <v>DMoMH15CZ152</v>
      </c>
      <c r="B233" t="s">
        <v>68</v>
      </c>
      <c r="C233" t="s">
        <v>72</v>
      </c>
      <c r="D233" t="s">
        <v>44</v>
      </c>
      <c r="E233" t="s">
        <v>70</v>
      </c>
      <c r="F233">
        <v>2</v>
      </c>
      <c r="G233">
        <v>0.204927</v>
      </c>
    </row>
    <row r="234" spans="1:7" x14ac:dyDescent="0.3">
      <c r="A234" t="str">
        <f t="shared" si="3"/>
        <v>DMoMH15CZ153</v>
      </c>
      <c r="B234" t="s">
        <v>68</v>
      </c>
      <c r="C234" t="s">
        <v>72</v>
      </c>
      <c r="D234" t="s">
        <v>44</v>
      </c>
      <c r="E234" t="s">
        <v>70</v>
      </c>
      <c r="F234">
        <v>3</v>
      </c>
      <c r="G234">
        <v>0.201429</v>
      </c>
    </row>
    <row r="235" spans="1:7" x14ac:dyDescent="0.3">
      <c r="A235" t="str">
        <f t="shared" si="3"/>
        <v>DMoMH15CZ154</v>
      </c>
      <c r="B235" t="s">
        <v>68</v>
      </c>
      <c r="C235" t="s">
        <v>72</v>
      </c>
      <c r="D235" t="s">
        <v>44</v>
      </c>
      <c r="E235" t="s">
        <v>70</v>
      </c>
      <c r="F235">
        <v>4</v>
      </c>
      <c r="G235">
        <v>2.0001499999999998E-2</v>
      </c>
    </row>
    <row r="236" spans="1:7" x14ac:dyDescent="0.3">
      <c r="A236" t="str">
        <f t="shared" si="3"/>
        <v>DMoMH15CZ155</v>
      </c>
      <c r="B236" t="s">
        <v>68</v>
      </c>
      <c r="C236" t="s">
        <v>72</v>
      </c>
      <c r="D236" t="s">
        <v>44</v>
      </c>
      <c r="E236" t="s">
        <v>70</v>
      </c>
      <c r="F236">
        <v>5</v>
      </c>
      <c r="G236">
        <v>0.13225700000000001</v>
      </c>
    </row>
    <row r="237" spans="1:7" x14ac:dyDescent="0.3">
      <c r="A237" t="str">
        <f t="shared" si="3"/>
        <v>DMoMH15CZ161</v>
      </c>
      <c r="B237" t="s">
        <v>68</v>
      </c>
      <c r="C237" t="s">
        <v>72</v>
      </c>
      <c r="D237" t="s">
        <v>45</v>
      </c>
      <c r="E237" t="s">
        <v>70</v>
      </c>
      <c r="F237">
        <v>1</v>
      </c>
      <c r="G237">
        <v>2.1652100000000001E-2</v>
      </c>
    </row>
    <row r="238" spans="1:7" x14ac:dyDescent="0.3">
      <c r="A238" t="str">
        <f t="shared" si="3"/>
        <v>DMoMH15CZ162</v>
      </c>
      <c r="B238" t="s">
        <v>68</v>
      </c>
      <c r="C238" t="s">
        <v>72</v>
      </c>
      <c r="D238" t="s">
        <v>45</v>
      </c>
      <c r="E238" t="s">
        <v>70</v>
      </c>
      <c r="F238">
        <v>2</v>
      </c>
      <c r="G238">
        <v>0.39458799999999999</v>
      </c>
    </row>
    <row r="239" spans="1:7" x14ac:dyDescent="0.3">
      <c r="A239" t="str">
        <f t="shared" si="3"/>
        <v>DMoMH15CZ163</v>
      </c>
      <c r="B239" t="s">
        <v>68</v>
      </c>
      <c r="C239" t="s">
        <v>72</v>
      </c>
      <c r="D239" t="s">
        <v>45</v>
      </c>
      <c r="E239" t="s">
        <v>70</v>
      </c>
      <c r="F239">
        <v>3</v>
      </c>
      <c r="G239">
        <v>0.52508900000000003</v>
      </c>
    </row>
    <row r="240" spans="1:7" x14ac:dyDescent="0.3">
      <c r="A240" t="str">
        <f t="shared" si="3"/>
        <v>DMoMH15CZ164</v>
      </c>
      <c r="B240" t="s">
        <v>68</v>
      </c>
      <c r="C240" t="s">
        <v>72</v>
      </c>
      <c r="D240" t="s">
        <v>45</v>
      </c>
      <c r="E240" t="s">
        <v>70</v>
      </c>
      <c r="F240">
        <v>4</v>
      </c>
      <c r="G240">
        <v>3.8671799999999999E-2</v>
      </c>
    </row>
    <row r="241" spans="1:7" x14ac:dyDescent="0.3">
      <c r="A241" t="str">
        <f t="shared" si="3"/>
        <v>DMoMH15CZ165</v>
      </c>
      <c r="B241" t="s">
        <v>68</v>
      </c>
      <c r="C241" t="s">
        <v>72</v>
      </c>
      <c r="D241" t="s">
        <v>45</v>
      </c>
      <c r="E241" t="s">
        <v>70</v>
      </c>
      <c r="F241">
        <v>5</v>
      </c>
      <c r="G241">
        <v>0.02</v>
      </c>
    </row>
    <row r="242" spans="1:7" x14ac:dyDescent="0.3">
      <c r="A242" t="str">
        <f t="shared" si="3"/>
        <v>DMoMH72CZ011</v>
      </c>
      <c r="B242" t="s">
        <v>68</v>
      </c>
      <c r="C242" t="s">
        <v>73</v>
      </c>
      <c r="D242" t="s">
        <v>29</v>
      </c>
      <c r="E242" t="s">
        <v>70</v>
      </c>
      <c r="F242">
        <v>1</v>
      </c>
      <c r="G242">
        <v>0.54044999999999999</v>
      </c>
    </row>
    <row r="243" spans="1:7" x14ac:dyDescent="0.3">
      <c r="A243" t="str">
        <f t="shared" si="3"/>
        <v>DMoMH72CZ012</v>
      </c>
      <c r="B243" t="s">
        <v>68</v>
      </c>
      <c r="C243" t="s">
        <v>73</v>
      </c>
      <c r="D243" t="s">
        <v>29</v>
      </c>
      <c r="E243" t="s">
        <v>70</v>
      </c>
      <c r="F243">
        <v>2</v>
      </c>
      <c r="G243">
        <v>0.173482</v>
      </c>
    </row>
    <row r="244" spans="1:7" x14ac:dyDescent="0.3">
      <c r="A244" t="str">
        <f t="shared" si="3"/>
        <v>DMoMH72CZ013</v>
      </c>
      <c r="B244" t="s">
        <v>68</v>
      </c>
      <c r="C244" t="s">
        <v>73</v>
      </c>
      <c r="D244" t="s">
        <v>29</v>
      </c>
      <c r="E244" t="s">
        <v>70</v>
      </c>
      <c r="F244">
        <v>3</v>
      </c>
      <c r="G244">
        <v>9.3093200000000001E-2</v>
      </c>
    </row>
    <row r="245" spans="1:7" x14ac:dyDescent="0.3">
      <c r="A245" t="str">
        <f t="shared" si="3"/>
        <v>DMoMH72CZ014</v>
      </c>
      <c r="B245" t="s">
        <v>68</v>
      </c>
      <c r="C245" t="s">
        <v>73</v>
      </c>
      <c r="D245" t="s">
        <v>29</v>
      </c>
      <c r="E245" t="s">
        <v>70</v>
      </c>
      <c r="F245">
        <v>4</v>
      </c>
      <c r="G245">
        <v>8.7892999999999999E-2</v>
      </c>
    </row>
    <row r="246" spans="1:7" x14ac:dyDescent="0.3">
      <c r="A246" t="str">
        <f t="shared" si="3"/>
        <v>DMoMH72CZ015</v>
      </c>
      <c r="B246" t="s">
        <v>68</v>
      </c>
      <c r="C246" t="s">
        <v>73</v>
      </c>
      <c r="D246" t="s">
        <v>29</v>
      </c>
      <c r="E246" t="s">
        <v>70</v>
      </c>
      <c r="F246">
        <v>5</v>
      </c>
      <c r="G246">
        <v>0.10508099999999999</v>
      </c>
    </row>
    <row r="247" spans="1:7" x14ac:dyDescent="0.3">
      <c r="A247" t="str">
        <f t="shared" si="3"/>
        <v>DMoMH72CZ021</v>
      </c>
      <c r="B247" t="s">
        <v>68</v>
      </c>
      <c r="C247" t="s">
        <v>73</v>
      </c>
      <c r="D247" t="s">
        <v>31</v>
      </c>
      <c r="E247" t="s">
        <v>70</v>
      </c>
      <c r="F247">
        <v>1</v>
      </c>
      <c r="G247">
        <v>0.51836199999999999</v>
      </c>
    </row>
    <row r="248" spans="1:7" x14ac:dyDescent="0.3">
      <c r="A248" t="str">
        <f t="shared" si="3"/>
        <v>DMoMH72CZ022</v>
      </c>
      <c r="B248" t="s">
        <v>68</v>
      </c>
      <c r="C248" t="s">
        <v>73</v>
      </c>
      <c r="D248" t="s">
        <v>31</v>
      </c>
      <c r="E248" t="s">
        <v>70</v>
      </c>
      <c r="F248">
        <v>2</v>
      </c>
      <c r="G248">
        <v>0.15664600000000001</v>
      </c>
    </row>
    <row r="249" spans="1:7" x14ac:dyDescent="0.3">
      <c r="A249" t="str">
        <f t="shared" si="3"/>
        <v>DMoMH72CZ023</v>
      </c>
      <c r="B249" t="s">
        <v>68</v>
      </c>
      <c r="C249" t="s">
        <v>73</v>
      </c>
      <c r="D249" t="s">
        <v>31</v>
      </c>
      <c r="E249" t="s">
        <v>70</v>
      </c>
      <c r="F249">
        <v>3</v>
      </c>
      <c r="G249">
        <v>0.100873</v>
      </c>
    </row>
    <row r="250" spans="1:7" x14ac:dyDescent="0.3">
      <c r="A250" t="str">
        <f t="shared" si="3"/>
        <v>DMoMH72CZ024</v>
      </c>
      <c r="B250" t="s">
        <v>68</v>
      </c>
      <c r="C250" t="s">
        <v>73</v>
      </c>
      <c r="D250" t="s">
        <v>31</v>
      </c>
      <c r="E250" t="s">
        <v>70</v>
      </c>
      <c r="F250">
        <v>4</v>
      </c>
      <c r="G250">
        <v>2.0392799999999999E-2</v>
      </c>
    </row>
    <row r="251" spans="1:7" x14ac:dyDescent="0.3">
      <c r="A251" t="str">
        <f t="shared" si="3"/>
        <v>DMoMH72CZ025</v>
      </c>
      <c r="B251" t="s">
        <v>68</v>
      </c>
      <c r="C251" t="s">
        <v>73</v>
      </c>
      <c r="D251" t="s">
        <v>31</v>
      </c>
      <c r="E251" t="s">
        <v>70</v>
      </c>
      <c r="F251">
        <v>5</v>
      </c>
      <c r="G251">
        <v>0.20372599999999999</v>
      </c>
    </row>
    <row r="252" spans="1:7" x14ac:dyDescent="0.3">
      <c r="A252" t="str">
        <f t="shared" si="3"/>
        <v>DMoMH72CZ031</v>
      </c>
      <c r="B252" t="s">
        <v>68</v>
      </c>
      <c r="C252" t="s">
        <v>73</v>
      </c>
      <c r="D252" t="s">
        <v>32</v>
      </c>
      <c r="E252" t="s">
        <v>70</v>
      </c>
      <c r="F252">
        <v>1</v>
      </c>
      <c r="G252">
        <v>0.214139</v>
      </c>
    </row>
    <row r="253" spans="1:7" x14ac:dyDescent="0.3">
      <c r="A253" t="str">
        <f t="shared" si="3"/>
        <v>DMoMH72CZ032</v>
      </c>
      <c r="B253" t="s">
        <v>68</v>
      </c>
      <c r="C253" t="s">
        <v>73</v>
      </c>
      <c r="D253" t="s">
        <v>32</v>
      </c>
      <c r="E253" t="s">
        <v>70</v>
      </c>
      <c r="F253">
        <v>2</v>
      </c>
      <c r="G253">
        <v>0.30314999999999998</v>
      </c>
    </row>
    <row r="254" spans="1:7" x14ac:dyDescent="0.3">
      <c r="A254" t="str">
        <f t="shared" si="3"/>
        <v>DMoMH72CZ033</v>
      </c>
      <c r="B254" t="s">
        <v>68</v>
      </c>
      <c r="C254" t="s">
        <v>73</v>
      </c>
      <c r="D254" t="s">
        <v>32</v>
      </c>
      <c r="E254" t="s">
        <v>70</v>
      </c>
      <c r="F254">
        <v>3</v>
      </c>
      <c r="G254">
        <v>2.00001E-2</v>
      </c>
    </row>
    <row r="255" spans="1:7" x14ac:dyDescent="0.3">
      <c r="A255" t="str">
        <f t="shared" si="3"/>
        <v>DMoMH72CZ034</v>
      </c>
      <c r="B255" t="s">
        <v>68</v>
      </c>
      <c r="C255" t="s">
        <v>73</v>
      </c>
      <c r="D255" t="s">
        <v>32</v>
      </c>
      <c r="E255" t="s">
        <v>70</v>
      </c>
      <c r="F255">
        <v>4</v>
      </c>
      <c r="G255">
        <v>0.24196799999999999</v>
      </c>
    </row>
    <row r="256" spans="1:7" x14ac:dyDescent="0.3">
      <c r="A256" t="str">
        <f t="shared" si="3"/>
        <v>DMoMH72CZ035</v>
      </c>
      <c r="B256" t="s">
        <v>68</v>
      </c>
      <c r="C256" t="s">
        <v>73</v>
      </c>
      <c r="D256" t="s">
        <v>32</v>
      </c>
      <c r="E256" t="s">
        <v>70</v>
      </c>
      <c r="F256">
        <v>5</v>
      </c>
      <c r="G256">
        <v>0.22074299999999999</v>
      </c>
    </row>
    <row r="257" spans="1:7" x14ac:dyDescent="0.3">
      <c r="A257" t="str">
        <f t="shared" si="3"/>
        <v>DMoMH72CZ041</v>
      </c>
      <c r="B257" t="s">
        <v>68</v>
      </c>
      <c r="C257" t="s">
        <v>73</v>
      </c>
      <c r="D257" t="s">
        <v>33</v>
      </c>
      <c r="E257" t="s">
        <v>70</v>
      </c>
      <c r="F257">
        <v>1</v>
      </c>
      <c r="G257">
        <v>0.30493100000000001</v>
      </c>
    </row>
    <row r="258" spans="1:7" x14ac:dyDescent="0.3">
      <c r="A258" t="str">
        <f t="shared" si="3"/>
        <v>DMoMH72CZ042</v>
      </c>
      <c r="B258" t="s">
        <v>68</v>
      </c>
      <c r="C258" t="s">
        <v>73</v>
      </c>
      <c r="D258" t="s">
        <v>33</v>
      </c>
      <c r="E258" t="s">
        <v>70</v>
      </c>
      <c r="F258">
        <v>2</v>
      </c>
      <c r="G258">
        <v>0.16337099999999999</v>
      </c>
    </row>
    <row r="259" spans="1:7" x14ac:dyDescent="0.3">
      <c r="A259" t="str">
        <f t="shared" ref="A259:A322" si="4">B259&amp;C259&amp;D259&amp;F259</f>
        <v>DMoMH72CZ043</v>
      </c>
      <c r="B259" t="s">
        <v>68</v>
      </c>
      <c r="C259" t="s">
        <v>73</v>
      </c>
      <c r="D259" t="s">
        <v>33</v>
      </c>
      <c r="E259" t="s">
        <v>70</v>
      </c>
      <c r="F259">
        <v>3</v>
      </c>
      <c r="G259">
        <v>0.20316400000000001</v>
      </c>
    </row>
    <row r="260" spans="1:7" x14ac:dyDescent="0.3">
      <c r="A260" t="str">
        <f t="shared" si="4"/>
        <v>DMoMH72CZ044</v>
      </c>
      <c r="B260" t="s">
        <v>68</v>
      </c>
      <c r="C260" t="s">
        <v>73</v>
      </c>
      <c r="D260" t="s">
        <v>33</v>
      </c>
      <c r="E260" t="s">
        <v>70</v>
      </c>
      <c r="F260">
        <v>4</v>
      </c>
      <c r="G260">
        <v>0.27872599999999997</v>
      </c>
    </row>
    <row r="261" spans="1:7" x14ac:dyDescent="0.3">
      <c r="A261" t="str">
        <f t="shared" si="4"/>
        <v>DMoMH72CZ045</v>
      </c>
      <c r="B261" t="s">
        <v>68</v>
      </c>
      <c r="C261" t="s">
        <v>73</v>
      </c>
      <c r="D261" t="s">
        <v>33</v>
      </c>
      <c r="E261" t="s">
        <v>70</v>
      </c>
      <c r="F261">
        <v>5</v>
      </c>
      <c r="G261">
        <v>4.9807999999999998E-2</v>
      </c>
    </row>
    <row r="262" spans="1:7" x14ac:dyDescent="0.3">
      <c r="A262" t="str">
        <f t="shared" si="4"/>
        <v>DMoMH72CZ051</v>
      </c>
      <c r="B262" t="s">
        <v>68</v>
      </c>
      <c r="C262" t="s">
        <v>73</v>
      </c>
      <c r="D262" t="s">
        <v>34</v>
      </c>
      <c r="E262" t="s">
        <v>70</v>
      </c>
      <c r="F262">
        <v>1</v>
      </c>
      <c r="G262">
        <v>3.6869100000000002E-2</v>
      </c>
    </row>
    <row r="263" spans="1:7" x14ac:dyDescent="0.3">
      <c r="A263" t="str">
        <f t="shared" si="4"/>
        <v>DMoMH72CZ052</v>
      </c>
      <c r="B263" t="s">
        <v>68</v>
      </c>
      <c r="C263" t="s">
        <v>73</v>
      </c>
      <c r="D263" t="s">
        <v>34</v>
      </c>
      <c r="E263" t="s">
        <v>70</v>
      </c>
      <c r="F263">
        <v>2</v>
      </c>
      <c r="G263">
        <v>8.1591300000000005E-2</v>
      </c>
    </row>
    <row r="264" spans="1:7" x14ac:dyDescent="0.3">
      <c r="A264" t="str">
        <f t="shared" si="4"/>
        <v>DMoMH72CZ053</v>
      </c>
      <c r="B264" t="s">
        <v>68</v>
      </c>
      <c r="C264" t="s">
        <v>73</v>
      </c>
      <c r="D264" t="s">
        <v>34</v>
      </c>
      <c r="E264" t="s">
        <v>70</v>
      </c>
      <c r="F264">
        <v>3</v>
      </c>
      <c r="G264">
        <v>0.84153100000000003</v>
      </c>
    </row>
    <row r="265" spans="1:7" x14ac:dyDescent="0.3">
      <c r="A265" t="str">
        <f t="shared" si="4"/>
        <v>DMoMH72CZ054</v>
      </c>
      <c r="B265" t="s">
        <v>68</v>
      </c>
      <c r="C265" t="s">
        <v>73</v>
      </c>
      <c r="D265" t="s">
        <v>34</v>
      </c>
      <c r="E265" t="s">
        <v>70</v>
      </c>
      <c r="F265">
        <v>4</v>
      </c>
      <c r="G265">
        <v>2.0008700000000001E-2</v>
      </c>
    </row>
    <row r="266" spans="1:7" x14ac:dyDescent="0.3">
      <c r="A266" t="str">
        <f t="shared" si="4"/>
        <v>DMoMH72CZ055</v>
      </c>
      <c r="B266" t="s">
        <v>68</v>
      </c>
      <c r="C266" t="s">
        <v>73</v>
      </c>
      <c r="D266" t="s">
        <v>34</v>
      </c>
      <c r="E266" t="s">
        <v>70</v>
      </c>
      <c r="F266">
        <v>5</v>
      </c>
      <c r="G266">
        <v>0.02</v>
      </c>
    </row>
    <row r="267" spans="1:7" x14ac:dyDescent="0.3">
      <c r="A267" t="str">
        <f t="shared" si="4"/>
        <v>DMoMH72CZ061</v>
      </c>
      <c r="B267" t="s">
        <v>68</v>
      </c>
      <c r="C267" t="s">
        <v>73</v>
      </c>
      <c r="D267" t="s">
        <v>35</v>
      </c>
      <c r="E267" t="s">
        <v>70</v>
      </c>
      <c r="F267">
        <v>1</v>
      </c>
      <c r="G267">
        <v>0.225831</v>
      </c>
    </row>
    <row r="268" spans="1:7" x14ac:dyDescent="0.3">
      <c r="A268" t="str">
        <f t="shared" si="4"/>
        <v>DMoMH72CZ062</v>
      </c>
      <c r="B268" t="s">
        <v>68</v>
      </c>
      <c r="C268" t="s">
        <v>73</v>
      </c>
      <c r="D268" t="s">
        <v>35</v>
      </c>
      <c r="E268" t="s">
        <v>70</v>
      </c>
      <c r="F268">
        <v>2</v>
      </c>
      <c r="G268">
        <v>0.02</v>
      </c>
    </row>
    <row r="269" spans="1:7" x14ac:dyDescent="0.3">
      <c r="A269" t="str">
        <f t="shared" si="4"/>
        <v>DMoMH72CZ063</v>
      </c>
      <c r="B269" t="s">
        <v>68</v>
      </c>
      <c r="C269" t="s">
        <v>73</v>
      </c>
      <c r="D269" t="s">
        <v>35</v>
      </c>
      <c r="E269" t="s">
        <v>70</v>
      </c>
      <c r="F269">
        <v>3</v>
      </c>
      <c r="G269">
        <v>7.3912900000000004E-2</v>
      </c>
    </row>
    <row r="270" spans="1:7" x14ac:dyDescent="0.3">
      <c r="A270" t="str">
        <f t="shared" si="4"/>
        <v>DMoMH72CZ064</v>
      </c>
      <c r="B270" t="s">
        <v>68</v>
      </c>
      <c r="C270" t="s">
        <v>73</v>
      </c>
      <c r="D270" t="s">
        <v>35</v>
      </c>
      <c r="E270" t="s">
        <v>70</v>
      </c>
      <c r="F270">
        <v>4</v>
      </c>
      <c r="G270">
        <v>0.02</v>
      </c>
    </row>
    <row r="271" spans="1:7" x14ac:dyDescent="0.3">
      <c r="A271" t="str">
        <f t="shared" si="4"/>
        <v>DMoMH72CZ065</v>
      </c>
      <c r="B271" t="s">
        <v>68</v>
      </c>
      <c r="C271" t="s">
        <v>73</v>
      </c>
      <c r="D271" t="s">
        <v>35</v>
      </c>
      <c r="E271" t="s">
        <v>70</v>
      </c>
      <c r="F271">
        <v>5</v>
      </c>
      <c r="G271">
        <v>0.66025699999999998</v>
      </c>
    </row>
    <row r="272" spans="1:7" x14ac:dyDescent="0.3">
      <c r="A272" t="str">
        <f t="shared" si="4"/>
        <v>DMoMH72CZ071</v>
      </c>
      <c r="B272" t="s">
        <v>68</v>
      </c>
      <c r="C272" t="s">
        <v>73</v>
      </c>
      <c r="D272" t="s">
        <v>36</v>
      </c>
      <c r="E272" t="s">
        <v>70</v>
      </c>
      <c r="F272">
        <v>1</v>
      </c>
      <c r="G272">
        <v>0.26658500000000002</v>
      </c>
    </row>
    <row r="273" spans="1:7" x14ac:dyDescent="0.3">
      <c r="A273" t="str">
        <f t="shared" si="4"/>
        <v>DMoMH72CZ072</v>
      </c>
      <c r="B273" t="s">
        <v>68</v>
      </c>
      <c r="C273" t="s">
        <v>73</v>
      </c>
      <c r="D273" t="s">
        <v>36</v>
      </c>
      <c r="E273" t="s">
        <v>70</v>
      </c>
      <c r="F273">
        <v>2</v>
      </c>
      <c r="G273">
        <v>5.0468199999999998E-2</v>
      </c>
    </row>
    <row r="274" spans="1:7" x14ac:dyDescent="0.3">
      <c r="A274" t="str">
        <f t="shared" si="4"/>
        <v>DMoMH72CZ073</v>
      </c>
      <c r="B274" t="s">
        <v>68</v>
      </c>
      <c r="C274" t="s">
        <v>73</v>
      </c>
      <c r="D274" t="s">
        <v>36</v>
      </c>
      <c r="E274" t="s">
        <v>70</v>
      </c>
      <c r="F274">
        <v>3</v>
      </c>
      <c r="G274">
        <v>0.53353700000000004</v>
      </c>
    </row>
    <row r="275" spans="1:7" x14ac:dyDescent="0.3">
      <c r="A275" t="str">
        <f t="shared" si="4"/>
        <v>DMoMH72CZ074</v>
      </c>
      <c r="B275" t="s">
        <v>68</v>
      </c>
      <c r="C275" t="s">
        <v>73</v>
      </c>
      <c r="D275" t="s">
        <v>36</v>
      </c>
      <c r="E275" t="s">
        <v>70</v>
      </c>
      <c r="F275">
        <v>4</v>
      </c>
      <c r="G275">
        <v>2.16411E-2</v>
      </c>
    </row>
    <row r="276" spans="1:7" x14ac:dyDescent="0.3">
      <c r="A276" t="str">
        <f t="shared" si="4"/>
        <v>DMoMH72CZ075</v>
      </c>
      <c r="B276" t="s">
        <v>68</v>
      </c>
      <c r="C276" t="s">
        <v>73</v>
      </c>
      <c r="D276" t="s">
        <v>36</v>
      </c>
      <c r="E276" t="s">
        <v>70</v>
      </c>
      <c r="F276">
        <v>5</v>
      </c>
      <c r="G276">
        <v>0.12776899999999999</v>
      </c>
    </row>
    <row r="277" spans="1:7" x14ac:dyDescent="0.3">
      <c r="A277" t="str">
        <f t="shared" si="4"/>
        <v>DMoMH72CZ081</v>
      </c>
      <c r="B277" t="s">
        <v>68</v>
      </c>
      <c r="C277" t="s">
        <v>73</v>
      </c>
      <c r="D277" t="s">
        <v>37</v>
      </c>
      <c r="E277" t="s">
        <v>70</v>
      </c>
      <c r="F277">
        <v>1</v>
      </c>
      <c r="G277">
        <v>0.02</v>
      </c>
    </row>
    <row r="278" spans="1:7" x14ac:dyDescent="0.3">
      <c r="A278" t="str">
        <f t="shared" si="4"/>
        <v>DMoMH72CZ082</v>
      </c>
      <c r="B278" t="s">
        <v>68</v>
      </c>
      <c r="C278" t="s">
        <v>73</v>
      </c>
      <c r="D278" t="s">
        <v>37</v>
      </c>
      <c r="E278" t="s">
        <v>70</v>
      </c>
      <c r="F278">
        <v>2</v>
      </c>
      <c r="G278">
        <v>0.21875800000000001</v>
      </c>
    </row>
    <row r="279" spans="1:7" x14ac:dyDescent="0.3">
      <c r="A279" t="str">
        <f t="shared" si="4"/>
        <v>DMoMH72CZ083</v>
      </c>
      <c r="B279" t="s">
        <v>68</v>
      </c>
      <c r="C279" t="s">
        <v>73</v>
      </c>
      <c r="D279" t="s">
        <v>37</v>
      </c>
      <c r="E279" t="s">
        <v>70</v>
      </c>
      <c r="F279">
        <v>3</v>
      </c>
      <c r="G279">
        <v>0.02</v>
      </c>
    </row>
    <row r="280" spans="1:7" x14ac:dyDescent="0.3">
      <c r="A280" t="str">
        <f t="shared" si="4"/>
        <v>DMoMH72CZ084</v>
      </c>
      <c r="B280" t="s">
        <v>68</v>
      </c>
      <c r="C280" t="s">
        <v>73</v>
      </c>
      <c r="D280" t="s">
        <v>37</v>
      </c>
      <c r="E280" t="s">
        <v>70</v>
      </c>
      <c r="F280">
        <v>4</v>
      </c>
      <c r="G280">
        <v>0.46995700000000001</v>
      </c>
    </row>
    <row r="281" spans="1:7" x14ac:dyDescent="0.3">
      <c r="A281" t="str">
        <f t="shared" si="4"/>
        <v>DMoMH72CZ085</v>
      </c>
      <c r="B281" t="s">
        <v>68</v>
      </c>
      <c r="C281" t="s">
        <v>73</v>
      </c>
      <c r="D281" t="s">
        <v>37</v>
      </c>
      <c r="E281" t="s">
        <v>70</v>
      </c>
      <c r="F281">
        <v>5</v>
      </c>
      <c r="G281">
        <v>0.271285</v>
      </c>
    </row>
    <row r="282" spans="1:7" x14ac:dyDescent="0.3">
      <c r="A282" t="str">
        <f t="shared" si="4"/>
        <v>DMoMH72CZ091</v>
      </c>
      <c r="B282" t="s">
        <v>68</v>
      </c>
      <c r="C282" t="s">
        <v>73</v>
      </c>
      <c r="D282" t="s">
        <v>38</v>
      </c>
      <c r="E282" t="s">
        <v>70</v>
      </c>
      <c r="F282">
        <v>1</v>
      </c>
      <c r="G282">
        <v>0.02</v>
      </c>
    </row>
    <row r="283" spans="1:7" x14ac:dyDescent="0.3">
      <c r="A283" t="str">
        <f t="shared" si="4"/>
        <v>DMoMH72CZ092</v>
      </c>
      <c r="B283" t="s">
        <v>68</v>
      </c>
      <c r="C283" t="s">
        <v>73</v>
      </c>
      <c r="D283" t="s">
        <v>38</v>
      </c>
      <c r="E283" t="s">
        <v>70</v>
      </c>
      <c r="F283">
        <v>2</v>
      </c>
      <c r="G283">
        <v>0.50770700000000002</v>
      </c>
    </row>
    <row r="284" spans="1:7" x14ac:dyDescent="0.3">
      <c r="A284" t="str">
        <f t="shared" si="4"/>
        <v>DMoMH72CZ093</v>
      </c>
      <c r="B284" t="s">
        <v>68</v>
      </c>
      <c r="C284" t="s">
        <v>73</v>
      </c>
      <c r="D284" t="s">
        <v>38</v>
      </c>
      <c r="E284" t="s">
        <v>70</v>
      </c>
      <c r="F284">
        <v>3</v>
      </c>
      <c r="G284">
        <v>5.9162399999999997E-2</v>
      </c>
    </row>
    <row r="285" spans="1:7" x14ac:dyDescent="0.3">
      <c r="A285" t="str">
        <f t="shared" si="4"/>
        <v>DMoMH72CZ094</v>
      </c>
      <c r="B285" t="s">
        <v>68</v>
      </c>
      <c r="C285" t="s">
        <v>73</v>
      </c>
      <c r="D285" t="s">
        <v>38</v>
      </c>
      <c r="E285" t="s">
        <v>70</v>
      </c>
      <c r="F285">
        <v>4</v>
      </c>
      <c r="G285">
        <v>0.15997500000000001</v>
      </c>
    </row>
    <row r="286" spans="1:7" x14ac:dyDescent="0.3">
      <c r="A286" t="str">
        <f t="shared" si="4"/>
        <v>DMoMH72CZ095</v>
      </c>
      <c r="B286" t="s">
        <v>68</v>
      </c>
      <c r="C286" t="s">
        <v>73</v>
      </c>
      <c r="D286" t="s">
        <v>38</v>
      </c>
      <c r="E286" t="s">
        <v>70</v>
      </c>
      <c r="F286">
        <v>5</v>
      </c>
      <c r="G286">
        <v>0.25315500000000002</v>
      </c>
    </row>
    <row r="287" spans="1:7" x14ac:dyDescent="0.3">
      <c r="A287" t="str">
        <f t="shared" si="4"/>
        <v>DMoMH72CZ101</v>
      </c>
      <c r="B287" t="s">
        <v>68</v>
      </c>
      <c r="C287" t="s">
        <v>73</v>
      </c>
      <c r="D287" t="s">
        <v>39</v>
      </c>
      <c r="E287" t="s">
        <v>70</v>
      </c>
      <c r="F287">
        <v>1</v>
      </c>
      <c r="G287">
        <v>2.00457E-2</v>
      </c>
    </row>
    <row r="288" spans="1:7" x14ac:dyDescent="0.3">
      <c r="A288" t="str">
        <f t="shared" si="4"/>
        <v>DMoMH72CZ102</v>
      </c>
      <c r="B288" t="s">
        <v>68</v>
      </c>
      <c r="C288" t="s">
        <v>73</v>
      </c>
      <c r="D288" t="s">
        <v>39</v>
      </c>
      <c r="E288" t="s">
        <v>70</v>
      </c>
      <c r="F288">
        <v>2</v>
      </c>
      <c r="G288">
        <v>0.644177</v>
      </c>
    </row>
    <row r="289" spans="1:7" x14ac:dyDescent="0.3">
      <c r="A289" t="str">
        <f t="shared" si="4"/>
        <v>DMoMH72CZ103</v>
      </c>
      <c r="B289" t="s">
        <v>68</v>
      </c>
      <c r="C289" t="s">
        <v>73</v>
      </c>
      <c r="D289" t="s">
        <v>39</v>
      </c>
      <c r="E289" t="s">
        <v>70</v>
      </c>
      <c r="F289">
        <v>3</v>
      </c>
      <c r="G289">
        <v>0.118136</v>
      </c>
    </row>
    <row r="290" spans="1:7" x14ac:dyDescent="0.3">
      <c r="A290" t="str">
        <f t="shared" si="4"/>
        <v>DMoMH72CZ104</v>
      </c>
      <c r="B290" t="s">
        <v>68</v>
      </c>
      <c r="C290" t="s">
        <v>73</v>
      </c>
      <c r="D290" t="s">
        <v>39</v>
      </c>
      <c r="E290" t="s">
        <v>70</v>
      </c>
      <c r="F290">
        <v>4</v>
      </c>
      <c r="G290">
        <v>0.13286100000000001</v>
      </c>
    </row>
    <row r="291" spans="1:7" x14ac:dyDescent="0.3">
      <c r="A291" t="str">
        <f t="shared" si="4"/>
        <v>DMoMH72CZ105</v>
      </c>
      <c r="B291" t="s">
        <v>68</v>
      </c>
      <c r="C291" t="s">
        <v>73</v>
      </c>
      <c r="D291" t="s">
        <v>39</v>
      </c>
      <c r="E291" t="s">
        <v>70</v>
      </c>
      <c r="F291">
        <v>5</v>
      </c>
      <c r="G291">
        <v>8.4780400000000006E-2</v>
      </c>
    </row>
    <row r="292" spans="1:7" x14ac:dyDescent="0.3">
      <c r="A292" t="str">
        <f t="shared" si="4"/>
        <v>DMoMH72CZ111</v>
      </c>
      <c r="B292" t="s">
        <v>68</v>
      </c>
      <c r="C292" t="s">
        <v>73</v>
      </c>
      <c r="D292" t="s">
        <v>40</v>
      </c>
      <c r="E292" t="s">
        <v>70</v>
      </c>
      <c r="F292">
        <v>1</v>
      </c>
      <c r="G292">
        <v>6.8157700000000002E-2</v>
      </c>
    </row>
    <row r="293" spans="1:7" x14ac:dyDescent="0.3">
      <c r="A293" t="str">
        <f t="shared" si="4"/>
        <v>DMoMH72CZ112</v>
      </c>
      <c r="B293" t="s">
        <v>68</v>
      </c>
      <c r="C293" t="s">
        <v>73</v>
      </c>
      <c r="D293" t="s">
        <v>40</v>
      </c>
      <c r="E293" t="s">
        <v>70</v>
      </c>
      <c r="F293">
        <v>2</v>
      </c>
      <c r="G293">
        <v>4.9141400000000002E-2</v>
      </c>
    </row>
    <row r="294" spans="1:7" x14ac:dyDescent="0.3">
      <c r="A294" t="str">
        <f t="shared" si="4"/>
        <v>DMoMH72CZ113</v>
      </c>
      <c r="B294" t="s">
        <v>68</v>
      </c>
      <c r="C294" t="s">
        <v>73</v>
      </c>
      <c r="D294" t="s">
        <v>40</v>
      </c>
      <c r="E294" t="s">
        <v>70</v>
      </c>
      <c r="F294">
        <v>3</v>
      </c>
      <c r="G294">
        <v>0.43608400000000003</v>
      </c>
    </row>
    <row r="295" spans="1:7" x14ac:dyDescent="0.3">
      <c r="A295" t="str">
        <f t="shared" si="4"/>
        <v>DMoMH72CZ114</v>
      </c>
      <c r="B295" t="s">
        <v>68</v>
      </c>
      <c r="C295" t="s">
        <v>73</v>
      </c>
      <c r="D295" t="s">
        <v>40</v>
      </c>
      <c r="E295" t="s">
        <v>70</v>
      </c>
      <c r="F295">
        <v>4</v>
      </c>
      <c r="G295">
        <v>0.39438299999999998</v>
      </c>
    </row>
    <row r="296" spans="1:7" x14ac:dyDescent="0.3">
      <c r="A296" t="str">
        <f t="shared" si="4"/>
        <v>DMoMH72CZ115</v>
      </c>
      <c r="B296" t="s">
        <v>68</v>
      </c>
      <c r="C296" t="s">
        <v>73</v>
      </c>
      <c r="D296" t="s">
        <v>40</v>
      </c>
      <c r="E296" t="s">
        <v>70</v>
      </c>
      <c r="F296">
        <v>5</v>
      </c>
      <c r="G296">
        <v>5.2234000000000003E-2</v>
      </c>
    </row>
    <row r="297" spans="1:7" x14ac:dyDescent="0.3">
      <c r="A297" t="str">
        <f t="shared" si="4"/>
        <v>DMoMH72CZ121</v>
      </c>
      <c r="B297" t="s">
        <v>68</v>
      </c>
      <c r="C297" t="s">
        <v>73</v>
      </c>
      <c r="D297" t="s">
        <v>41</v>
      </c>
      <c r="E297" t="s">
        <v>70</v>
      </c>
      <c r="F297">
        <v>1</v>
      </c>
      <c r="G297">
        <v>0.25732300000000002</v>
      </c>
    </row>
    <row r="298" spans="1:7" x14ac:dyDescent="0.3">
      <c r="A298" t="str">
        <f t="shared" si="4"/>
        <v>DMoMH72CZ122</v>
      </c>
      <c r="B298" t="s">
        <v>68</v>
      </c>
      <c r="C298" t="s">
        <v>73</v>
      </c>
      <c r="D298" t="s">
        <v>41</v>
      </c>
      <c r="E298" t="s">
        <v>70</v>
      </c>
      <c r="F298">
        <v>2</v>
      </c>
      <c r="G298">
        <v>0.18709400000000001</v>
      </c>
    </row>
    <row r="299" spans="1:7" x14ac:dyDescent="0.3">
      <c r="A299" t="str">
        <f t="shared" si="4"/>
        <v>DMoMH72CZ123</v>
      </c>
      <c r="B299" t="s">
        <v>68</v>
      </c>
      <c r="C299" t="s">
        <v>73</v>
      </c>
      <c r="D299" t="s">
        <v>41</v>
      </c>
      <c r="E299" t="s">
        <v>70</v>
      </c>
      <c r="F299">
        <v>3</v>
      </c>
      <c r="G299">
        <v>0.15872</v>
      </c>
    </row>
    <row r="300" spans="1:7" x14ac:dyDescent="0.3">
      <c r="A300" t="str">
        <f t="shared" si="4"/>
        <v>DMoMH72CZ124</v>
      </c>
      <c r="B300" t="s">
        <v>68</v>
      </c>
      <c r="C300" t="s">
        <v>73</v>
      </c>
      <c r="D300" t="s">
        <v>41</v>
      </c>
      <c r="E300" t="s">
        <v>70</v>
      </c>
      <c r="F300">
        <v>4</v>
      </c>
      <c r="G300">
        <v>0.182426</v>
      </c>
    </row>
    <row r="301" spans="1:7" x14ac:dyDescent="0.3">
      <c r="A301" t="str">
        <f t="shared" si="4"/>
        <v>DMoMH72CZ125</v>
      </c>
      <c r="B301" t="s">
        <v>68</v>
      </c>
      <c r="C301" t="s">
        <v>73</v>
      </c>
      <c r="D301" t="s">
        <v>41</v>
      </c>
      <c r="E301" t="s">
        <v>70</v>
      </c>
      <c r="F301">
        <v>5</v>
      </c>
      <c r="G301">
        <v>0.21443699999999999</v>
      </c>
    </row>
    <row r="302" spans="1:7" x14ac:dyDescent="0.3">
      <c r="A302" t="str">
        <f t="shared" si="4"/>
        <v>DMoMH72CZ131</v>
      </c>
      <c r="B302" t="s">
        <v>68</v>
      </c>
      <c r="C302" t="s">
        <v>73</v>
      </c>
      <c r="D302" t="s">
        <v>42</v>
      </c>
      <c r="E302" t="s">
        <v>70</v>
      </c>
      <c r="F302">
        <v>1</v>
      </c>
      <c r="G302">
        <v>0.236816</v>
      </c>
    </row>
    <row r="303" spans="1:7" x14ac:dyDescent="0.3">
      <c r="A303" t="str">
        <f t="shared" si="4"/>
        <v>DMoMH72CZ132</v>
      </c>
      <c r="B303" t="s">
        <v>68</v>
      </c>
      <c r="C303" t="s">
        <v>73</v>
      </c>
      <c r="D303" t="s">
        <v>42</v>
      </c>
      <c r="E303" t="s">
        <v>70</v>
      </c>
      <c r="F303">
        <v>2</v>
      </c>
      <c r="G303">
        <v>0.16276499999999999</v>
      </c>
    </row>
    <row r="304" spans="1:7" x14ac:dyDescent="0.3">
      <c r="A304" t="str">
        <f t="shared" si="4"/>
        <v>DMoMH72CZ133</v>
      </c>
      <c r="B304" t="s">
        <v>68</v>
      </c>
      <c r="C304" t="s">
        <v>73</v>
      </c>
      <c r="D304" t="s">
        <v>42</v>
      </c>
      <c r="E304" t="s">
        <v>70</v>
      </c>
      <c r="F304">
        <v>3</v>
      </c>
      <c r="G304">
        <v>0.143008</v>
      </c>
    </row>
    <row r="305" spans="1:7" x14ac:dyDescent="0.3">
      <c r="A305" t="str">
        <f t="shared" si="4"/>
        <v>DMoMH72CZ134</v>
      </c>
      <c r="B305" t="s">
        <v>68</v>
      </c>
      <c r="C305" t="s">
        <v>73</v>
      </c>
      <c r="D305" t="s">
        <v>42</v>
      </c>
      <c r="E305" t="s">
        <v>70</v>
      </c>
      <c r="F305">
        <v>4</v>
      </c>
      <c r="G305">
        <v>0.30967899999999998</v>
      </c>
    </row>
    <row r="306" spans="1:7" x14ac:dyDescent="0.3">
      <c r="A306" t="str">
        <f t="shared" si="4"/>
        <v>DMoMH72CZ135</v>
      </c>
      <c r="B306" t="s">
        <v>68</v>
      </c>
      <c r="C306" t="s">
        <v>73</v>
      </c>
      <c r="D306" t="s">
        <v>42</v>
      </c>
      <c r="E306" t="s">
        <v>70</v>
      </c>
      <c r="F306">
        <v>5</v>
      </c>
      <c r="G306">
        <v>0.147732</v>
      </c>
    </row>
    <row r="307" spans="1:7" x14ac:dyDescent="0.3">
      <c r="A307" t="str">
        <f t="shared" si="4"/>
        <v>DMoMH72CZ141</v>
      </c>
      <c r="B307" t="s">
        <v>68</v>
      </c>
      <c r="C307" t="s">
        <v>73</v>
      </c>
      <c r="D307" t="s">
        <v>43</v>
      </c>
      <c r="E307" t="s">
        <v>70</v>
      </c>
      <c r="F307">
        <v>1</v>
      </c>
      <c r="G307">
        <v>0.14491399999999999</v>
      </c>
    </row>
    <row r="308" spans="1:7" x14ac:dyDescent="0.3">
      <c r="A308" t="str">
        <f t="shared" si="4"/>
        <v>DMoMH72CZ142</v>
      </c>
      <c r="B308" t="s">
        <v>68</v>
      </c>
      <c r="C308" t="s">
        <v>73</v>
      </c>
      <c r="D308" t="s">
        <v>43</v>
      </c>
      <c r="E308" t="s">
        <v>70</v>
      </c>
      <c r="F308">
        <v>2</v>
      </c>
      <c r="G308">
        <v>0.21926300000000001</v>
      </c>
    </row>
    <row r="309" spans="1:7" x14ac:dyDescent="0.3">
      <c r="A309" t="str">
        <f t="shared" si="4"/>
        <v>DMoMH72CZ143</v>
      </c>
      <c r="B309" t="s">
        <v>68</v>
      </c>
      <c r="C309" t="s">
        <v>73</v>
      </c>
      <c r="D309" t="s">
        <v>43</v>
      </c>
      <c r="E309" t="s">
        <v>70</v>
      </c>
      <c r="F309">
        <v>3</v>
      </c>
      <c r="G309">
        <v>0.200963</v>
      </c>
    </row>
    <row r="310" spans="1:7" x14ac:dyDescent="0.3">
      <c r="A310" t="str">
        <f t="shared" si="4"/>
        <v>DMoMH72CZ144</v>
      </c>
      <c r="B310" t="s">
        <v>68</v>
      </c>
      <c r="C310" t="s">
        <v>73</v>
      </c>
      <c r="D310" t="s">
        <v>43</v>
      </c>
      <c r="E310" t="s">
        <v>70</v>
      </c>
      <c r="F310">
        <v>4</v>
      </c>
      <c r="G310">
        <v>0.20202000000000001</v>
      </c>
    </row>
    <row r="311" spans="1:7" x14ac:dyDescent="0.3">
      <c r="A311" t="str">
        <f t="shared" si="4"/>
        <v>DMoMH72CZ145</v>
      </c>
      <c r="B311" t="s">
        <v>68</v>
      </c>
      <c r="C311" t="s">
        <v>73</v>
      </c>
      <c r="D311" t="s">
        <v>43</v>
      </c>
      <c r="E311" t="s">
        <v>70</v>
      </c>
      <c r="F311">
        <v>5</v>
      </c>
      <c r="G311">
        <v>0.23283999999999999</v>
      </c>
    </row>
    <row r="312" spans="1:7" x14ac:dyDescent="0.3">
      <c r="A312" t="str">
        <f t="shared" si="4"/>
        <v>DMoMH72CZ151</v>
      </c>
      <c r="B312" t="s">
        <v>68</v>
      </c>
      <c r="C312" t="s">
        <v>73</v>
      </c>
      <c r="D312" t="s">
        <v>44</v>
      </c>
      <c r="E312" t="s">
        <v>70</v>
      </c>
      <c r="F312">
        <v>1</v>
      </c>
      <c r="G312">
        <v>0.02</v>
      </c>
    </row>
    <row r="313" spans="1:7" x14ac:dyDescent="0.3">
      <c r="A313" t="str">
        <f t="shared" si="4"/>
        <v>DMoMH72CZ152</v>
      </c>
      <c r="B313" t="s">
        <v>68</v>
      </c>
      <c r="C313" t="s">
        <v>73</v>
      </c>
      <c r="D313" t="s">
        <v>44</v>
      </c>
      <c r="E313" t="s">
        <v>70</v>
      </c>
      <c r="F313">
        <v>2</v>
      </c>
      <c r="G313">
        <v>0.02</v>
      </c>
    </row>
    <row r="314" spans="1:7" x14ac:dyDescent="0.3">
      <c r="A314" t="str">
        <f t="shared" si="4"/>
        <v>DMoMH72CZ153</v>
      </c>
      <c r="B314" t="s">
        <v>68</v>
      </c>
      <c r="C314" t="s">
        <v>73</v>
      </c>
      <c r="D314" t="s">
        <v>44</v>
      </c>
      <c r="E314" t="s">
        <v>70</v>
      </c>
      <c r="F314">
        <v>3</v>
      </c>
      <c r="G314">
        <v>0.02</v>
      </c>
    </row>
    <row r="315" spans="1:7" x14ac:dyDescent="0.3">
      <c r="A315" t="str">
        <f t="shared" si="4"/>
        <v>DMoMH72CZ154</v>
      </c>
      <c r="B315" t="s">
        <v>68</v>
      </c>
      <c r="C315" t="s">
        <v>73</v>
      </c>
      <c r="D315" t="s">
        <v>44</v>
      </c>
      <c r="E315" t="s">
        <v>70</v>
      </c>
      <c r="F315">
        <v>4</v>
      </c>
      <c r="G315">
        <v>0.02</v>
      </c>
    </row>
    <row r="316" spans="1:7" x14ac:dyDescent="0.3">
      <c r="A316" t="str">
        <f t="shared" si="4"/>
        <v>DMoMH72CZ155</v>
      </c>
      <c r="B316" t="s">
        <v>68</v>
      </c>
      <c r="C316" t="s">
        <v>73</v>
      </c>
      <c r="D316" t="s">
        <v>44</v>
      </c>
      <c r="E316" t="s">
        <v>70</v>
      </c>
      <c r="F316">
        <v>5</v>
      </c>
      <c r="G316">
        <v>0.92</v>
      </c>
    </row>
    <row r="317" spans="1:7" x14ac:dyDescent="0.3">
      <c r="A317" t="str">
        <f t="shared" si="4"/>
        <v>DMoMH72CZ161</v>
      </c>
      <c r="B317" t="s">
        <v>68</v>
      </c>
      <c r="C317" t="s">
        <v>73</v>
      </c>
      <c r="D317" t="s">
        <v>45</v>
      </c>
      <c r="E317" t="s">
        <v>70</v>
      </c>
      <c r="F317">
        <v>1</v>
      </c>
      <c r="G317">
        <v>0.52181699999999998</v>
      </c>
    </row>
    <row r="318" spans="1:7" x14ac:dyDescent="0.3">
      <c r="A318" t="str">
        <f t="shared" si="4"/>
        <v>DMoMH72CZ162</v>
      </c>
      <c r="B318" t="s">
        <v>68</v>
      </c>
      <c r="C318" t="s">
        <v>73</v>
      </c>
      <c r="D318" t="s">
        <v>45</v>
      </c>
      <c r="E318" t="s">
        <v>70</v>
      </c>
      <c r="F318">
        <v>2</v>
      </c>
      <c r="G318">
        <v>0.02</v>
      </c>
    </row>
    <row r="319" spans="1:7" x14ac:dyDescent="0.3">
      <c r="A319" t="str">
        <f t="shared" si="4"/>
        <v>DMoMH72CZ163</v>
      </c>
      <c r="B319" t="s">
        <v>68</v>
      </c>
      <c r="C319" t="s">
        <v>73</v>
      </c>
      <c r="D319" t="s">
        <v>45</v>
      </c>
      <c r="E319" t="s">
        <v>70</v>
      </c>
      <c r="F319">
        <v>3</v>
      </c>
      <c r="G319">
        <v>3.2461200000000003E-2</v>
      </c>
    </row>
    <row r="320" spans="1:7" x14ac:dyDescent="0.3">
      <c r="A320" t="str">
        <f t="shared" si="4"/>
        <v>DMoMH72CZ164</v>
      </c>
      <c r="B320" t="s">
        <v>68</v>
      </c>
      <c r="C320" t="s">
        <v>73</v>
      </c>
      <c r="D320" t="s">
        <v>45</v>
      </c>
      <c r="E320" t="s">
        <v>70</v>
      </c>
      <c r="F320">
        <v>4</v>
      </c>
      <c r="G320">
        <v>0.02</v>
      </c>
    </row>
    <row r="321" spans="1:7" x14ac:dyDescent="0.3">
      <c r="A321" t="str">
        <f t="shared" si="4"/>
        <v>DMoMH72CZ165</v>
      </c>
      <c r="B321" t="s">
        <v>68</v>
      </c>
      <c r="C321" t="s">
        <v>73</v>
      </c>
      <c r="D321" t="s">
        <v>45</v>
      </c>
      <c r="E321" t="s">
        <v>70</v>
      </c>
      <c r="F321">
        <v>5</v>
      </c>
      <c r="G321">
        <v>0.40572200000000003</v>
      </c>
    </row>
    <row r="322" spans="1:7" x14ac:dyDescent="0.3">
      <c r="A322" t="str">
        <f t="shared" si="4"/>
        <v>DMoMH85CZ011</v>
      </c>
      <c r="B322" t="s">
        <v>68</v>
      </c>
      <c r="C322" t="s">
        <v>74</v>
      </c>
      <c r="D322" t="s">
        <v>29</v>
      </c>
      <c r="E322" t="s">
        <v>70</v>
      </c>
      <c r="F322">
        <v>1</v>
      </c>
      <c r="G322">
        <v>0.300508</v>
      </c>
    </row>
    <row r="323" spans="1:7" x14ac:dyDescent="0.3">
      <c r="A323" t="str">
        <f t="shared" ref="A323:A386" si="5">B323&amp;C323&amp;D323&amp;F323</f>
        <v>DMoMH85CZ012</v>
      </c>
      <c r="B323" t="s">
        <v>68</v>
      </c>
      <c r="C323" t="s">
        <v>74</v>
      </c>
      <c r="D323" t="s">
        <v>29</v>
      </c>
      <c r="E323" t="s">
        <v>70</v>
      </c>
      <c r="F323">
        <v>2</v>
      </c>
      <c r="G323">
        <v>0.16697200000000001</v>
      </c>
    </row>
    <row r="324" spans="1:7" x14ac:dyDescent="0.3">
      <c r="A324" t="str">
        <f t="shared" si="5"/>
        <v>DMoMH85CZ013</v>
      </c>
      <c r="B324" t="s">
        <v>68</v>
      </c>
      <c r="C324" t="s">
        <v>74</v>
      </c>
      <c r="D324" t="s">
        <v>29</v>
      </c>
      <c r="E324" t="s">
        <v>70</v>
      </c>
      <c r="F324">
        <v>3</v>
      </c>
      <c r="G324">
        <v>0.16325600000000001</v>
      </c>
    </row>
    <row r="325" spans="1:7" x14ac:dyDescent="0.3">
      <c r="A325" t="str">
        <f t="shared" si="5"/>
        <v>DMoMH85CZ014</v>
      </c>
      <c r="B325" t="s">
        <v>68</v>
      </c>
      <c r="C325" t="s">
        <v>74</v>
      </c>
      <c r="D325" t="s">
        <v>29</v>
      </c>
      <c r="E325" t="s">
        <v>70</v>
      </c>
      <c r="F325">
        <v>4</v>
      </c>
      <c r="G325">
        <v>0.19273799999999999</v>
      </c>
    </row>
    <row r="326" spans="1:7" x14ac:dyDescent="0.3">
      <c r="A326" t="str">
        <f t="shared" si="5"/>
        <v>DMoMH85CZ015</v>
      </c>
      <c r="B326" t="s">
        <v>68</v>
      </c>
      <c r="C326" t="s">
        <v>74</v>
      </c>
      <c r="D326" t="s">
        <v>29</v>
      </c>
      <c r="E326" t="s">
        <v>70</v>
      </c>
      <c r="F326">
        <v>5</v>
      </c>
      <c r="G326">
        <v>0.17652499999999999</v>
      </c>
    </row>
    <row r="327" spans="1:7" x14ac:dyDescent="0.3">
      <c r="A327" t="str">
        <f t="shared" si="5"/>
        <v>DMoMH85CZ021</v>
      </c>
      <c r="B327" t="s">
        <v>68</v>
      </c>
      <c r="C327" t="s">
        <v>74</v>
      </c>
      <c r="D327" t="s">
        <v>31</v>
      </c>
      <c r="E327" t="s">
        <v>70</v>
      </c>
      <c r="F327">
        <v>1</v>
      </c>
      <c r="G327">
        <v>0.02</v>
      </c>
    </row>
    <row r="328" spans="1:7" x14ac:dyDescent="0.3">
      <c r="A328" t="str">
        <f t="shared" si="5"/>
        <v>DMoMH85CZ022</v>
      </c>
      <c r="B328" t="s">
        <v>68</v>
      </c>
      <c r="C328" t="s">
        <v>74</v>
      </c>
      <c r="D328" t="s">
        <v>31</v>
      </c>
      <c r="E328" t="s">
        <v>70</v>
      </c>
      <c r="F328">
        <v>2</v>
      </c>
      <c r="G328">
        <v>0.02</v>
      </c>
    </row>
    <row r="329" spans="1:7" x14ac:dyDescent="0.3">
      <c r="A329" t="str">
        <f t="shared" si="5"/>
        <v>DMoMH85CZ023</v>
      </c>
      <c r="B329" t="s">
        <v>68</v>
      </c>
      <c r="C329" t="s">
        <v>74</v>
      </c>
      <c r="D329" t="s">
        <v>31</v>
      </c>
      <c r="E329" t="s">
        <v>70</v>
      </c>
      <c r="F329">
        <v>3</v>
      </c>
      <c r="G329">
        <v>0.838893</v>
      </c>
    </row>
    <row r="330" spans="1:7" x14ac:dyDescent="0.3">
      <c r="A330" t="str">
        <f t="shared" si="5"/>
        <v>DMoMH85CZ024</v>
      </c>
      <c r="B330" t="s">
        <v>68</v>
      </c>
      <c r="C330" t="s">
        <v>74</v>
      </c>
      <c r="D330" t="s">
        <v>31</v>
      </c>
      <c r="E330" t="s">
        <v>70</v>
      </c>
      <c r="F330">
        <v>4</v>
      </c>
      <c r="G330">
        <v>0.02</v>
      </c>
    </row>
    <row r="331" spans="1:7" x14ac:dyDescent="0.3">
      <c r="A331" t="str">
        <f t="shared" si="5"/>
        <v>DMoMH85CZ025</v>
      </c>
      <c r="B331" t="s">
        <v>68</v>
      </c>
      <c r="C331" t="s">
        <v>74</v>
      </c>
      <c r="D331" t="s">
        <v>31</v>
      </c>
      <c r="E331" t="s">
        <v>70</v>
      </c>
      <c r="F331">
        <v>5</v>
      </c>
      <c r="G331">
        <v>0.101107</v>
      </c>
    </row>
    <row r="332" spans="1:7" x14ac:dyDescent="0.3">
      <c r="A332" t="str">
        <f t="shared" si="5"/>
        <v>DMoMH85CZ031</v>
      </c>
      <c r="B332" t="s">
        <v>68</v>
      </c>
      <c r="C332" t="s">
        <v>74</v>
      </c>
      <c r="D332" t="s">
        <v>32</v>
      </c>
      <c r="E332" t="s">
        <v>70</v>
      </c>
      <c r="F332">
        <v>1</v>
      </c>
      <c r="G332">
        <v>0.43064999999999998</v>
      </c>
    </row>
    <row r="333" spans="1:7" x14ac:dyDescent="0.3">
      <c r="A333" t="str">
        <f t="shared" si="5"/>
        <v>DMoMH85CZ032</v>
      </c>
      <c r="B333" t="s">
        <v>68</v>
      </c>
      <c r="C333" t="s">
        <v>74</v>
      </c>
      <c r="D333" t="s">
        <v>32</v>
      </c>
      <c r="E333" t="s">
        <v>70</v>
      </c>
      <c r="F333">
        <v>2</v>
      </c>
      <c r="G333">
        <v>0.18019099999999999</v>
      </c>
    </row>
    <row r="334" spans="1:7" x14ac:dyDescent="0.3">
      <c r="A334" t="str">
        <f t="shared" si="5"/>
        <v>DMoMH85CZ033</v>
      </c>
      <c r="B334" t="s">
        <v>68</v>
      </c>
      <c r="C334" t="s">
        <v>74</v>
      </c>
      <c r="D334" t="s">
        <v>32</v>
      </c>
      <c r="E334" t="s">
        <v>70</v>
      </c>
      <c r="F334">
        <v>3</v>
      </c>
      <c r="G334">
        <v>0.18238599999999999</v>
      </c>
    </row>
    <row r="335" spans="1:7" x14ac:dyDescent="0.3">
      <c r="A335" t="str">
        <f t="shared" si="5"/>
        <v>DMoMH85CZ034</v>
      </c>
      <c r="B335" t="s">
        <v>68</v>
      </c>
      <c r="C335" t="s">
        <v>74</v>
      </c>
      <c r="D335" t="s">
        <v>32</v>
      </c>
      <c r="E335" t="s">
        <v>70</v>
      </c>
      <c r="F335">
        <v>4</v>
      </c>
      <c r="G335">
        <v>8.5757600000000003E-2</v>
      </c>
    </row>
    <row r="336" spans="1:7" x14ac:dyDescent="0.3">
      <c r="A336" t="str">
        <f t="shared" si="5"/>
        <v>DMoMH85CZ035</v>
      </c>
      <c r="B336" t="s">
        <v>68</v>
      </c>
      <c r="C336" t="s">
        <v>74</v>
      </c>
      <c r="D336" t="s">
        <v>32</v>
      </c>
      <c r="E336" t="s">
        <v>70</v>
      </c>
      <c r="F336">
        <v>5</v>
      </c>
      <c r="G336">
        <v>0.121015</v>
      </c>
    </row>
    <row r="337" spans="1:7" x14ac:dyDescent="0.3">
      <c r="A337" t="str">
        <f t="shared" si="5"/>
        <v>DMoMH85CZ041</v>
      </c>
      <c r="B337" t="s">
        <v>68</v>
      </c>
      <c r="C337" t="s">
        <v>74</v>
      </c>
      <c r="D337" t="s">
        <v>33</v>
      </c>
      <c r="E337" t="s">
        <v>70</v>
      </c>
      <c r="F337">
        <v>1</v>
      </c>
      <c r="G337">
        <v>0.117201</v>
      </c>
    </row>
    <row r="338" spans="1:7" x14ac:dyDescent="0.3">
      <c r="A338" t="str">
        <f t="shared" si="5"/>
        <v>DMoMH85CZ042</v>
      </c>
      <c r="B338" t="s">
        <v>68</v>
      </c>
      <c r="C338" t="s">
        <v>74</v>
      </c>
      <c r="D338" t="s">
        <v>33</v>
      </c>
      <c r="E338" t="s">
        <v>70</v>
      </c>
      <c r="F338">
        <v>2</v>
      </c>
      <c r="G338">
        <v>0.02</v>
      </c>
    </row>
    <row r="339" spans="1:7" x14ac:dyDescent="0.3">
      <c r="A339" t="str">
        <f t="shared" si="5"/>
        <v>DMoMH85CZ043</v>
      </c>
      <c r="B339" t="s">
        <v>68</v>
      </c>
      <c r="C339" t="s">
        <v>74</v>
      </c>
      <c r="D339" t="s">
        <v>33</v>
      </c>
      <c r="E339" t="s">
        <v>70</v>
      </c>
      <c r="F339">
        <v>3</v>
      </c>
      <c r="G339">
        <v>0.27601900000000001</v>
      </c>
    </row>
    <row r="340" spans="1:7" x14ac:dyDescent="0.3">
      <c r="A340" t="str">
        <f t="shared" si="5"/>
        <v>DMoMH85CZ044</v>
      </c>
      <c r="B340" t="s">
        <v>68</v>
      </c>
      <c r="C340" t="s">
        <v>74</v>
      </c>
      <c r="D340" t="s">
        <v>33</v>
      </c>
      <c r="E340" t="s">
        <v>70</v>
      </c>
      <c r="F340">
        <v>4</v>
      </c>
      <c r="G340">
        <v>0.28997000000000001</v>
      </c>
    </row>
    <row r="341" spans="1:7" x14ac:dyDescent="0.3">
      <c r="A341" t="str">
        <f t="shared" si="5"/>
        <v>DMoMH85CZ045</v>
      </c>
      <c r="B341" t="s">
        <v>68</v>
      </c>
      <c r="C341" t="s">
        <v>74</v>
      </c>
      <c r="D341" t="s">
        <v>33</v>
      </c>
      <c r="E341" t="s">
        <v>70</v>
      </c>
      <c r="F341">
        <v>5</v>
      </c>
      <c r="G341">
        <v>0.29681000000000002</v>
      </c>
    </row>
    <row r="342" spans="1:7" x14ac:dyDescent="0.3">
      <c r="A342" t="str">
        <f t="shared" si="5"/>
        <v>DMoMH85CZ051</v>
      </c>
      <c r="B342" t="s">
        <v>68</v>
      </c>
      <c r="C342" t="s">
        <v>74</v>
      </c>
      <c r="D342" t="s">
        <v>34</v>
      </c>
      <c r="E342" t="s">
        <v>70</v>
      </c>
      <c r="F342">
        <v>1</v>
      </c>
      <c r="G342">
        <v>0.51500800000000002</v>
      </c>
    </row>
    <row r="343" spans="1:7" x14ac:dyDescent="0.3">
      <c r="A343" t="str">
        <f t="shared" si="5"/>
        <v>DMoMH85CZ052</v>
      </c>
      <c r="B343" t="s">
        <v>68</v>
      </c>
      <c r="C343" t="s">
        <v>74</v>
      </c>
      <c r="D343" t="s">
        <v>34</v>
      </c>
      <c r="E343" t="s">
        <v>70</v>
      </c>
      <c r="F343">
        <v>2</v>
      </c>
      <c r="G343">
        <v>3.5764299999999999E-2</v>
      </c>
    </row>
    <row r="344" spans="1:7" x14ac:dyDescent="0.3">
      <c r="A344" t="str">
        <f t="shared" si="5"/>
        <v>DMoMH85CZ053</v>
      </c>
      <c r="B344" t="s">
        <v>68</v>
      </c>
      <c r="C344" t="s">
        <v>74</v>
      </c>
      <c r="D344" t="s">
        <v>34</v>
      </c>
      <c r="E344" t="s">
        <v>70</v>
      </c>
      <c r="F344">
        <v>3</v>
      </c>
      <c r="G344">
        <v>0.101356</v>
      </c>
    </row>
    <row r="345" spans="1:7" x14ac:dyDescent="0.3">
      <c r="A345" t="str">
        <f t="shared" si="5"/>
        <v>DMoMH85CZ054</v>
      </c>
      <c r="B345" t="s">
        <v>68</v>
      </c>
      <c r="C345" t="s">
        <v>74</v>
      </c>
      <c r="D345" t="s">
        <v>34</v>
      </c>
      <c r="E345" t="s">
        <v>70</v>
      </c>
      <c r="F345">
        <v>4</v>
      </c>
      <c r="G345">
        <v>7.2595900000000005E-2</v>
      </c>
    </row>
    <row r="346" spans="1:7" x14ac:dyDescent="0.3">
      <c r="A346" t="str">
        <f t="shared" si="5"/>
        <v>DMoMH85CZ055</v>
      </c>
      <c r="B346" t="s">
        <v>68</v>
      </c>
      <c r="C346" t="s">
        <v>74</v>
      </c>
      <c r="D346" t="s">
        <v>34</v>
      </c>
      <c r="E346" t="s">
        <v>70</v>
      </c>
      <c r="F346">
        <v>5</v>
      </c>
      <c r="G346">
        <v>0.27527499999999999</v>
      </c>
    </row>
    <row r="347" spans="1:7" x14ac:dyDescent="0.3">
      <c r="A347" t="str">
        <f t="shared" si="5"/>
        <v>DMoMH85CZ061</v>
      </c>
      <c r="B347" t="s">
        <v>68</v>
      </c>
      <c r="C347" t="s">
        <v>74</v>
      </c>
      <c r="D347" t="s">
        <v>35</v>
      </c>
      <c r="E347" t="s">
        <v>70</v>
      </c>
      <c r="F347">
        <v>1</v>
      </c>
      <c r="G347">
        <v>2.0079900000000001E-2</v>
      </c>
    </row>
    <row r="348" spans="1:7" x14ac:dyDescent="0.3">
      <c r="A348" t="str">
        <f t="shared" si="5"/>
        <v>DMoMH85CZ062</v>
      </c>
      <c r="B348" t="s">
        <v>68</v>
      </c>
      <c r="C348" t="s">
        <v>74</v>
      </c>
      <c r="D348" t="s">
        <v>35</v>
      </c>
      <c r="E348" t="s">
        <v>70</v>
      </c>
      <c r="F348">
        <v>2</v>
      </c>
      <c r="G348">
        <v>0.283744</v>
      </c>
    </row>
    <row r="349" spans="1:7" x14ac:dyDescent="0.3">
      <c r="A349" t="str">
        <f t="shared" si="5"/>
        <v>DMoMH85CZ063</v>
      </c>
      <c r="B349" t="s">
        <v>68</v>
      </c>
      <c r="C349" t="s">
        <v>74</v>
      </c>
      <c r="D349" t="s">
        <v>35</v>
      </c>
      <c r="E349" t="s">
        <v>70</v>
      </c>
      <c r="F349">
        <v>3</v>
      </c>
      <c r="G349">
        <v>0.39372600000000002</v>
      </c>
    </row>
    <row r="350" spans="1:7" x14ac:dyDescent="0.3">
      <c r="A350" t="str">
        <f t="shared" si="5"/>
        <v>DMoMH85CZ064</v>
      </c>
      <c r="B350" t="s">
        <v>68</v>
      </c>
      <c r="C350" t="s">
        <v>74</v>
      </c>
      <c r="D350" t="s">
        <v>35</v>
      </c>
      <c r="E350" t="s">
        <v>70</v>
      </c>
      <c r="F350">
        <v>4</v>
      </c>
      <c r="G350">
        <v>2.5846299999999999E-2</v>
      </c>
    </row>
    <row r="351" spans="1:7" x14ac:dyDescent="0.3">
      <c r="A351" t="str">
        <f t="shared" si="5"/>
        <v>DMoMH85CZ065</v>
      </c>
      <c r="B351" t="s">
        <v>68</v>
      </c>
      <c r="C351" t="s">
        <v>74</v>
      </c>
      <c r="D351" t="s">
        <v>35</v>
      </c>
      <c r="E351" t="s">
        <v>70</v>
      </c>
      <c r="F351">
        <v>5</v>
      </c>
      <c r="G351">
        <v>0.27660400000000002</v>
      </c>
    </row>
    <row r="352" spans="1:7" x14ac:dyDescent="0.3">
      <c r="A352" t="str">
        <f t="shared" si="5"/>
        <v>DMoMH85CZ071</v>
      </c>
      <c r="B352" t="s">
        <v>68</v>
      </c>
      <c r="C352" t="s">
        <v>74</v>
      </c>
      <c r="D352" t="s">
        <v>36</v>
      </c>
      <c r="E352" t="s">
        <v>70</v>
      </c>
      <c r="F352">
        <v>1</v>
      </c>
      <c r="G352">
        <v>0.24635899999999999</v>
      </c>
    </row>
    <row r="353" spans="1:7" x14ac:dyDescent="0.3">
      <c r="A353" t="str">
        <f t="shared" si="5"/>
        <v>DMoMH85CZ072</v>
      </c>
      <c r="B353" t="s">
        <v>68</v>
      </c>
      <c r="C353" t="s">
        <v>74</v>
      </c>
      <c r="D353" t="s">
        <v>36</v>
      </c>
      <c r="E353" t="s">
        <v>70</v>
      </c>
      <c r="F353">
        <v>2</v>
      </c>
      <c r="G353">
        <v>0.15130099999999999</v>
      </c>
    </row>
    <row r="354" spans="1:7" x14ac:dyDescent="0.3">
      <c r="A354" t="str">
        <f t="shared" si="5"/>
        <v>DMoMH85CZ073</v>
      </c>
      <c r="B354" t="s">
        <v>68</v>
      </c>
      <c r="C354" t="s">
        <v>74</v>
      </c>
      <c r="D354" t="s">
        <v>36</v>
      </c>
      <c r="E354" t="s">
        <v>70</v>
      </c>
      <c r="F354">
        <v>3</v>
      </c>
      <c r="G354">
        <v>0.49089700000000003</v>
      </c>
    </row>
    <row r="355" spans="1:7" x14ac:dyDescent="0.3">
      <c r="A355" t="str">
        <f t="shared" si="5"/>
        <v>DMoMH85CZ074</v>
      </c>
      <c r="B355" t="s">
        <v>68</v>
      </c>
      <c r="C355" t="s">
        <v>74</v>
      </c>
      <c r="D355" t="s">
        <v>36</v>
      </c>
      <c r="E355" t="s">
        <v>70</v>
      </c>
      <c r="F355">
        <v>4</v>
      </c>
      <c r="G355">
        <v>2.0000199999999999E-2</v>
      </c>
    </row>
    <row r="356" spans="1:7" x14ac:dyDescent="0.3">
      <c r="A356" t="str">
        <f t="shared" si="5"/>
        <v>DMoMH85CZ075</v>
      </c>
      <c r="B356" t="s">
        <v>68</v>
      </c>
      <c r="C356" t="s">
        <v>74</v>
      </c>
      <c r="D356" t="s">
        <v>36</v>
      </c>
      <c r="E356" t="s">
        <v>70</v>
      </c>
      <c r="F356">
        <v>5</v>
      </c>
      <c r="G356">
        <v>9.1442999999999997E-2</v>
      </c>
    </row>
    <row r="357" spans="1:7" x14ac:dyDescent="0.3">
      <c r="A357" t="str">
        <f t="shared" si="5"/>
        <v>DMoMH85CZ081</v>
      </c>
      <c r="B357" t="s">
        <v>68</v>
      </c>
      <c r="C357" t="s">
        <v>74</v>
      </c>
      <c r="D357" t="s">
        <v>37</v>
      </c>
      <c r="E357" t="s">
        <v>70</v>
      </c>
      <c r="F357">
        <v>1</v>
      </c>
      <c r="G357">
        <v>0.31561499999999998</v>
      </c>
    </row>
    <row r="358" spans="1:7" x14ac:dyDescent="0.3">
      <c r="A358" t="str">
        <f t="shared" si="5"/>
        <v>DMoMH85CZ082</v>
      </c>
      <c r="B358" t="s">
        <v>68</v>
      </c>
      <c r="C358" t="s">
        <v>74</v>
      </c>
      <c r="D358" t="s">
        <v>37</v>
      </c>
      <c r="E358" t="s">
        <v>70</v>
      </c>
      <c r="F358">
        <v>2</v>
      </c>
      <c r="G358">
        <v>0.02</v>
      </c>
    </row>
    <row r="359" spans="1:7" x14ac:dyDescent="0.3">
      <c r="A359" t="str">
        <f t="shared" si="5"/>
        <v>DMoMH85CZ083</v>
      </c>
      <c r="B359" t="s">
        <v>68</v>
      </c>
      <c r="C359" t="s">
        <v>74</v>
      </c>
      <c r="D359" t="s">
        <v>37</v>
      </c>
      <c r="E359" t="s">
        <v>70</v>
      </c>
      <c r="F359">
        <v>3</v>
      </c>
      <c r="G359">
        <v>0.02</v>
      </c>
    </row>
    <row r="360" spans="1:7" x14ac:dyDescent="0.3">
      <c r="A360" t="str">
        <f t="shared" si="5"/>
        <v>DMoMH85CZ084</v>
      </c>
      <c r="B360" t="s">
        <v>68</v>
      </c>
      <c r="C360" t="s">
        <v>74</v>
      </c>
      <c r="D360" t="s">
        <v>37</v>
      </c>
      <c r="E360" t="s">
        <v>70</v>
      </c>
      <c r="F360">
        <v>4</v>
      </c>
      <c r="G360">
        <v>0.62438499999999997</v>
      </c>
    </row>
    <row r="361" spans="1:7" x14ac:dyDescent="0.3">
      <c r="A361" t="str">
        <f t="shared" si="5"/>
        <v>DMoMH85CZ085</v>
      </c>
      <c r="B361" t="s">
        <v>68</v>
      </c>
      <c r="C361" t="s">
        <v>74</v>
      </c>
      <c r="D361" t="s">
        <v>37</v>
      </c>
      <c r="E361" t="s">
        <v>70</v>
      </c>
      <c r="F361">
        <v>5</v>
      </c>
      <c r="G361">
        <v>0.02</v>
      </c>
    </row>
    <row r="362" spans="1:7" x14ac:dyDescent="0.3">
      <c r="A362" t="str">
        <f t="shared" si="5"/>
        <v>DMoMH85CZ091</v>
      </c>
      <c r="B362" t="s">
        <v>68</v>
      </c>
      <c r="C362" t="s">
        <v>74</v>
      </c>
      <c r="D362" t="s">
        <v>38</v>
      </c>
      <c r="E362" t="s">
        <v>70</v>
      </c>
      <c r="F362">
        <v>1</v>
      </c>
      <c r="G362">
        <v>0.15732399999999999</v>
      </c>
    </row>
    <row r="363" spans="1:7" x14ac:dyDescent="0.3">
      <c r="A363" t="str">
        <f t="shared" si="5"/>
        <v>DMoMH85CZ092</v>
      </c>
      <c r="B363" t="s">
        <v>68</v>
      </c>
      <c r="C363" t="s">
        <v>74</v>
      </c>
      <c r="D363" t="s">
        <v>38</v>
      </c>
      <c r="E363" t="s">
        <v>70</v>
      </c>
      <c r="F363">
        <v>2</v>
      </c>
      <c r="G363">
        <v>0.18621199999999999</v>
      </c>
    </row>
    <row r="364" spans="1:7" x14ac:dyDescent="0.3">
      <c r="A364" t="str">
        <f t="shared" si="5"/>
        <v>DMoMH85CZ093</v>
      </c>
      <c r="B364" t="s">
        <v>68</v>
      </c>
      <c r="C364" t="s">
        <v>74</v>
      </c>
      <c r="D364" t="s">
        <v>38</v>
      </c>
      <c r="E364" t="s">
        <v>70</v>
      </c>
      <c r="F364">
        <v>3</v>
      </c>
      <c r="G364">
        <v>0.19401099999999999</v>
      </c>
    </row>
    <row r="365" spans="1:7" x14ac:dyDescent="0.3">
      <c r="A365" t="str">
        <f t="shared" si="5"/>
        <v>DMoMH85CZ094</v>
      </c>
      <c r="B365" t="s">
        <v>68</v>
      </c>
      <c r="C365" t="s">
        <v>74</v>
      </c>
      <c r="D365" t="s">
        <v>38</v>
      </c>
      <c r="E365" t="s">
        <v>70</v>
      </c>
      <c r="F365">
        <v>4</v>
      </c>
      <c r="G365">
        <v>0.17674599999999999</v>
      </c>
    </row>
    <row r="366" spans="1:7" x14ac:dyDescent="0.3">
      <c r="A366" t="str">
        <f t="shared" si="5"/>
        <v>DMoMH85CZ095</v>
      </c>
      <c r="B366" t="s">
        <v>68</v>
      </c>
      <c r="C366" t="s">
        <v>74</v>
      </c>
      <c r="D366" t="s">
        <v>38</v>
      </c>
      <c r="E366" t="s">
        <v>70</v>
      </c>
      <c r="F366">
        <v>5</v>
      </c>
      <c r="G366">
        <v>0.28570699999999999</v>
      </c>
    </row>
    <row r="367" spans="1:7" x14ac:dyDescent="0.3">
      <c r="A367" t="str">
        <f t="shared" si="5"/>
        <v>DMoMH85CZ101</v>
      </c>
      <c r="B367" t="s">
        <v>68</v>
      </c>
      <c r="C367" t="s">
        <v>74</v>
      </c>
      <c r="D367" t="s">
        <v>39</v>
      </c>
      <c r="E367" t="s">
        <v>70</v>
      </c>
      <c r="F367">
        <v>1</v>
      </c>
      <c r="G367">
        <v>0.33047100000000001</v>
      </c>
    </row>
    <row r="368" spans="1:7" x14ac:dyDescent="0.3">
      <c r="A368" t="str">
        <f t="shared" si="5"/>
        <v>DMoMH85CZ102</v>
      </c>
      <c r="B368" t="s">
        <v>68</v>
      </c>
      <c r="C368" t="s">
        <v>74</v>
      </c>
      <c r="D368" t="s">
        <v>39</v>
      </c>
      <c r="E368" t="s">
        <v>70</v>
      </c>
      <c r="F368">
        <v>2</v>
      </c>
      <c r="G368">
        <v>0.216138</v>
      </c>
    </row>
    <row r="369" spans="1:7" x14ac:dyDescent="0.3">
      <c r="A369" t="str">
        <f t="shared" si="5"/>
        <v>DMoMH85CZ103</v>
      </c>
      <c r="B369" t="s">
        <v>68</v>
      </c>
      <c r="C369" t="s">
        <v>74</v>
      </c>
      <c r="D369" t="s">
        <v>39</v>
      </c>
      <c r="E369" t="s">
        <v>70</v>
      </c>
      <c r="F369">
        <v>3</v>
      </c>
      <c r="G369">
        <v>0.30928800000000001</v>
      </c>
    </row>
    <row r="370" spans="1:7" x14ac:dyDescent="0.3">
      <c r="A370" t="str">
        <f t="shared" si="5"/>
        <v>DMoMH85CZ104</v>
      </c>
      <c r="B370" t="s">
        <v>68</v>
      </c>
      <c r="C370" t="s">
        <v>74</v>
      </c>
      <c r="D370" t="s">
        <v>39</v>
      </c>
      <c r="E370" t="s">
        <v>70</v>
      </c>
      <c r="F370">
        <v>4</v>
      </c>
      <c r="G370">
        <v>9.0915300000000004E-2</v>
      </c>
    </row>
    <row r="371" spans="1:7" x14ac:dyDescent="0.3">
      <c r="A371" t="str">
        <f t="shared" si="5"/>
        <v>DMoMH85CZ105</v>
      </c>
      <c r="B371" t="s">
        <v>68</v>
      </c>
      <c r="C371" t="s">
        <v>74</v>
      </c>
      <c r="D371" t="s">
        <v>39</v>
      </c>
      <c r="E371" t="s">
        <v>70</v>
      </c>
      <c r="F371">
        <v>5</v>
      </c>
      <c r="G371">
        <v>5.31873E-2</v>
      </c>
    </row>
    <row r="372" spans="1:7" x14ac:dyDescent="0.3">
      <c r="A372" t="str">
        <f t="shared" si="5"/>
        <v>DMoMH85CZ111</v>
      </c>
      <c r="B372" t="s">
        <v>68</v>
      </c>
      <c r="C372" t="s">
        <v>74</v>
      </c>
      <c r="D372" t="s">
        <v>40</v>
      </c>
      <c r="E372" t="s">
        <v>70</v>
      </c>
      <c r="F372">
        <v>1</v>
      </c>
      <c r="G372">
        <v>3.1511400000000002E-2</v>
      </c>
    </row>
    <row r="373" spans="1:7" x14ac:dyDescent="0.3">
      <c r="A373" t="str">
        <f t="shared" si="5"/>
        <v>DMoMH85CZ112</v>
      </c>
      <c r="B373" t="s">
        <v>68</v>
      </c>
      <c r="C373" t="s">
        <v>74</v>
      </c>
      <c r="D373" t="s">
        <v>40</v>
      </c>
      <c r="E373" t="s">
        <v>70</v>
      </c>
      <c r="F373">
        <v>2</v>
      </c>
      <c r="G373">
        <v>0.63844900000000004</v>
      </c>
    </row>
    <row r="374" spans="1:7" x14ac:dyDescent="0.3">
      <c r="A374" t="str">
        <f t="shared" si="5"/>
        <v>DMoMH85CZ113</v>
      </c>
      <c r="B374" t="s">
        <v>68</v>
      </c>
      <c r="C374" t="s">
        <v>74</v>
      </c>
      <c r="D374" t="s">
        <v>40</v>
      </c>
      <c r="E374" t="s">
        <v>70</v>
      </c>
      <c r="F374">
        <v>3</v>
      </c>
      <c r="G374">
        <v>0.18093500000000001</v>
      </c>
    </row>
    <row r="375" spans="1:7" x14ac:dyDescent="0.3">
      <c r="A375" t="str">
        <f t="shared" si="5"/>
        <v>DMoMH85CZ114</v>
      </c>
      <c r="B375" t="s">
        <v>68</v>
      </c>
      <c r="C375" t="s">
        <v>74</v>
      </c>
      <c r="D375" t="s">
        <v>40</v>
      </c>
      <c r="E375" t="s">
        <v>70</v>
      </c>
      <c r="F375">
        <v>4</v>
      </c>
      <c r="G375">
        <v>7.9188800000000004E-2</v>
      </c>
    </row>
    <row r="376" spans="1:7" x14ac:dyDescent="0.3">
      <c r="A376" t="str">
        <f t="shared" si="5"/>
        <v>DMoMH85CZ115</v>
      </c>
      <c r="B376" t="s">
        <v>68</v>
      </c>
      <c r="C376" t="s">
        <v>74</v>
      </c>
      <c r="D376" t="s">
        <v>40</v>
      </c>
      <c r="E376" t="s">
        <v>70</v>
      </c>
      <c r="F376">
        <v>5</v>
      </c>
      <c r="G376">
        <v>6.9915400000000003E-2</v>
      </c>
    </row>
    <row r="377" spans="1:7" x14ac:dyDescent="0.3">
      <c r="A377" t="str">
        <f t="shared" si="5"/>
        <v>DMoMH85CZ121</v>
      </c>
      <c r="B377" t="s">
        <v>68</v>
      </c>
      <c r="C377" t="s">
        <v>74</v>
      </c>
      <c r="D377" t="s">
        <v>41</v>
      </c>
      <c r="E377" t="s">
        <v>70</v>
      </c>
      <c r="F377">
        <v>1</v>
      </c>
      <c r="G377">
        <v>2.7367900000000001E-2</v>
      </c>
    </row>
    <row r="378" spans="1:7" x14ac:dyDescent="0.3">
      <c r="A378" t="str">
        <f t="shared" si="5"/>
        <v>DMoMH85CZ122</v>
      </c>
      <c r="B378" t="s">
        <v>68</v>
      </c>
      <c r="C378" t="s">
        <v>74</v>
      </c>
      <c r="D378" t="s">
        <v>41</v>
      </c>
      <c r="E378" t="s">
        <v>70</v>
      </c>
      <c r="F378">
        <v>2</v>
      </c>
      <c r="G378">
        <v>3.2366199999999998E-2</v>
      </c>
    </row>
    <row r="379" spans="1:7" x14ac:dyDescent="0.3">
      <c r="A379" t="str">
        <f t="shared" si="5"/>
        <v>DMoMH85CZ123</v>
      </c>
      <c r="B379" t="s">
        <v>68</v>
      </c>
      <c r="C379" t="s">
        <v>74</v>
      </c>
      <c r="D379" t="s">
        <v>41</v>
      </c>
      <c r="E379" t="s">
        <v>70</v>
      </c>
      <c r="F379">
        <v>3</v>
      </c>
      <c r="G379">
        <v>0.219134</v>
      </c>
    </row>
    <row r="380" spans="1:7" x14ac:dyDescent="0.3">
      <c r="A380" t="str">
        <f t="shared" si="5"/>
        <v>DMoMH85CZ124</v>
      </c>
      <c r="B380" t="s">
        <v>68</v>
      </c>
      <c r="C380" t="s">
        <v>74</v>
      </c>
      <c r="D380" t="s">
        <v>41</v>
      </c>
      <c r="E380" t="s">
        <v>70</v>
      </c>
      <c r="F380">
        <v>4</v>
      </c>
      <c r="G380">
        <v>0.29042299999999999</v>
      </c>
    </row>
    <row r="381" spans="1:7" x14ac:dyDescent="0.3">
      <c r="A381" t="str">
        <f t="shared" si="5"/>
        <v>DMoMH85CZ125</v>
      </c>
      <c r="B381" t="s">
        <v>68</v>
      </c>
      <c r="C381" t="s">
        <v>74</v>
      </c>
      <c r="D381" t="s">
        <v>41</v>
      </c>
      <c r="E381" t="s">
        <v>70</v>
      </c>
      <c r="F381">
        <v>5</v>
      </c>
      <c r="G381">
        <v>0.43070900000000001</v>
      </c>
    </row>
    <row r="382" spans="1:7" x14ac:dyDescent="0.3">
      <c r="A382" t="str">
        <f t="shared" si="5"/>
        <v>DMoMH85CZ131</v>
      </c>
      <c r="B382" t="s">
        <v>68</v>
      </c>
      <c r="C382" t="s">
        <v>74</v>
      </c>
      <c r="D382" t="s">
        <v>42</v>
      </c>
      <c r="E382" t="s">
        <v>70</v>
      </c>
      <c r="F382">
        <v>1</v>
      </c>
      <c r="G382">
        <v>0.50699399999999994</v>
      </c>
    </row>
    <row r="383" spans="1:7" x14ac:dyDescent="0.3">
      <c r="A383" t="str">
        <f t="shared" si="5"/>
        <v>DMoMH85CZ132</v>
      </c>
      <c r="B383" t="s">
        <v>68</v>
      </c>
      <c r="C383" t="s">
        <v>74</v>
      </c>
      <c r="D383" t="s">
        <v>42</v>
      </c>
      <c r="E383" t="s">
        <v>70</v>
      </c>
      <c r="F383">
        <v>2</v>
      </c>
      <c r="G383">
        <v>0.02</v>
      </c>
    </row>
    <row r="384" spans="1:7" x14ac:dyDescent="0.3">
      <c r="A384" t="str">
        <f t="shared" si="5"/>
        <v>DMoMH85CZ133</v>
      </c>
      <c r="B384" t="s">
        <v>68</v>
      </c>
      <c r="C384" t="s">
        <v>74</v>
      </c>
      <c r="D384" t="s">
        <v>42</v>
      </c>
      <c r="E384" t="s">
        <v>70</v>
      </c>
      <c r="F384">
        <v>3</v>
      </c>
      <c r="G384">
        <v>0.02</v>
      </c>
    </row>
    <row r="385" spans="1:7" x14ac:dyDescent="0.3">
      <c r="A385" t="str">
        <f t="shared" si="5"/>
        <v>DMoMH85CZ134</v>
      </c>
      <c r="B385" t="s">
        <v>68</v>
      </c>
      <c r="C385" t="s">
        <v>74</v>
      </c>
      <c r="D385" t="s">
        <v>42</v>
      </c>
      <c r="E385" t="s">
        <v>70</v>
      </c>
      <c r="F385">
        <v>4</v>
      </c>
      <c r="G385">
        <v>0.433006</v>
      </c>
    </row>
    <row r="386" spans="1:7" x14ac:dyDescent="0.3">
      <c r="A386" t="str">
        <f t="shared" si="5"/>
        <v>DMoMH85CZ135</v>
      </c>
      <c r="B386" t="s">
        <v>68</v>
      </c>
      <c r="C386" t="s">
        <v>74</v>
      </c>
      <c r="D386" t="s">
        <v>42</v>
      </c>
      <c r="E386" t="s">
        <v>70</v>
      </c>
      <c r="F386">
        <v>5</v>
      </c>
      <c r="G386">
        <v>0.02</v>
      </c>
    </row>
    <row r="387" spans="1:7" x14ac:dyDescent="0.3">
      <c r="A387" t="str">
        <f t="shared" ref="A387:A450" si="6">B387&amp;C387&amp;D387&amp;F387</f>
        <v>DMoMH85CZ141</v>
      </c>
      <c r="B387" t="s">
        <v>68</v>
      </c>
      <c r="C387" t="s">
        <v>74</v>
      </c>
      <c r="D387" t="s">
        <v>43</v>
      </c>
      <c r="E387" t="s">
        <v>70</v>
      </c>
      <c r="F387">
        <v>1</v>
      </c>
      <c r="G387">
        <v>0.35132400000000003</v>
      </c>
    </row>
    <row r="388" spans="1:7" x14ac:dyDescent="0.3">
      <c r="A388" t="str">
        <f t="shared" si="6"/>
        <v>DMoMH85CZ142</v>
      </c>
      <c r="B388" t="s">
        <v>68</v>
      </c>
      <c r="C388" t="s">
        <v>74</v>
      </c>
      <c r="D388" t="s">
        <v>43</v>
      </c>
      <c r="E388" t="s">
        <v>70</v>
      </c>
      <c r="F388">
        <v>2</v>
      </c>
      <c r="G388">
        <v>0.11311599999999999</v>
      </c>
    </row>
    <row r="389" spans="1:7" x14ac:dyDescent="0.3">
      <c r="A389" t="str">
        <f t="shared" si="6"/>
        <v>DMoMH85CZ143</v>
      </c>
      <c r="B389" t="s">
        <v>68</v>
      </c>
      <c r="C389" t="s">
        <v>74</v>
      </c>
      <c r="D389" t="s">
        <v>43</v>
      </c>
      <c r="E389" t="s">
        <v>70</v>
      </c>
      <c r="F389">
        <v>3</v>
      </c>
      <c r="G389">
        <v>0.165162</v>
      </c>
    </row>
    <row r="390" spans="1:7" x14ac:dyDescent="0.3">
      <c r="A390" t="str">
        <f t="shared" si="6"/>
        <v>DMoMH85CZ144</v>
      </c>
      <c r="B390" t="s">
        <v>68</v>
      </c>
      <c r="C390" t="s">
        <v>74</v>
      </c>
      <c r="D390" t="s">
        <v>43</v>
      </c>
      <c r="E390" t="s">
        <v>70</v>
      </c>
      <c r="F390">
        <v>4</v>
      </c>
      <c r="G390">
        <v>0.20278099999999999</v>
      </c>
    </row>
    <row r="391" spans="1:7" x14ac:dyDescent="0.3">
      <c r="A391" t="str">
        <f t="shared" si="6"/>
        <v>DMoMH85CZ145</v>
      </c>
      <c r="B391" t="s">
        <v>68</v>
      </c>
      <c r="C391" t="s">
        <v>74</v>
      </c>
      <c r="D391" t="s">
        <v>43</v>
      </c>
      <c r="E391" t="s">
        <v>70</v>
      </c>
      <c r="F391">
        <v>5</v>
      </c>
      <c r="G391">
        <v>0.16761599999999999</v>
      </c>
    </row>
    <row r="392" spans="1:7" x14ac:dyDescent="0.3">
      <c r="A392" t="str">
        <f t="shared" si="6"/>
        <v>DMoMH85CZ151</v>
      </c>
      <c r="B392" t="s">
        <v>68</v>
      </c>
      <c r="C392" t="s">
        <v>74</v>
      </c>
      <c r="D392" t="s">
        <v>44</v>
      </c>
      <c r="E392" t="s">
        <v>70</v>
      </c>
      <c r="F392">
        <v>1</v>
      </c>
      <c r="G392">
        <v>0.02</v>
      </c>
    </row>
    <row r="393" spans="1:7" x14ac:dyDescent="0.3">
      <c r="A393" t="str">
        <f t="shared" si="6"/>
        <v>DMoMH85CZ152</v>
      </c>
      <c r="B393" t="s">
        <v>68</v>
      </c>
      <c r="C393" t="s">
        <v>74</v>
      </c>
      <c r="D393" t="s">
        <v>44</v>
      </c>
      <c r="E393" t="s">
        <v>70</v>
      </c>
      <c r="F393">
        <v>2</v>
      </c>
      <c r="G393">
        <v>0.02</v>
      </c>
    </row>
    <row r="394" spans="1:7" x14ac:dyDescent="0.3">
      <c r="A394" t="str">
        <f t="shared" si="6"/>
        <v>DMoMH85CZ153</v>
      </c>
      <c r="B394" t="s">
        <v>68</v>
      </c>
      <c r="C394" t="s">
        <v>74</v>
      </c>
      <c r="D394" t="s">
        <v>44</v>
      </c>
      <c r="E394" t="s">
        <v>70</v>
      </c>
      <c r="F394">
        <v>3</v>
      </c>
      <c r="G394">
        <v>0.02</v>
      </c>
    </row>
    <row r="395" spans="1:7" x14ac:dyDescent="0.3">
      <c r="A395" t="str">
        <f t="shared" si="6"/>
        <v>DMoMH85CZ154</v>
      </c>
      <c r="B395" t="s">
        <v>68</v>
      </c>
      <c r="C395" t="s">
        <v>74</v>
      </c>
      <c r="D395" t="s">
        <v>44</v>
      </c>
      <c r="E395" t="s">
        <v>70</v>
      </c>
      <c r="F395">
        <v>4</v>
      </c>
      <c r="G395">
        <v>0.92</v>
      </c>
    </row>
    <row r="396" spans="1:7" x14ac:dyDescent="0.3">
      <c r="A396" t="str">
        <f t="shared" si="6"/>
        <v>DMoMH85CZ155</v>
      </c>
      <c r="B396" t="s">
        <v>68</v>
      </c>
      <c r="C396" t="s">
        <v>74</v>
      </c>
      <c r="D396" t="s">
        <v>44</v>
      </c>
      <c r="E396" t="s">
        <v>70</v>
      </c>
      <c r="F396">
        <v>5</v>
      </c>
      <c r="G396">
        <v>0.02</v>
      </c>
    </row>
    <row r="397" spans="1:7" x14ac:dyDescent="0.3">
      <c r="A397" t="str">
        <f t="shared" si="6"/>
        <v>DMoMH85CZ161</v>
      </c>
      <c r="B397" t="s">
        <v>68</v>
      </c>
      <c r="C397" t="s">
        <v>74</v>
      </c>
      <c r="D397" t="s">
        <v>45</v>
      </c>
      <c r="E397" t="s">
        <v>70</v>
      </c>
      <c r="F397">
        <v>1</v>
      </c>
      <c r="G397">
        <v>0.111539</v>
      </c>
    </row>
    <row r="398" spans="1:7" x14ac:dyDescent="0.3">
      <c r="A398" t="str">
        <f t="shared" si="6"/>
        <v>DMoMH85CZ162</v>
      </c>
      <c r="B398" t="s">
        <v>68</v>
      </c>
      <c r="C398" t="s">
        <v>74</v>
      </c>
      <c r="D398" t="s">
        <v>45</v>
      </c>
      <c r="E398" t="s">
        <v>70</v>
      </c>
      <c r="F398">
        <v>2</v>
      </c>
      <c r="G398">
        <v>0.23433699999999999</v>
      </c>
    </row>
    <row r="399" spans="1:7" x14ac:dyDescent="0.3">
      <c r="A399" t="str">
        <f t="shared" si="6"/>
        <v>DMoMH85CZ163</v>
      </c>
      <c r="B399" t="s">
        <v>68</v>
      </c>
      <c r="C399" t="s">
        <v>74</v>
      </c>
      <c r="D399" t="s">
        <v>45</v>
      </c>
      <c r="E399" t="s">
        <v>70</v>
      </c>
      <c r="F399">
        <v>3</v>
      </c>
      <c r="G399">
        <v>0.218003</v>
      </c>
    </row>
    <row r="400" spans="1:7" x14ac:dyDescent="0.3">
      <c r="A400" t="str">
        <f t="shared" si="6"/>
        <v>DMoMH85CZ164</v>
      </c>
      <c r="B400" t="s">
        <v>68</v>
      </c>
      <c r="C400" t="s">
        <v>74</v>
      </c>
      <c r="D400" t="s">
        <v>45</v>
      </c>
      <c r="E400" t="s">
        <v>70</v>
      </c>
      <c r="F400">
        <v>4</v>
      </c>
      <c r="G400">
        <v>0.212063</v>
      </c>
    </row>
    <row r="401" spans="1:7" x14ac:dyDescent="0.3">
      <c r="A401" t="str">
        <f t="shared" si="6"/>
        <v>DMoMH85CZ165</v>
      </c>
      <c r="B401" t="s">
        <v>68</v>
      </c>
      <c r="C401" t="s">
        <v>74</v>
      </c>
      <c r="D401" t="s">
        <v>45</v>
      </c>
      <c r="E401" t="s">
        <v>70</v>
      </c>
      <c r="F401">
        <v>5</v>
      </c>
      <c r="G401">
        <v>0.22405800000000001</v>
      </c>
    </row>
    <row r="402" spans="1:7" x14ac:dyDescent="0.3">
      <c r="A402" t="str">
        <f t="shared" si="6"/>
        <v>MFm1975CZ011</v>
      </c>
      <c r="B402" t="s">
        <v>75</v>
      </c>
      <c r="C402">
        <v>1975</v>
      </c>
      <c r="D402" t="s">
        <v>29</v>
      </c>
      <c r="E402" t="s">
        <v>70</v>
      </c>
      <c r="F402">
        <v>1</v>
      </c>
      <c r="G402">
        <v>0.15374599999999999</v>
      </c>
    </row>
    <row r="403" spans="1:7" x14ac:dyDescent="0.3">
      <c r="A403" t="str">
        <f t="shared" si="6"/>
        <v>MFm1975CZ012</v>
      </c>
      <c r="B403" t="s">
        <v>75</v>
      </c>
      <c r="C403">
        <v>1975</v>
      </c>
      <c r="D403" t="s">
        <v>29</v>
      </c>
      <c r="E403" t="s">
        <v>70</v>
      </c>
      <c r="F403">
        <v>2</v>
      </c>
      <c r="G403">
        <v>0.21088399999999999</v>
      </c>
    </row>
    <row r="404" spans="1:7" x14ac:dyDescent="0.3">
      <c r="A404" t="str">
        <f t="shared" si="6"/>
        <v>MFm1975CZ013</v>
      </c>
      <c r="B404" t="s">
        <v>75</v>
      </c>
      <c r="C404">
        <v>1975</v>
      </c>
      <c r="D404" t="s">
        <v>29</v>
      </c>
      <c r="E404" t="s">
        <v>70</v>
      </c>
      <c r="F404">
        <v>3</v>
      </c>
      <c r="G404">
        <v>0.167597</v>
      </c>
    </row>
    <row r="405" spans="1:7" x14ac:dyDescent="0.3">
      <c r="A405" t="str">
        <f t="shared" si="6"/>
        <v>MFm1975CZ014</v>
      </c>
      <c r="B405" t="s">
        <v>75</v>
      </c>
      <c r="C405">
        <v>1975</v>
      </c>
      <c r="D405" t="s">
        <v>29</v>
      </c>
      <c r="E405" t="s">
        <v>70</v>
      </c>
      <c r="F405">
        <v>4</v>
      </c>
      <c r="G405">
        <v>0.23746800000000001</v>
      </c>
    </row>
    <row r="406" spans="1:7" x14ac:dyDescent="0.3">
      <c r="A406" t="str">
        <f t="shared" si="6"/>
        <v>MFm1975CZ015</v>
      </c>
      <c r="B406" t="s">
        <v>75</v>
      </c>
      <c r="C406">
        <v>1975</v>
      </c>
      <c r="D406" t="s">
        <v>29</v>
      </c>
      <c r="E406" t="s">
        <v>70</v>
      </c>
      <c r="F406">
        <v>5</v>
      </c>
      <c r="G406">
        <v>0.23030500000000001</v>
      </c>
    </row>
    <row r="407" spans="1:7" x14ac:dyDescent="0.3">
      <c r="A407" t="str">
        <f t="shared" si="6"/>
        <v>MFm1975CZ021</v>
      </c>
      <c r="B407" t="s">
        <v>75</v>
      </c>
      <c r="C407">
        <v>1975</v>
      </c>
      <c r="D407" t="s">
        <v>31</v>
      </c>
      <c r="E407" t="s">
        <v>70</v>
      </c>
      <c r="F407">
        <v>1</v>
      </c>
      <c r="G407">
        <v>6.0766100000000003E-2</v>
      </c>
    </row>
    <row r="408" spans="1:7" x14ac:dyDescent="0.3">
      <c r="A408" t="str">
        <f t="shared" si="6"/>
        <v>MFm1975CZ022</v>
      </c>
      <c r="B408" t="s">
        <v>75</v>
      </c>
      <c r="C408">
        <v>1975</v>
      </c>
      <c r="D408" t="s">
        <v>31</v>
      </c>
      <c r="E408" t="s">
        <v>70</v>
      </c>
      <c r="F408">
        <v>2</v>
      </c>
      <c r="G408">
        <v>0.05</v>
      </c>
    </row>
    <row r="409" spans="1:7" x14ac:dyDescent="0.3">
      <c r="A409" t="str">
        <f t="shared" si="6"/>
        <v>MFm1975CZ023</v>
      </c>
      <c r="B409" t="s">
        <v>75</v>
      </c>
      <c r="C409">
        <v>1975</v>
      </c>
      <c r="D409" t="s">
        <v>31</v>
      </c>
      <c r="E409" t="s">
        <v>70</v>
      </c>
      <c r="F409">
        <v>3</v>
      </c>
      <c r="G409">
        <v>0.57162999999999997</v>
      </c>
    </row>
    <row r="410" spans="1:7" x14ac:dyDescent="0.3">
      <c r="A410" t="str">
        <f t="shared" si="6"/>
        <v>MFm1975CZ024</v>
      </c>
      <c r="B410" t="s">
        <v>75</v>
      </c>
      <c r="C410">
        <v>1975</v>
      </c>
      <c r="D410" t="s">
        <v>31</v>
      </c>
      <c r="E410" t="s">
        <v>70</v>
      </c>
      <c r="F410">
        <v>4</v>
      </c>
      <c r="G410">
        <v>0.05</v>
      </c>
    </row>
    <row r="411" spans="1:7" x14ac:dyDescent="0.3">
      <c r="A411" t="str">
        <f t="shared" si="6"/>
        <v>MFm1975CZ025</v>
      </c>
      <c r="B411" t="s">
        <v>75</v>
      </c>
      <c r="C411">
        <v>1975</v>
      </c>
      <c r="D411" t="s">
        <v>31</v>
      </c>
      <c r="E411" t="s">
        <v>70</v>
      </c>
      <c r="F411">
        <v>5</v>
      </c>
      <c r="G411">
        <v>0.26760499999999998</v>
      </c>
    </row>
    <row r="412" spans="1:7" x14ac:dyDescent="0.3">
      <c r="A412" t="str">
        <f t="shared" si="6"/>
        <v>MFm1975CZ031</v>
      </c>
      <c r="B412" t="s">
        <v>75</v>
      </c>
      <c r="C412">
        <v>1975</v>
      </c>
      <c r="D412" t="s">
        <v>32</v>
      </c>
      <c r="E412" t="s">
        <v>70</v>
      </c>
      <c r="F412">
        <v>1</v>
      </c>
      <c r="G412">
        <v>0.63261400000000001</v>
      </c>
    </row>
    <row r="413" spans="1:7" x14ac:dyDescent="0.3">
      <c r="A413" t="str">
        <f t="shared" si="6"/>
        <v>MFm1975CZ032</v>
      </c>
      <c r="B413" t="s">
        <v>75</v>
      </c>
      <c r="C413">
        <v>1975</v>
      </c>
      <c r="D413" t="s">
        <v>32</v>
      </c>
      <c r="E413" t="s">
        <v>70</v>
      </c>
      <c r="F413">
        <v>2</v>
      </c>
      <c r="G413">
        <v>0.05</v>
      </c>
    </row>
    <row r="414" spans="1:7" x14ac:dyDescent="0.3">
      <c r="A414" t="str">
        <f t="shared" si="6"/>
        <v>MFm1975CZ033</v>
      </c>
      <c r="B414" t="s">
        <v>75</v>
      </c>
      <c r="C414">
        <v>1975</v>
      </c>
      <c r="D414" t="s">
        <v>32</v>
      </c>
      <c r="E414" t="s">
        <v>70</v>
      </c>
      <c r="F414">
        <v>3</v>
      </c>
      <c r="G414">
        <v>0.217387</v>
      </c>
    </row>
    <row r="415" spans="1:7" x14ac:dyDescent="0.3">
      <c r="A415" t="str">
        <f t="shared" si="6"/>
        <v>MFm1975CZ034</v>
      </c>
      <c r="B415" t="s">
        <v>75</v>
      </c>
      <c r="C415">
        <v>1975</v>
      </c>
      <c r="D415" t="s">
        <v>32</v>
      </c>
      <c r="E415" t="s">
        <v>70</v>
      </c>
      <c r="F415">
        <v>4</v>
      </c>
      <c r="G415">
        <v>0.05</v>
      </c>
    </row>
    <row r="416" spans="1:7" x14ac:dyDescent="0.3">
      <c r="A416" t="str">
        <f t="shared" si="6"/>
        <v>MFm1975CZ035</v>
      </c>
      <c r="B416" t="s">
        <v>75</v>
      </c>
      <c r="C416">
        <v>1975</v>
      </c>
      <c r="D416" t="s">
        <v>32</v>
      </c>
      <c r="E416" t="s">
        <v>70</v>
      </c>
      <c r="F416">
        <v>5</v>
      </c>
      <c r="G416">
        <v>0.05</v>
      </c>
    </row>
    <row r="417" spans="1:7" x14ac:dyDescent="0.3">
      <c r="A417" t="str">
        <f t="shared" si="6"/>
        <v>MFm1975CZ041</v>
      </c>
      <c r="B417" t="s">
        <v>75</v>
      </c>
      <c r="C417">
        <v>1975</v>
      </c>
      <c r="D417" t="s">
        <v>33</v>
      </c>
      <c r="E417" t="s">
        <v>70</v>
      </c>
      <c r="F417">
        <v>1</v>
      </c>
      <c r="G417">
        <v>5.0000099999999999E-2</v>
      </c>
    </row>
    <row r="418" spans="1:7" x14ac:dyDescent="0.3">
      <c r="A418" t="str">
        <f t="shared" si="6"/>
        <v>MFm1975CZ042</v>
      </c>
      <c r="B418" t="s">
        <v>75</v>
      </c>
      <c r="C418">
        <v>1975</v>
      </c>
      <c r="D418" t="s">
        <v>33</v>
      </c>
      <c r="E418" t="s">
        <v>70</v>
      </c>
      <c r="F418">
        <v>2</v>
      </c>
      <c r="G418">
        <v>0.126356</v>
      </c>
    </row>
    <row r="419" spans="1:7" x14ac:dyDescent="0.3">
      <c r="A419" t="str">
        <f t="shared" si="6"/>
        <v>MFm1975CZ043</v>
      </c>
      <c r="B419" t="s">
        <v>75</v>
      </c>
      <c r="C419">
        <v>1975</v>
      </c>
      <c r="D419" t="s">
        <v>33</v>
      </c>
      <c r="E419" t="s">
        <v>70</v>
      </c>
      <c r="F419">
        <v>3</v>
      </c>
      <c r="G419">
        <v>0.42246099999999998</v>
      </c>
    </row>
    <row r="420" spans="1:7" x14ac:dyDescent="0.3">
      <c r="A420" t="str">
        <f t="shared" si="6"/>
        <v>MFm1975CZ044</v>
      </c>
      <c r="B420" t="s">
        <v>75</v>
      </c>
      <c r="C420">
        <v>1975</v>
      </c>
      <c r="D420" t="s">
        <v>33</v>
      </c>
      <c r="E420" t="s">
        <v>70</v>
      </c>
      <c r="F420">
        <v>4</v>
      </c>
      <c r="G420">
        <v>0.24404100000000001</v>
      </c>
    </row>
    <row r="421" spans="1:7" x14ac:dyDescent="0.3">
      <c r="A421" t="str">
        <f t="shared" si="6"/>
        <v>MFm1975CZ045</v>
      </c>
      <c r="B421" t="s">
        <v>75</v>
      </c>
      <c r="C421">
        <v>1975</v>
      </c>
      <c r="D421" t="s">
        <v>33</v>
      </c>
      <c r="E421" t="s">
        <v>70</v>
      </c>
      <c r="F421">
        <v>5</v>
      </c>
      <c r="G421">
        <v>0.157143</v>
      </c>
    </row>
    <row r="422" spans="1:7" x14ac:dyDescent="0.3">
      <c r="A422" t="str">
        <f t="shared" si="6"/>
        <v>MFm1975CZ051</v>
      </c>
      <c r="B422" t="s">
        <v>75</v>
      </c>
      <c r="C422">
        <v>1975</v>
      </c>
      <c r="D422" t="s">
        <v>34</v>
      </c>
      <c r="E422" t="s">
        <v>70</v>
      </c>
      <c r="F422">
        <v>1</v>
      </c>
      <c r="G422">
        <v>0.05</v>
      </c>
    </row>
    <row r="423" spans="1:7" x14ac:dyDescent="0.3">
      <c r="A423" t="str">
        <f t="shared" si="6"/>
        <v>MFm1975CZ052</v>
      </c>
      <c r="B423" t="s">
        <v>75</v>
      </c>
      <c r="C423">
        <v>1975</v>
      </c>
      <c r="D423" t="s">
        <v>34</v>
      </c>
      <c r="E423" t="s">
        <v>70</v>
      </c>
      <c r="F423">
        <v>2</v>
      </c>
      <c r="G423">
        <v>0.302089</v>
      </c>
    </row>
    <row r="424" spans="1:7" x14ac:dyDescent="0.3">
      <c r="A424" t="str">
        <f t="shared" si="6"/>
        <v>MFm1975CZ053</v>
      </c>
      <c r="B424" t="s">
        <v>75</v>
      </c>
      <c r="C424">
        <v>1975</v>
      </c>
      <c r="D424" t="s">
        <v>34</v>
      </c>
      <c r="E424" t="s">
        <v>70</v>
      </c>
      <c r="F424">
        <v>3</v>
      </c>
      <c r="G424">
        <v>0.05</v>
      </c>
    </row>
    <row r="425" spans="1:7" x14ac:dyDescent="0.3">
      <c r="A425" t="str">
        <f t="shared" si="6"/>
        <v>MFm1975CZ054</v>
      </c>
      <c r="B425" t="s">
        <v>75</v>
      </c>
      <c r="C425">
        <v>1975</v>
      </c>
      <c r="D425" t="s">
        <v>34</v>
      </c>
      <c r="E425" t="s">
        <v>70</v>
      </c>
      <c r="F425">
        <v>4</v>
      </c>
      <c r="G425">
        <v>0.05</v>
      </c>
    </row>
    <row r="426" spans="1:7" x14ac:dyDescent="0.3">
      <c r="A426" t="str">
        <f t="shared" si="6"/>
        <v>MFm1975CZ055</v>
      </c>
      <c r="B426" t="s">
        <v>75</v>
      </c>
      <c r="C426">
        <v>1975</v>
      </c>
      <c r="D426" t="s">
        <v>34</v>
      </c>
      <c r="E426" t="s">
        <v>70</v>
      </c>
      <c r="F426">
        <v>5</v>
      </c>
      <c r="G426">
        <v>0.54791100000000004</v>
      </c>
    </row>
    <row r="427" spans="1:7" x14ac:dyDescent="0.3">
      <c r="A427" t="str">
        <f t="shared" si="6"/>
        <v>MFm1975CZ061</v>
      </c>
      <c r="B427" t="s">
        <v>75</v>
      </c>
      <c r="C427">
        <v>1975</v>
      </c>
      <c r="D427" t="s">
        <v>35</v>
      </c>
      <c r="E427" t="s">
        <v>70</v>
      </c>
      <c r="F427">
        <v>1</v>
      </c>
      <c r="G427">
        <v>0.474995</v>
      </c>
    </row>
    <row r="428" spans="1:7" x14ac:dyDescent="0.3">
      <c r="A428" t="str">
        <f t="shared" si="6"/>
        <v>MFm1975CZ062</v>
      </c>
      <c r="B428" t="s">
        <v>75</v>
      </c>
      <c r="C428">
        <v>1975</v>
      </c>
      <c r="D428" t="s">
        <v>35</v>
      </c>
      <c r="E428" t="s">
        <v>70</v>
      </c>
      <c r="F428">
        <v>2</v>
      </c>
      <c r="G428">
        <v>0.05</v>
      </c>
    </row>
    <row r="429" spans="1:7" x14ac:dyDescent="0.3">
      <c r="A429" t="str">
        <f t="shared" si="6"/>
        <v>MFm1975CZ063</v>
      </c>
      <c r="B429" t="s">
        <v>75</v>
      </c>
      <c r="C429">
        <v>1975</v>
      </c>
      <c r="D429" t="s">
        <v>35</v>
      </c>
      <c r="E429" t="s">
        <v>70</v>
      </c>
      <c r="F429">
        <v>3</v>
      </c>
      <c r="G429">
        <v>5.74799E-2</v>
      </c>
    </row>
    <row r="430" spans="1:7" x14ac:dyDescent="0.3">
      <c r="A430" t="str">
        <f t="shared" si="6"/>
        <v>MFm1975CZ064</v>
      </c>
      <c r="B430" t="s">
        <v>75</v>
      </c>
      <c r="C430">
        <v>1975</v>
      </c>
      <c r="D430" t="s">
        <v>35</v>
      </c>
      <c r="E430" t="s">
        <v>70</v>
      </c>
      <c r="F430">
        <v>4</v>
      </c>
      <c r="G430">
        <v>0.36752600000000002</v>
      </c>
    </row>
    <row r="431" spans="1:7" x14ac:dyDescent="0.3">
      <c r="A431" t="str">
        <f t="shared" si="6"/>
        <v>MFm1975CZ065</v>
      </c>
      <c r="B431" t="s">
        <v>75</v>
      </c>
      <c r="C431">
        <v>1975</v>
      </c>
      <c r="D431" t="s">
        <v>35</v>
      </c>
      <c r="E431" t="s">
        <v>70</v>
      </c>
      <c r="F431">
        <v>5</v>
      </c>
      <c r="G431">
        <v>0.05</v>
      </c>
    </row>
    <row r="432" spans="1:7" x14ac:dyDescent="0.3">
      <c r="A432" t="str">
        <f t="shared" si="6"/>
        <v>MFm1975CZ071</v>
      </c>
      <c r="B432" t="s">
        <v>75</v>
      </c>
      <c r="C432">
        <v>1975</v>
      </c>
      <c r="D432" t="s">
        <v>36</v>
      </c>
      <c r="E432" t="s">
        <v>70</v>
      </c>
      <c r="F432">
        <v>1</v>
      </c>
      <c r="G432">
        <v>0.05</v>
      </c>
    </row>
    <row r="433" spans="1:7" x14ac:dyDescent="0.3">
      <c r="A433" t="str">
        <f t="shared" si="6"/>
        <v>MFm1975CZ072</v>
      </c>
      <c r="B433" t="s">
        <v>75</v>
      </c>
      <c r="C433">
        <v>1975</v>
      </c>
      <c r="D433" t="s">
        <v>36</v>
      </c>
      <c r="E433" t="s">
        <v>70</v>
      </c>
      <c r="F433">
        <v>2</v>
      </c>
      <c r="G433">
        <v>0.32647500000000002</v>
      </c>
    </row>
    <row r="434" spans="1:7" x14ac:dyDescent="0.3">
      <c r="A434" t="str">
        <f t="shared" si="6"/>
        <v>MFm1975CZ073</v>
      </c>
      <c r="B434" t="s">
        <v>75</v>
      </c>
      <c r="C434">
        <v>1975</v>
      </c>
      <c r="D434" t="s">
        <v>36</v>
      </c>
      <c r="E434" t="s">
        <v>70</v>
      </c>
      <c r="F434">
        <v>3</v>
      </c>
      <c r="G434">
        <v>0.14119300000000001</v>
      </c>
    </row>
    <row r="435" spans="1:7" x14ac:dyDescent="0.3">
      <c r="A435" t="str">
        <f t="shared" si="6"/>
        <v>MFm1975CZ074</v>
      </c>
      <c r="B435" t="s">
        <v>75</v>
      </c>
      <c r="C435">
        <v>1975</v>
      </c>
      <c r="D435" t="s">
        <v>36</v>
      </c>
      <c r="E435" t="s">
        <v>70</v>
      </c>
      <c r="F435">
        <v>4</v>
      </c>
      <c r="G435">
        <v>5.0019300000000003E-2</v>
      </c>
    </row>
    <row r="436" spans="1:7" x14ac:dyDescent="0.3">
      <c r="A436" t="str">
        <f t="shared" si="6"/>
        <v>MFm1975CZ075</v>
      </c>
      <c r="B436" t="s">
        <v>75</v>
      </c>
      <c r="C436">
        <v>1975</v>
      </c>
      <c r="D436" t="s">
        <v>36</v>
      </c>
      <c r="E436" t="s">
        <v>70</v>
      </c>
      <c r="F436">
        <v>5</v>
      </c>
      <c r="G436">
        <v>0.43231399999999998</v>
      </c>
    </row>
    <row r="437" spans="1:7" x14ac:dyDescent="0.3">
      <c r="A437" t="str">
        <f t="shared" si="6"/>
        <v>MFm1975CZ081</v>
      </c>
      <c r="B437" t="s">
        <v>75</v>
      </c>
      <c r="C437">
        <v>1975</v>
      </c>
      <c r="D437" t="s">
        <v>37</v>
      </c>
      <c r="E437" t="s">
        <v>70</v>
      </c>
      <c r="F437">
        <v>1</v>
      </c>
      <c r="G437">
        <v>0.05</v>
      </c>
    </row>
    <row r="438" spans="1:7" x14ac:dyDescent="0.3">
      <c r="A438" t="str">
        <f t="shared" si="6"/>
        <v>MFm1975CZ082</v>
      </c>
      <c r="B438" t="s">
        <v>75</v>
      </c>
      <c r="C438">
        <v>1975</v>
      </c>
      <c r="D438" t="s">
        <v>37</v>
      </c>
      <c r="E438" t="s">
        <v>70</v>
      </c>
      <c r="F438">
        <v>2</v>
      </c>
      <c r="G438">
        <v>0.05</v>
      </c>
    </row>
    <row r="439" spans="1:7" x14ac:dyDescent="0.3">
      <c r="A439" t="str">
        <f t="shared" si="6"/>
        <v>MFm1975CZ083</v>
      </c>
      <c r="B439" t="s">
        <v>75</v>
      </c>
      <c r="C439">
        <v>1975</v>
      </c>
      <c r="D439" t="s">
        <v>37</v>
      </c>
      <c r="E439" t="s">
        <v>70</v>
      </c>
      <c r="F439">
        <v>3</v>
      </c>
      <c r="G439">
        <v>0.168409</v>
      </c>
    </row>
    <row r="440" spans="1:7" x14ac:dyDescent="0.3">
      <c r="A440" t="str">
        <f t="shared" si="6"/>
        <v>MFm1975CZ084</v>
      </c>
      <c r="B440" t="s">
        <v>75</v>
      </c>
      <c r="C440">
        <v>1975</v>
      </c>
      <c r="D440" t="s">
        <v>37</v>
      </c>
      <c r="E440" t="s">
        <v>70</v>
      </c>
      <c r="F440">
        <v>4</v>
      </c>
      <c r="G440">
        <v>0.13522899999999999</v>
      </c>
    </row>
    <row r="441" spans="1:7" x14ac:dyDescent="0.3">
      <c r="A441" t="str">
        <f t="shared" si="6"/>
        <v>MFm1975CZ085</v>
      </c>
      <c r="B441" t="s">
        <v>75</v>
      </c>
      <c r="C441">
        <v>1975</v>
      </c>
      <c r="D441" t="s">
        <v>37</v>
      </c>
      <c r="E441" t="s">
        <v>70</v>
      </c>
      <c r="F441">
        <v>5</v>
      </c>
      <c r="G441">
        <v>0.59636299999999998</v>
      </c>
    </row>
    <row r="442" spans="1:7" x14ac:dyDescent="0.3">
      <c r="A442" t="str">
        <f t="shared" si="6"/>
        <v>MFm1975CZ091</v>
      </c>
      <c r="B442" t="s">
        <v>75</v>
      </c>
      <c r="C442">
        <v>1975</v>
      </c>
      <c r="D442" t="s">
        <v>38</v>
      </c>
      <c r="E442" t="s">
        <v>70</v>
      </c>
      <c r="F442">
        <v>1</v>
      </c>
      <c r="G442">
        <v>0.05</v>
      </c>
    </row>
    <row r="443" spans="1:7" x14ac:dyDescent="0.3">
      <c r="A443" t="str">
        <f t="shared" si="6"/>
        <v>MFm1975CZ092</v>
      </c>
      <c r="B443" t="s">
        <v>75</v>
      </c>
      <c r="C443">
        <v>1975</v>
      </c>
      <c r="D443" t="s">
        <v>38</v>
      </c>
      <c r="E443" t="s">
        <v>70</v>
      </c>
      <c r="F443">
        <v>2</v>
      </c>
      <c r="G443">
        <v>0.05</v>
      </c>
    </row>
    <row r="444" spans="1:7" x14ac:dyDescent="0.3">
      <c r="A444" t="str">
        <f t="shared" si="6"/>
        <v>MFm1975CZ093</v>
      </c>
      <c r="B444" t="s">
        <v>75</v>
      </c>
      <c r="C444">
        <v>1975</v>
      </c>
      <c r="D444" t="s">
        <v>38</v>
      </c>
      <c r="E444" t="s">
        <v>70</v>
      </c>
      <c r="F444">
        <v>3</v>
      </c>
      <c r="G444">
        <v>0.05</v>
      </c>
    </row>
    <row r="445" spans="1:7" x14ac:dyDescent="0.3">
      <c r="A445" t="str">
        <f t="shared" si="6"/>
        <v>MFm1975CZ094</v>
      </c>
      <c r="B445" t="s">
        <v>75</v>
      </c>
      <c r="C445">
        <v>1975</v>
      </c>
      <c r="D445" t="s">
        <v>38</v>
      </c>
      <c r="E445" t="s">
        <v>70</v>
      </c>
      <c r="F445">
        <v>4</v>
      </c>
      <c r="G445">
        <v>0.80000099999999996</v>
      </c>
    </row>
    <row r="446" spans="1:7" x14ac:dyDescent="0.3">
      <c r="A446" t="str">
        <f t="shared" si="6"/>
        <v>MFm1975CZ095</v>
      </c>
      <c r="B446" t="s">
        <v>75</v>
      </c>
      <c r="C446">
        <v>1975</v>
      </c>
      <c r="D446" t="s">
        <v>38</v>
      </c>
      <c r="E446" t="s">
        <v>70</v>
      </c>
      <c r="F446">
        <v>5</v>
      </c>
      <c r="G446">
        <v>0.05</v>
      </c>
    </row>
    <row r="447" spans="1:7" x14ac:dyDescent="0.3">
      <c r="A447" t="str">
        <f t="shared" si="6"/>
        <v>MFm1975CZ101</v>
      </c>
      <c r="B447" t="s">
        <v>75</v>
      </c>
      <c r="C447">
        <v>1975</v>
      </c>
      <c r="D447" t="s">
        <v>39</v>
      </c>
      <c r="E447" t="s">
        <v>70</v>
      </c>
      <c r="F447">
        <v>1</v>
      </c>
      <c r="G447">
        <v>0.24293899999999999</v>
      </c>
    </row>
    <row r="448" spans="1:7" x14ac:dyDescent="0.3">
      <c r="A448" t="str">
        <f t="shared" si="6"/>
        <v>MFm1975CZ102</v>
      </c>
      <c r="B448" t="s">
        <v>75</v>
      </c>
      <c r="C448">
        <v>1975</v>
      </c>
      <c r="D448" t="s">
        <v>39</v>
      </c>
      <c r="E448" t="s">
        <v>70</v>
      </c>
      <c r="F448">
        <v>2</v>
      </c>
      <c r="G448">
        <v>0.21160899999999999</v>
      </c>
    </row>
    <row r="449" spans="1:7" x14ac:dyDescent="0.3">
      <c r="A449" t="str">
        <f t="shared" si="6"/>
        <v>MFm1975CZ103</v>
      </c>
      <c r="B449" t="s">
        <v>75</v>
      </c>
      <c r="C449">
        <v>1975</v>
      </c>
      <c r="D449" t="s">
        <v>39</v>
      </c>
      <c r="E449" t="s">
        <v>70</v>
      </c>
      <c r="F449">
        <v>3</v>
      </c>
      <c r="G449">
        <v>0.206263</v>
      </c>
    </row>
    <row r="450" spans="1:7" x14ac:dyDescent="0.3">
      <c r="A450" t="str">
        <f t="shared" si="6"/>
        <v>MFm1975CZ104</v>
      </c>
      <c r="B450" t="s">
        <v>75</v>
      </c>
      <c r="C450">
        <v>1975</v>
      </c>
      <c r="D450" t="s">
        <v>39</v>
      </c>
      <c r="E450" t="s">
        <v>70</v>
      </c>
      <c r="F450">
        <v>4</v>
      </c>
      <c r="G450">
        <v>0.05</v>
      </c>
    </row>
    <row r="451" spans="1:7" x14ac:dyDescent="0.3">
      <c r="A451" t="str">
        <f t="shared" ref="A451:A514" si="7">B451&amp;C451&amp;D451&amp;F451</f>
        <v>MFm1975CZ105</v>
      </c>
      <c r="B451" t="s">
        <v>75</v>
      </c>
      <c r="C451">
        <v>1975</v>
      </c>
      <c r="D451" t="s">
        <v>39</v>
      </c>
      <c r="E451" t="s">
        <v>70</v>
      </c>
      <c r="F451">
        <v>5</v>
      </c>
      <c r="G451">
        <v>0.28918899999999997</v>
      </c>
    </row>
    <row r="452" spans="1:7" x14ac:dyDescent="0.3">
      <c r="A452" t="str">
        <f t="shared" si="7"/>
        <v>MFm1975CZ111</v>
      </c>
      <c r="B452" t="s">
        <v>75</v>
      </c>
      <c r="C452">
        <v>1975</v>
      </c>
      <c r="D452" t="s">
        <v>40</v>
      </c>
      <c r="E452" t="s">
        <v>70</v>
      </c>
      <c r="F452">
        <v>1</v>
      </c>
      <c r="G452">
        <v>0.05</v>
      </c>
    </row>
    <row r="453" spans="1:7" x14ac:dyDescent="0.3">
      <c r="A453" t="str">
        <f t="shared" si="7"/>
        <v>MFm1975CZ112</v>
      </c>
      <c r="B453" t="s">
        <v>75</v>
      </c>
      <c r="C453">
        <v>1975</v>
      </c>
      <c r="D453" t="s">
        <v>40</v>
      </c>
      <c r="E453" t="s">
        <v>70</v>
      </c>
      <c r="F453">
        <v>2</v>
      </c>
      <c r="G453">
        <v>0.05</v>
      </c>
    </row>
    <row r="454" spans="1:7" x14ac:dyDescent="0.3">
      <c r="A454" t="str">
        <f t="shared" si="7"/>
        <v>MFm1975CZ113</v>
      </c>
      <c r="B454" t="s">
        <v>75</v>
      </c>
      <c r="C454">
        <v>1975</v>
      </c>
      <c r="D454" t="s">
        <v>40</v>
      </c>
      <c r="E454" t="s">
        <v>70</v>
      </c>
      <c r="F454">
        <v>3</v>
      </c>
      <c r="G454">
        <v>0.24648700000000001</v>
      </c>
    </row>
    <row r="455" spans="1:7" x14ac:dyDescent="0.3">
      <c r="A455" t="str">
        <f t="shared" si="7"/>
        <v>MFm1975CZ114</v>
      </c>
      <c r="B455" t="s">
        <v>75</v>
      </c>
      <c r="C455">
        <v>1975</v>
      </c>
      <c r="D455" t="s">
        <v>40</v>
      </c>
      <c r="E455" t="s">
        <v>70</v>
      </c>
      <c r="F455">
        <v>4</v>
      </c>
      <c r="G455">
        <v>0.05</v>
      </c>
    </row>
    <row r="456" spans="1:7" x14ac:dyDescent="0.3">
      <c r="A456" t="str">
        <f t="shared" si="7"/>
        <v>MFm1975CZ115</v>
      </c>
      <c r="B456" t="s">
        <v>75</v>
      </c>
      <c r="C456">
        <v>1975</v>
      </c>
      <c r="D456" t="s">
        <v>40</v>
      </c>
      <c r="E456" t="s">
        <v>70</v>
      </c>
      <c r="F456">
        <v>5</v>
      </c>
      <c r="G456">
        <v>0.60351399999999999</v>
      </c>
    </row>
    <row r="457" spans="1:7" x14ac:dyDescent="0.3">
      <c r="A457" t="str">
        <f t="shared" si="7"/>
        <v>MFm1975CZ121</v>
      </c>
      <c r="B457" t="s">
        <v>75</v>
      </c>
      <c r="C457">
        <v>1975</v>
      </c>
      <c r="D457" t="s">
        <v>41</v>
      </c>
      <c r="E457" t="s">
        <v>70</v>
      </c>
      <c r="F457">
        <v>1</v>
      </c>
      <c r="G457">
        <v>0.05</v>
      </c>
    </row>
    <row r="458" spans="1:7" x14ac:dyDescent="0.3">
      <c r="A458" t="str">
        <f t="shared" si="7"/>
        <v>MFm1975CZ122</v>
      </c>
      <c r="B458" t="s">
        <v>75</v>
      </c>
      <c r="C458">
        <v>1975</v>
      </c>
      <c r="D458" t="s">
        <v>41</v>
      </c>
      <c r="E458" t="s">
        <v>70</v>
      </c>
      <c r="F458">
        <v>2</v>
      </c>
      <c r="G458">
        <v>0.05</v>
      </c>
    </row>
    <row r="459" spans="1:7" x14ac:dyDescent="0.3">
      <c r="A459" t="str">
        <f t="shared" si="7"/>
        <v>MFm1975CZ123</v>
      </c>
      <c r="B459" t="s">
        <v>75</v>
      </c>
      <c r="C459">
        <v>1975</v>
      </c>
      <c r="D459" t="s">
        <v>41</v>
      </c>
      <c r="E459" t="s">
        <v>70</v>
      </c>
      <c r="F459">
        <v>3</v>
      </c>
      <c r="G459">
        <v>0.05</v>
      </c>
    </row>
    <row r="460" spans="1:7" x14ac:dyDescent="0.3">
      <c r="A460" t="str">
        <f t="shared" si="7"/>
        <v>MFm1975CZ124</v>
      </c>
      <c r="B460" t="s">
        <v>75</v>
      </c>
      <c r="C460">
        <v>1975</v>
      </c>
      <c r="D460" t="s">
        <v>41</v>
      </c>
      <c r="E460" t="s">
        <v>70</v>
      </c>
      <c r="F460">
        <v>4</v>
      </c>
      <c r="G460">
        <v>0.37834600000000002</v>
      </c>
    </row>
    <row r="461" spans="1:7" x14ac:dyDescent="0.3">
      <c r="A461" t="str">
        <f t="shared" si="7"/>
        <v>MFm1975CZ125</v>
      </c>
      <c r="B461" t="s">
        <v>75</v>
      </c>
      <c r="C461">
        <v>1975</v>
      </c>
      <c r="D461" t="s">
        <v>41</v>
      </c>
      <c r="E461" t="s">
        <v>70</v>
      </c>
      <c r="F461">
        <v>5</v>
      </c>
      <c r="G461">
        <v>0.47165499999999999</v>
      </c>
    </row>
    <row r="462" spans="1:7" x14ac:dyDescent="0.3">
      <c r="A462" t="str">
        <f t="shared" si="7"/>
        <v>MFm1975CZ131</v>
      </c>
      <c r="B462" t="s">
        <v>75</v>
      </c>
      <c r="C462">
        <v>1975</v>
      </c>
      <c r="D462" t="s">
        <v>42</v>
      </c>
      <c r="E462" t="s">
        <v>70</v>
      </c>
      <c r="F462">
        <v>1</v>
      </c>
      <c r="G462">
        <v>0.347609</v>
      </c>
    </row>
    <row r="463" spans="1:7" x14ac:dyDescent="0.3">
      <c r="A463" t="str">
        <f t="shared" si="7"/>
        <v>MFm1975CZ132</v>
      </c>
      <c r="B463" t="s">
        <v>75</v>
      </c>
      <c r="C463">
        <v>1975</v>
      </c>
      <c r="D463" t="s">
        <v>42</v>
      </c>
      <c r="E463" t="s">
        <v>70</v>
      </c>
      <c r="F463">
        <v>2</v>
      </c>
      <c r="G463">
        <v>0.14450499999999999</v>
      </c>
    </row>
    <row r="464" spans="1:7" x14ac:dyDescent="0.3">
      <c r="A464" t="str">
        <f t="shared" si="7"/>
        <v>MFm1975CZ133</v>
      </c>
      <c r="B464" t="s">
        <v>75</v>
      </c>
      <c r="C464">
        <v>1975</v>
      </c>
      <c r="D464" t="s">
        <v>42</v>
      </c>
      <c r="E464" t="s">
        <v>70</v>
      </c>
      <c r="F464">
        <v>3</v>
      </c>
      <c r="G464">
        <v>0.11446099999999999</v>
      </c>
    </row>
    <row r="465" spans="1:7" x14ac:dyDescent="0.3">
      <c r="A465" t="str">
        <f t="shared" si="7"/>
        <v>MFm1975CZ134</v>
      </c>
      <c r="B465" t="s">
        <v>75</v>
      </c>
      <c r="C465">
        <v>1975</v>
      </c>
      <c r="D465" t="s">
        <v>42</v>
      </c>
      <c r="E465" t="s">
        <v>70</v>
      </c>
      <c r="F465">
        <v>4</v>
      </c>
      <c r="G465">
        <v>5.4888399999999997E-2</v>
      </c>
    </row>
    <row r="466" spans="1:7" x14ac:dyDescent="0.3">
      <c r="A466" t="str">
        <f t="shared" si="7"/>
        <v>MFm1975CZ135</v>
      </c>
      <c r="B466" t="s">
        <v>75</v>
      </c>
      <c r="C466">
        <v>1975</v>
      </c>
      <c r="D466" t="s">
        <v>42</v>
      </c>
      <c r="E466" t="s">
        <v>70</v>
      </c>
      <c r="F466">
        <v>5</v>
      </c>
      <c r="G466">
        <v>0.33853699999999998</v>
      </c>
    </row>
    <row r="467" spans="1:7" x14ac:dyDescent="0.3">
      <c r="A467" t="str">
        <f t="shared" si="7"/>
        <v>MFm1975CZ141</v>
      </c>
      <c r="B467" t="s">
        <v>75</v>
      </c>
      <c r="C467">
        <v>1975</v>
      </c>
      <c r="D467" t="s">
        <v>43</v>
      </c>
      <c r="E467" t="s">
        <v>70</v>
      </c>
      <c r="F467">
        <v>1</v>
      </c>
      <c r="G467">
        <v>0.05</v>
      </c>
    </row>
    <row r="468" spans="1:7" x14ac:dyDescent="0.3">
      <c r="A468" t="str">
        <f t="shared" si="7"/>
        <v>MFm1975CZ142</v>
      </c>
      <c r="B468" t="s">
        <v>75</v>
      </c>
      <c r="C468">
        <v>1975</v>
      </c>
      <c r="D468" t="s">
        <v>43</v>
      </c>
      <c r="E468" t="s">
        <v>70</v>
      </c>
      <c r="F468">
        <v>2</v>
      </c>
      <c r="G468">
        <v>0.123395</v>
      </c>
    </row>
    <row r="469" spans="1:7" x14ac:dyDescent="0.3">
      <c r="A469" t="str">
        <f t="shared" si="7"/>
        <v>MFm1975CZ143</v>
      </c>
      <c r="B469" t="s">
        <v>75</v>
      </c>
      <c r="C469">
        <v>1975</v>
      </c>
      <c r="D469" t="s">
        <v>43</v>
      </c>
      <c r="E469" t="s">
        <v>70</v>
      </c>
      <c r="F469">
        <v>3</v>
      </c>
      <c r="G469">
        <v>0.05</v>
      </c>
    </row>
    <row r="470" spans="1:7" x14ac:dyDescent="0.3">
      <c r="A470" t="str">
        <f t="shared" si="7"/>
        <v>MFm1975CZ144</v>
      </c>
      <c r="B470" t="s">
        <v>75</v>
      </c>
      <c r="C470">
        <v>1975</v>
      </c>
      <c r="D470" t="s">
        <v>43</v>
      </c>
      <c r="E470" t="s">
        <v>70</v>
      </c>
      <c r="F470">
        <v>4</v>
      </c>
      <c r="G470">
        <v>0.72660599999999997</v>
      </c>
    </row>
    <row r="471" spans="1:7" x14ac:dyDescent="0.3">
      <c r="A471" t="str">
        <f t="shared" si="7"/>
        <v>MFm1975CZ145</v>
      </c>
      <c r="B471" t="s">
        <v>75</v>
      </c>
      <c r="C471">
        <v>1975</v>
      </c>
      <c r="D471" t="s">
        <v>43</v>
      </c>
      <c r="E471" t="s">
        <v>70</v>
      </c>
      <c r="F471">
        <v>5</v>
      </c>
      <c r="G471">
        <v>0.05</v>
      </c>
    </row>
    <row r="472" spans="1:7" x14ac:dyDescent="0.3">
      <c r="A472" t="str">
        <f t="shared" si="7"/>
        <v>MFm1975CZ151</v>
      </c>
      <c r="B472" t="s">
        <v>75</v>
      </c>
      <c r="C472">
        <v>1975</v>
      </c>
      <c r="D472" t="s">
        <v>44</v>
      </c>
      <c r="E472" t="s">
        <v>70</v>
      </c>
      <c r="F472">
        <v>1</v>
      </c>
      <c r="G472">
        <v>0.05</v>
      </c>
    </row>
    <row r="473" spans="1:7" x14ac:dyDescent="0.3">
      <c r="A473" t="str">
        <f t="shared" si="7"/>
        <v>MFm1975CZ152</v>
      </c>
      <c r="B473" t="s">
        <v>75</v>
      </c>
      <c r="C473">
        <v>1975</v>
      </c>
      <c r="D473" t="s">
        <v>44</v>
      </c>
      <c r="E473" t="s">
        <v>70</v>
      </c>
      <c r="F473">
        <v>2</v>
      </c>
      <c r="G473">
        <v>0.05</v>
      </c>
    </row>
    <row r="474" spans="1:7" x14ac:dyDescent="0.3">
      <c r="A474" t="str">
        <f t="shared" si="7"/>
        <v>MFm1975CZ153</v>
      </c>
      <c r="B474" t="s">
        <v>75</v>
      </c>
      <c r="C474">
        <v>1975</v>
      </c>
      <c r="D474" t="s">
        <v>44</v>
      </c>
      <c r="E474" t="s">
        <v>70</v>
      </c>
      <c r="F474">
        <v>3</v>
      </c>
      <c r="G474">
        <v>0.05</v>
      </c>
    </row>
    <row r="475" spans="1:7" x14ac:dyDescent="0.3">
      <c r="A475" t="str">
        <f t="shared" si="7"/>
        <v>MFm1975CZ154</v>
      </c>
      <c r="B475" t="s">
        <v>75</v>
      </c>
      <c r="C475">
        <v>1975</v>
      </c>
      <c r="D475" t="s">
        <v>44</v>
      </c>
      <c r="E475" t="s">
        <v>70</v>
      </c>
      <c r="F475">
        <v>4</v>
      </c>
      <c r="G475">
        <v>0.77956899999999996</v>
      </c>
    </row>
    <row r="476" spans="1:7" x14ac:dyDescent="0.3">
      <c r="A476" t="str">
        <f t="shared" si="7"/>
        <v>MFm1975CZ155</v>
      </c>
      <c r="B476" t="s">
        <v>75</v>
      </c>
      <c r="C476">
        <v>1975</v>
      </c>
      <c r="D476" t="s">
        <v>44</v>
      </c>
      <c r="E476" t="s">
        <v>70</v>
      </c>
      <c r="F476">
        <v>5</v>
      </c>
      <c r="G476">
        <v>7.0431800000000003E-2</v>
      </c>
    </row>
    <row r="477" spans="1:7" x14ac:dyDescent="0.3">
      <c r="A477" t="str">
        <f t="shared" si="7"/>
        <v>MFm1975CZ161</v>
      </c>
      <c r="B477" t="s">
        <v>75</v>
      </c>
      <c r="C477">
        <v>1975</v>
      </c>
      <c r="D477" t="s">
        <v>45</v>
      </c>
      <c r="E477" t="s">
        <v>70</v>
      </c>
      <c r="F477">
        <v>1</v>
      </c>
      <c r="G477">
        <v>0.40826499999999999</v>
      </c>
    </row>
    <row r="478" spans="1:7" x14ac:dyDescent="0.3">
      <c r="A478" t="str">
        <f t="shared" si="7"/>
        <v>MFm1975CZ162</v>
      </c>
      <c r="B478" t="s">
        <v>75</v>
      </c>
      <c r="C478">
        <v>1975</v>
      </c>
      <c r="D478" t="s">
        <v>45</v>
      </c>
      <c r="E478" t="s">
        <v>70</v>
      </c>
      <c r="F478">
        <v>2</v>
      </c>
      <c r="G478">
        <v>0.173401</v>
      </c>
    </row>
    <row r="479" spans="1:7" x14ac:dyDescent="0.3">
      <c r="A479" t="str">
        <f t="shared" si="7"/>
        <v>MFm1975CZ163</v>
      </c>
      <c r="B479" t="s">
        <v>75</v>
      </c>
      <c r="C479">
        <v>1975</v>
      </c>
      <c r="D479" t="s">
        <v>45</v>
      </c>
      <c r="E479" t="s">
        <v>70</v>
      </c>
      <c r="F479">
        <v>3</v>
      </c>
      <c r="G479">
        <v>0.05</v>
      </c>
    </row>
    <row r="480" spans="1:7" x14ac:dyDescent="0.3">
      <c r="A480" t="str">
        <f t="shared" si="7"/>
        <v>MFm1975CZ164</v>
      </c>
      <c r="B480" t="s">
        <v>75</v>
      </c>
      <c r="C480">
        <v>1975</v>
      </c>
      <c r="D480" t="s">
        <v>45</v>
      </c>
      <c r="E480" t="s">
        <v>70</v>
      </c>
      <c r="F480">
        <v>4</v>
      </c>
      <c r="G480">
        <v>0.05</v>
      </c>
    </row>
    <row r="481" spans="1:7" x14ac:dyDescent="0.3">
      <c r="A481" t="str">
        <f t="shared" si="7"/>
        <v>MFm1975CZ165</v>
      </c>
      <c r="B481" t="s">
        <v>75</v>
      </c>
      <c r="C481">
        <v>1975</v>
      </c>
      <c r="D481" t="s">
        <v>45</v>
      </c>
      <c r="E481" t="s">
        <v>70</v>
      </c>
      <c r="F481">
        <v>5</v>
      </c>
      <c r="G481">
        <v>0.31833400000000001</v>
      </c>
    </row>
    <row r="482" spans="1:7" x14ac:dyDescent="0.3">
      <c r="A482" t="str">
        <f t="shared" si="7"/>
        <v>MFm1985CZ011</v>
      </c>
      <c r="B482" t="s">
        <v>75</v>
      </c>
      <c r="C482">
        <v>1985</v>
      </c>
      <c r="D482" t="s">
        <v>29</v>
      </c>
      <c r="E482" t="s">
        <v>70</v>
      </c>
      <c r="F482">
        <v>1</v>
      </c>
      <c r="G482">
        <v>6.2826900000000005E-2</v>
      </c>
    </row>
    <row r="483" spans="1:7" x14ac:dyDescent="0.3">
      <c r="A483" t="str">
        <f t="shared" si="7"/>
        <v>MFm1985CZ012</v>
      </c>
      <c r="B483" t="s">
        <v>75</v>
      </c>
      <c r="C483">
        <v>1985</v>
      </c>
      <c r="D483" t="s">
        <v>29</v>
      </c>
      <c r="E483" t="s">
        <v>70</v>
      </c>
      <c r="F483">
        <v>2</v>
      </c>
      <c r="G483">
        <v>0.33343600000000001</v>
      </c>
    </row>
    <row r="484" spans="1:7" x14ac:dyDescent="0.3">
      <c r="A484" t="str">
        <f t="shared" si="7"/>
        <v>MFm1985CZ013</v>
      </c>
      <c r="B484" t="s">
        <v>75</v>
      </c>
      <c r="C484">
        <v>1985</v>
      </c>
      <c r="D484" t="s">
        <v>29</v>
      </c>
      <c r="E484" t="s">
        <v>70</v>
      </c>
      <c r="F484">
        <v>3</v>
      </c>
      <c r="G484">
        <v>0.41766599999999998</v>
      </c>
    </row>
    <row r="485" spans="1:7" x14ac:dyDescent="0.3">
      <c r="A485" t="str">
        <f t="shared" si="7"/>
        <v>MFm1985CZ014</v>
      </c>
      <c r="B485" t="s">
        <v>75</v>
      </c>
      <c r="C485">
        <v>1985</v>
      </c>
      <c r="D485" t="s">
        <v>29</v>
      </c>
      <c r="E485" t="s">
        <v>70</v>
      </c>
      <c r="F485">
        <v>4</v>
      </c>
      <c r="G485">
        <v>7.39181E-2</v>
      </c>
    </row>
    <row r="486" spans="1:7" x14ac:dyDescent="0.3">
      <c r="A486" t="str">
        <f t="shared" si="7"/>
        <v>MFm1985CZ015</v>
      </c>
      <c r="B486" t="s">
        <v>75</v>
      </c>
      <c r="C486">
        <v>1985</v>
      </c>
      <c r="D486" t="s">
        <v>29</v>
      </c>
      <c r="E486" t="s">
        <v>70</v>
      </c>
      <c r="F486">
        <v>5</v>
      </c>
      <c r="G486">
        <v>0.112154</v>
      </c>
    </row>
    <row r="487" spans="1:7" x14ac:dyDescent="0.3">
      <c r="A487" t="str">
        <f t="shared" si="7"/>
        <v>MFm1985CZ021</v>
      </c>
      <c r="B487" t="s">
        <v>75</v>
      </c>
      <c r="C487">
        <v>1985</v>
      </c>
      <c r="D487" t="s">
        <v>31</v>
      </c>
      <c r="E487" t="s">
        <v>70</v>
      </c>
      <c r="F487">
        <v>1</v>
      </c>
      <c r="G487">
        <v>6.6982399999999997E-2</v>
      </c>
    </row>
    <row r="488" spans="1:7" x14ac:dyDescent="0.3">
      <c r="A488" t="str">
        <f t="shared" si="7"/>
        <v>MFm1985CZ022</v>
      </c>
      <c r="B488" t="s">
        <v>75</v>
      </c>
      <c r="C488">
        <v>1985</v>
      </c>
      <c r="D488" t="s">
        <v>31</v>
      </c>
      <c r="E488" t="s">
        <v>70</v>
      </c>
      <c r="F488">
        <v>2</v>
      </c>
      <c r="G488">
        <v>0.05</v>
      </c>
    </row>
    <row r="489" spans="1:7" x14ac:dyDescent="0.3">
      <c r="A489" t="str">
        <f t="shared" si="7"/>
        <v>MFm1985CZ023</v>
      </c>
      <c r="B489" t="s">
        <v>75</v>
      </c>
      <c r="C489">
        <v>1985</v>
      </c>
      <c r="D489" t="s">
        <v>31</v>
      </c>
      <c r="E489" t="s">
        <v>70</v>
      </c>
      <c r="F489">
        <v>3</v>
      </c>
      <c r="G489">
        <v>0.62422599999999995</v>
      </c>
    </row>
    <row r="490" spans="1:7" x14ac:dyDescent="0.3">
      <c r="A490" t="str">
        <f t="shared" si="7"/>
        <v>MFm1985CZ024</v>
      </c>
      <c r="B490" t="s">
        <v>75</v>
      </c>
      <c r="C490">
        <v>1985</v>
      </c>
      <c r="D490" t="s">
        <v>31</v>
      </c>
      <c r="E490" t="s">
        <v>70</v>
      </c>
      <c r="F490">
        <v>4</v>
      </c>
      <c r="G490">
        <v>0.05</v>
      </c>
    </row>
    <row r="491" spans="1:7" x14ac:dyDescent="0.3">
      <c r="A491" t="str">
        <f t="shared" si="7"/>
        <v>MFm1985CZ025</v>
      </c>
      <c r="B491" t="s">
        <v>75</v>
      </c>
      <c r="C491">
        <v>1985</v>
      </c>
      <c r="D491" t="s">
        <v>31</v>
      </c>
      <c r="E491" t="s">
        <v>70</v>
      </c>
      <c r="F491">
        <v>5</v>
      </c>
      <c r="G491">
        <v>0.20879200000000001</v>
      </c>
    </row>
    <row r="492" spans="1:7" x14ac:dyDescent="0.3">
      <c r="A492" t="str">
        <f t="shared" si="7"/>
        <v>MFm1985CZ031</v>
      </c>
      <c r="B492" t="s">
        <v>75</v>
      </c>
      <c r="C492">
        <v>1985</v>
      </c>
      <c r="D492" t="s">
        <v>32</v>
      </c>
      <c r="E492" t="s">
        <v>70</v>
      </c>
      <c r="F492">
        <v>1</v>
      </c>
      <c r="G492">
        <v>0.49931799999999998</v>
      </c>
    </row>
    <row r="493" spans="1:7" x14ac:dyDescent="0.3">
      <c r="A493" t="str">
        <f t="shared" si="7"/>
        <v>MFm1985CZ032</v>
      </c>
      <c r="B493" t="s">
        <v>75</v>
      </c>
      <c r="C493">
        <v>1985</v>
      </c>
      <c r="D493" t="s">
        <v>32</v>
      </c>
      <c r="E493" t="s">
        <v>70</v>
      </c>
      <c r="F493">
        <v>2</v>
      </c>
      <c r="G493">
        <v>5.0001700000000003E-2</v>
      </c>
    </row>
    <row r="494" spans="1:7" x14ac:dyDescent="0.3">
      <c r="A494" t="str">
        <f t="shared" si="7"/>
        <v>MFm1985CZ033</v>
      </c>
      <c r="B494" t="s">
        <v>75</v>
      </c>
      <c r="C494">
        <v>1985</v>
      </c>
      <c r="D494" t="s">
        <v>32</v>
      </c>
      <c r="E494" t="s">
        <v>70</v>
      </c>
      <c r="F494">
        <v>3</v>
      </c>
      <c r="G494">
        <v>0.05</v>
      </c>
    </row>
    <row r="495" spans="1:7" x14ac:dyDescent="0.3">
      <c r="A495" t="str">
        <f t="shared" si="7"/>
        <v>MFm1985CZ034</v>
      </c>
      <c r="B495" t="s">
        <v>75</v>
      </c>
      <c r="C495">
        <v>1985</v>
      </c>
      <c r="D495" t="s">
        <v>32</v>
      </c>
      <c r="E495" t="s">
        <v>70</v>
      </c>
      <c r="F495">
        <v>4</v>
      </c>
      <c r="G495">
        <v>0.34653800000000001</v>
      </c>
    </row>
    <row r="496" spans="1:7" x14ac:dyDescent="0.3">
      <c r="A496" t="str">
        <f t="shared" si="7"/>
        <v>MFm1985CZ035</v>
      </c>
      <c r="B496" t="s">
        <v>75</v>
      </c>
      <c r="C496">
        <v>1985</v>
      </c>
      <c r="D496" t="s">
        <v>32</v>
      </c>
      <c r="E496" t="s">
        <v>70</v>
      </c>
      <c r="F496">
        <v>5</v>
      </c>
      <c r="G496">
        <v>5.4142599999999999E-2</v>
      </c>
    </row>
    <row r="497" spans="1:7" x14ac:dyDescent="0.3">
      <c r="A497" t="str">
        <f t="shared" si="7"/>
        <v>MFm1985CZ041</v>
      </c>
      <c r="B497" t="s">
        <v>75</v>
      </c>
      <c r="C497">
        <v>1985</v>
      </c>
      <c r="D497" t="s">
        <v>33</v>
      </c>
      <c r="E497" t="s">
        <v>70</v>
      </c>
      <c r="F497">
        <v>1</v>
      </c>
      <c r="G497">
        <v>5.0014400000000001E-2</v>
      </c>
    </row>
    <row r="498" spans="1:7" x14ac:dyDescent="0.3">
      <c r="A498" t="str">
        <f t="shared" si="7"/>
        <v>MFm1985CZ042</v>
      </c>
      <c r="B498" t="s">
        <v>75</v>
      </c>
      <c r="C498">
        <v>1985</v>
      </c>
      <c r="D498" t="s">
        <v>33</v>
      </c>
      <c r="E498" t="s">
        <v>70</v>
      </c>
      <c r="F498">
        <v>2</v>
      </c>
      <c r="G498">
        <v>5.0203400000000002E-2</v>
      </c>
    </row>
    <row r="499" spans="1:7" x14ac:dyDescent="0.3">
      <c r="A499" t="str">
        <f t="shared" si="7"/>
        <v>MFm1985CZ043</v>
      </c>
      <c r="B499" t="s">
        <v>75</v>
      </c>
      <c r="C499">
        <v>1985</v>
      </c>
      <c r="D499" t="s">
        <v>33</v>
      </c>
      <c r="E499" t="s">
        <v>70</v>
      </c>
      <c r="F499">
        <v>3</v>
      </c>
      <c r="G499">
        <v>5.0008200000000003E-2</v>
      </c>
    </row>
    <row r="500" spans="1:7" x14ac:dyDescent="0.3">
      <c r="A500" t="str">
        <f t="shared" si="7"/>
        <v>MFm1985CZ044</v>
      </c>
      <c r="B500" t="s">
        <v>75</v>
      </c>
      <c r="C500">
        <v>1985</v>
      </c>
      <c r="D500" t="s">
        <v>33</v>
      </c>
      <c r="E500" t="s">
        <v>70</v>
      </c>
      <c r="F500">
        <v>4</v>
      </c>
      <c r="G500">
        <v>0.36490699999999998</v>
      </c>
    </row>
    <row r="501" spans="1:7" x14ac:dyDescent="0.3">
      <c r="A501" t="str">
        <f t="shared" si="7"/>
        <v>MFm1985CZ045</v>
      </c>
      <c r="B501" t="s">
        <v>75</v>
      </c>
      <c r="C501">
        <v>1985</v>
      </c>
      <c r="D501" t="s">
        <v>33</v>
      </c>
      <c r="E501" t="s">
        <v>70</v>
      </c>
      <c r="F501">
        <v>5</v>
      </c>
      <c r="G501">
        <v>0.48486800000000002</v>
      </c>
    </row>
    <row r="502" spans="1:7" x14ac:dyDescent="0.3">
      <c r="A502" t="str">
        <f t="shared" si="7"/>
        <v>MFm1985CZ051</v>
      </c>
      <c r="B502" t="s">
        <v>75</v>
      </c>
      <c r="C502">
        <v>1985</v>
      </c>
      <c r="D502" t="s">
        <v>34</v>
      </c>
      <c r="E502" t="s">
        <v>70</v>
      </c>
      <c r="F502">
        <v>1</v>
      </c>
      <c r="G502">
        <v>0.05</v>
      </c>
    </row>
    <row r="503" spans="1:7" x14ac:dyDescent="0.3">
      <c r="A503" t="str">
        <f t="shared" si="7"/>
        <v>MFm1985CZ052</v>
      </c>
      <c r="B503" t="s">
        <v>75</v>
      </c>
      <c r="C503">
        <v>1985</v>
      </c>
      <c r="D503" t="s">
        <v>34</v>
      </c>
      <c r="E503" t="s">
        <v>70</v>
      </c>
      <c r="F503">
        <v>2</v>
      </c>
      <c r="G503">
        <v>0.67432099999999995</v>
      </c>
    </row>
    <row r="504" spans="1:7" x14ac:dyDescent="0.3">
      <c r="A504" t="str">
        <f t="shared" si="7"/>
        <v>MFm1985CZ053</v>
      </c>
      <c r="B504" t="s">
        <v>75</v>
      </c>
      <c r="C504">
        <v>1985</v>
      </c>
      <c r="D504" t="s">
        <v>34</v>
      </c>
      <c r="E504" t="s">
        <v>70</v>
      </c>
      <c r="F504">
        <v>3</v>
      </c>
      <c r="G504">
        <v>0.05</v>
      </c>
    </row>
    <row r="505" spans="1:7" x14ac:dyDescent="0.3">
      <c r="A505" t="str">
        <f t="shared" si="7"/>
        <v>MFm1985CZ054</v>
      </c>
      <c r="B505" t="s">
        <v>75</v>
      </c>
      <c r="C505">
        <v>1985</v>
      </c>
      <c r="D505" t="s">
        <v>34</v>
      </c>
      <c r="E505" t="s">
        <v>70</v>
      </c>
      <c r="F505">
        <v>4</v>
      </c>
      <c r="G505">
        <v>0.05</v>
      </c>
    </row>
    <row r="506" spans="1:7" x14ac:dyDescent="0.3">
      <c r="A506" t="str">
        <f t="shared" si="7"/>
        <v>MFm1985CZ055</v>
      </c>
      <c r="B506" t="s">
        <v>75</v>
      </c>
      <c r="C506">
        <v>1985</v>
      </c>
      <c r="D506" t="s">
        <v>34</v>
      </c>
      <c r="E506" t="s">
        <v>70</v>
      </c>
      <c r="F506">
        <v>5</v>
      </c>
      <c r="G506">
        <v>0.17568</v>
      </c>
    </row>
    <row r="507" spans="1:7" x14ac:dyDescent="0.3">
      <c r="A507" t="str">
        <f t="shared" si="7"/>
        <v>MFm1985CZ061</v>
      </c>
      <c r="B507" t="s">
        <v>75</v>
      </c>
      <c r="C507">
        <v>1985</v>
      </c>
      <c r="D507" t="s">
        <v>35</v>
      </c>
      <c r="E507" t="s">
        <v>70</v>
      </c>
      <c r="F507">
        <v>1</v>
      </c>
      <c r="G507">
        <v>0.05</v>
      </c>
    </row>
    <row r="508" spans="1:7" x14ac:dyDescent="0.3">
      <c r="A508" t="str">
        <f t="shared" si="7"/>
        <v>MFm1985CZ062</v>
      </c>
      <c r="B508" t="s">
        <v>75</v>
      </c>
      <c r="C508">
        <v>1985</v>
      </c>
      <c r="D508" t="s">
        <v>35</v>
      </c>
      <c r="E508" t="s">
        <v>70</v>
      </c>
      <c r="F508">
        <v>2</v>
      </c>
      <c r="G508">
        <v>0.05</v>
      </c>
    </row>
    <row r="509" spans="1:7" x14ac:dyDescent="0.3">
      <c r="A509" t="str">
        <f t="shared" si="7"/>
        <v>MFm1985CZ063</v>
      </c>
      <c r="B509" t="s">
        <v>75</v>
      </c>
      <c r="C509">
        <v>1985</v>
      </c>
      <c r="D509" t="s">
        <v>35</v>
      </c>
      <c r="E509" t="s">
        <v>70</v>
      </c>
      <c r="F509">
        <v>3</v>
      </c>
      <c r="G509">
        <v>5.4037599999999998E-2</v>
      </c>
    </row>
    <row r="510" spans="1:7" x14ac:dyDescent="0.3">
      <c r="A510" t="str">
        <f t="shared" si="7"/>
        <v>MFm1985CZ064</v>
      </c>
      <c r="B510" t="s">
        <v>75</v>
      </c>
      <c r="C510">
        <v>1985</v>
      </c>
      <c r="D510" t="s">
        <v>35</v>
      </c>
      <c r="E510" t="s">
        <v>70</v>
      </c>
      <c r="F510">
        <v>4</v>
      </c>
      <c r="G510">
        <v>0.05</v>
      </c>
    </row>
    <row r="511" spans="1:7" x14ac:dyDescent="0.3">
      <c r="A511" t="str">
        <f t="shared" si="7"/>
        <v>MFm1985CZ065</v>
      </c>
      <c r="B511" t="s">
        <v>75</v>
      </c>
      <c r="C511">
        <v>1985</v>
      </c>
      <c r="D511" t="s">
        <v>35</v>
      </c>
      <c r="E511" t="s">
        <v>70</v>
      </c>
      <c r="F511">
        <v>5</v>
      </c>
      <c r="G511">
        <v>0.79596299999999998</v>
      </c>
    </row>
    <row r="512" spans="1:7" x14ac:dyDescent="0.3">
      <c r="A512" t="str">
        <f t="shared" si="7"/>
        <v>MFm1985CZ071</v>
      </c>
      <c r="B512" t="s">
        <v>75</v>
      </c>
      <c r="C512">
        <v>1985</v>
      </c>
      <c r="D512" t="s">
        <v>36</v>
      </c>
      <c r="E512" t="s">
        <v>70</v>
      </c>
      <c r="F512">
        <v>1</v>
      </c>
      <c r="G512">
        <v>0.05</v>
      </c>
    </row>
    <row r="513" spans="1:7" x14ac:dyDescent="0.3">
      <c r="A513" t="str">
        <f t="shared" si="7"/>
        <v>MFm1985CZ072</v>
      </c>
      <c r="B513" t="s">
        <v>75</v>
      </c>
      <c r="C513">
        <v>1985</v>
      </c>
      <c r="D513" t="s">
        <v>36</v>
      </c>
      <c r="E513" t="s">
        <v>70</v>
      </c>
      <c r="F513">
        <v>2</v>
      </c>
      <c r="G513">
        <v>0.24936700000000001</v>
      </c>
    </row>
    <row r="514" spans="1:7" x14ac:dyDescent="0.3">
      <c r="A514" t="str">
        <f t="shared" si="7"/>
        <v>MFm1985CZ073</v>
      </c>
      <c r="B514" t="s">
        <v>75</v>
      </c>
      <c r="C514">
        <v>1985</v>
      </c>
      <c r="D514" t="s">
        <v>36</v>
      </c>
      <c r="E514" t="s">
        <v>70</v>
      </c>
      <c r="F514">
        <v>3</v>
      </c>
      <c r="G514">
        <v>0.05</v>
      </c>
    </row>
    <row r="515" spans="1:7" x14ac:dyDescent="0.3">
      <c r="A515" t="str">
        <f t="shared" ref="A515:A578" si="8">B515&amp;C515&amp;D515&amp;F515</f>
        <v>MFm1985CZ074</v>
      </c>
      <c r="B515" t="s">
        <v>75</v>
      </c>
      <c r="C515">
        <v>1985</v>
      </c>
      <c r="D515" t="s">
        <v>36</v>
      </c>
      <c r="E515" t="s">
        <v>70</v>
      </c>
      <c r="F515">
        <v>4</v>
      </c>
      <c r="G515">
        <v>0.05</v>
      </c>
    </row>
    <row r="516" spans="1:7" x14ac:dyDescent="0.3">
      <c r="A516" t="str">
        <f t="shared" si="8"/>
        <v>MFm1985CZ075</v>
      </c>
      <c r="B516" t="s">
        <v>75</v>
      </c>
      <c r="C516">
        <v>1985</v>
      </c>
      <c r="D516" t="s">
        <v>36</v>
      </c>
      <c r="E516" t="s">
        <v>70</v>
      </c>
      <c r="F516">
        <v>5</v>
      </c>
      <c r="G516">
        <v>0.600634</v>
      </c>
    </row>
    <row r="517" spans="1:7" x14ac:dyDescent="0.3">
      <c r="A517" t="str">
        <f t="shared" si="8"/>
        <v>MFm1985CZ081</v>
      </c>
      <c r="B517" t="s">
        <v>75</v>
      </c>
      <c r="C517">
        <v>1985</v>
      </c>
      <c r="D517" t="s">
        <v>37</v>
      </c>
      <c r="E517" t="s">
        <v>70</v>
      </c>
      <c r="F517">
        <v>1</v>
      </c>
      <c r="G517">
        <v>0.05</v>
      </c>
    </row>
    <row r="518" spans="1:7" x14ac:dyDescent="0.3">
      <c r="A518" t="str">
        <f t="shared" si="8"/>
        <v>MFm1985CZ082</v>
      </c>
      <c r="B518" t="s">
        <v>75</v>
      </c>
      <c r="C518">
        <v>1985</v>
      </c>
      <c r="D518" t="s">
        <v>37</v>
      </c>
      <c r="E518" t="s">
        <v>70</v>
      </c>
      <c r="F518">
        <v>2</v>
      </c>
      <c r="G518">
        <v>0.05</v>
      </c>
    </row>
    <row r="519" spans="1:7" x14ac:dyDescent="0.3">
      <c r="A519" t="str">
        <f t="shared" si="8"/>
        <v>MFm1985CZ083</v>
      </c>
      <c r="B519" t="s">
        <v>75</v>
      </c>
      <c r="C519">
        <v>1985</v>
      </c>
      <c r="D519" t="s">
        <v>37</v>
      </c>
      <c r="E519" t="s">
        <v>70</v>
      </c>
      <c r="F519">
        <v>3</v>
      </c>
      <c r="G519">
        <v>0.41916999999999999</v>
      </c>
    </row>
    <row r="520" spans="1:7" x14ac:dyDescent="0.3">
      <c r="A520" t="str">
        <f t="shared" si="8"/>
        <v>MFm1985CZ084</v>
      </c>
      <c r="B520" t="s">
        <v>75</v>
      </c>
      <c r="C520">
        <v>1985</v>
      </c>
      <c r="D520" t="s">
        <v>37</v>
      </c>
      <c r="E520" t="s">
        <v>70</v>
      </c>
      <c r="F520">
        <v>4</v>
      </c>
      <c r="G520">
        <v>0.05</v>
      </c>
    </row>
    <row r="521" spans="1:7" x14ac:dyDescent="0.3">
      <c r="A521" t="str">
        <f t="shared" si="8"/>
        <v>MFm1985CZ085</v>
      </c>
      <c r="B521" t="s">
        <v>75</v>
      </c>
      <c r="C521">
        <v>1985</v>
      </c>
      <c r="D521" t="s">
        <v>37</v>
      </c>
      <c r="E521" t="s">
        <v>70</v>
      </c>
      <c r="F521">
        <v>5</v>
      </c>
      <c r="G521">
        <v>0.43083100000000002</v>
      </c>
    </row>
    <row r="522" spans="1:7" x14ac:dyDescent="0.3">
      <c r="A522" t="str">
        <f t="shared" si="8"/>
        <v>MFm1985CZ091</v>
      </c>
      <c r="B522" t="s">
        <v>75</v>
      </c>
      <c r="C522">
        <v>1985</v>
      </c>
      <c r="D522" t="s">
        <v>38</v>
      </c>
      <c r="E522" t="s">
        <v>70</v>
      </c>
      <c r="F522">
        <v>1</v>
      </c>
      <c r="G522">
        <v>0.05</v>
      </c>
    </row>
    <row r="523" spans="1:7" x14ac:dyDescent="0.3">
      <c r="A523" t="str">
        <f t="shared" si="8"/>
        <v>MFm1985CZ092</v>
      </c>
      <c r="B523" t="s">
        <v>75</v>
      </c>
      <c r="C523">
        <v>1985</v>
      </c>
      <c r="D523" t="s">
        <v>38</v>
      </c>
      <c r="E523" t="s">
        <v>70</v>
      </c>
      <c r="F523">
        <v>2</v>
      </c>
      <c r="G523">
        <v>0.05</v>
      </c>
    </row>
    <row r="524" spans="1:7" x14ac:dyDescent="0.3">
      <c r="A524" t="str">
        <f t="shared" si="8"/>
        <v>MFm1985CZ093</v>
      </c>
      <c r="B524" t="s">
        <v>75</v>
      </c>
      <c r="C524">
        <v>1985</v>
      </c>
      <c r="D524" t="s">
        <v>38</v>
      </c>
      <c r="E524" t="s">
        <v>70</v>
      </c>
      <c r="F524">
        <v>3</v>
      </c>
      <c r="G524">
        <v>0.05</v>
      </c>
    </row>
    <row r="525" spans="1:7" x14ac:dyDescent="0.3">
      <c r="A525" t="str">
        <f t="shared" si="8"/>
        <v>MFm1985CZ094</v>
      </c>
      <c r="B525" t="s">
        <v>75</v>
      </c>
      <c r="C525">
        <v>1985</v>
      </c>
      <c r="D525" t="s">
        <v>38</v>
      </c>
      <c r="E525" t="s">
        <v>70</v>
      </c>
      <c r="F525">
        <v>4</v>
      </c>
      <c r="G525">
        <v>0.05</v>
      </c>
    </row>
    <row r="526" spans="1:7" x14ac:dyDescent="0.3">
      <c r="A526" t="str">
        <f t="shared" si="8"/>
        <v>MFm1985CZ095</v>
      </c>
      <c r="B526" t="s">
        <v>75</v>
      </c>
      <c r="C526">
        <v>1985</v>
      </c>
      <c r="D526" t="s">
        <v>38</v>
      </c>
      <c r="E526" t="s">
        <v>70</v>
      </c>
      <c r="F526">
        <v>5</v>
      </c>
      <c r="G526">
        <v>0.80000099999999996</v>
      </c>
    </row>
    <row r="527" spans="1:7" x14ac:dyDescent="0.3">
      <c r="A527" t="str">
        <f t="shared" si="8"/>
        <v>MFm1985CZ101</v>
      </c>
      <c r="B527" t="s">
        <v>75</v>
      </c>
      <c r="C527">
        <v>1985</v>
      </c>
      <c r="D527" t="s">
        <v>39</v>
      </c>
      <c r="E527" t="s">
        <v>70</v>
      </c>
      <c r="F527">
        <v>1</v>
      </c>
      <c r="G527">
        <v>9.7075999999999996E-2</v>
      </c>
    </row>
    <row r="528" spans="1:7" x14ac:dyDescent="0.3">
      <c r="A528" t="str">
        <f t="shared" si="8"/>
        <v>MFm1985CZ102</v>
      </c>
      <c r="B528" t="s">
        <v>75</v>
      </c>
      <c r="C528">
        <v>1985</v>
      </c>
      <c r="D528" t="s">
        <v>39</v>
      </c>
      <c r="E528" t="s">
        <v>70</v>
      </c>
      <c r="F528">
        <v>2</v>
      </c>
      <c r="G528">
        <v>0.05</v>
      </c>
    </row>
    <row r="529" spans="1:7" x14ac:dyDescent="0.3">
      <c r="A529" t="str">
        <f t="shared" si="8"/>
        <v>MFm1985CZ103</v>
      </c>
      <c r="B529" t="s">
        <v>75</v>
      </c>
      <c r="C529">
        <v>1985</v>
      </c>
      <c r="D529" t="s">
        <v>39</v>
      </c>
      <c r="E529" t="s">
        <v>70</v>
      </c>
      <c r="F529">
        <v>3</v>
      </c>
      <c r="G529">
        <v>0.75292000000000003</v>
      </c>
    </row>
    <row r="530" spans="1:7" x14ac:dyDescent="0.3">
      <c r="A530" t="str">
        <f t="shared" si="8"/>
        <v>MFm1985CZ104</v>
      </c>
      <c r="B530" t="s">
        <v>75</v>
      </c>
      <c r="C530">
        <v>1985</v>
      </c>
      <c r="D530" t="s">
        <v>39</v>
      </c>
      <c r="E530" t="s">
        <v>70</v>
      </c>
      <c r="F530">
        <v>4</v>
      </c>
      <c r="G530">
        <v>0.05</v>
      </c>
    </row>
    <row r="531" spans="1:7" x14ac:dyDescent="0.3">
      <c r="A531" t="str">
        <f t="shared" si="8"/>
        <v>MFm1985CZ105</v>
      </c>
      <c r="B531" t="s">
        <v>75</v>
      </c>
      <c r="C531">
        <v>1985</v>
      </c>
      <c r="D531" t="s">
        <v>39</v>
      </c>
      <c r="E531" t="s">
        <v>70</v>
      </c>
      <c r="F531">
        <v>5</v>
      </c>
      <c r="G531">
        <v>5.00052E-2</v>
      </c>
    </row>
    <row r="532" spans="1:7" x14ac:dyDescent="0.3">
      <c r="A532" t="str">
        <f t="shared" si="8"/>
        <v>MFm1985CZ111</v>
      </c>
      <c r="B532" t="s">
        <v>75</v>
      </c>
      <c r="C532">
        <v>1985</v>
      </c>
      <c r="D532" t="s">
        <v>40</v>
      </c>
      <c r="E532" t="s">
        <v>70</v>
      </c>
      <c r="F532">
        <v>1</v>
      </c>
      <c r="G532">
        <v>5.0000200000000002E-2</v>
      </c>
    </row>
    <row r="533" spans="1:7" x14ac:dyDescent="0.3">
      <c r="A533" t="str">
        <f t="shared" si="8"/>
        <v>MFm1985CZ112</v>
      </c>
      <c r="B533" t="s">
        <v>75</v>
      </c>
      <c r="C533">
        <v>1985</v>
      </c>
      <c r="D533" t="s">
        <v>40</v>
      </c>
      <c r="E533" t="s">
        <v>70</v>
      </c>
      <c r="F533">
        <v>2</v>
      </c>
      <c r="G533">
        <v>5.0000099999999999E-2</v>
      </c>
    </row>
    <row r="534" spans="1:7" x14ac:dyDescent="0.3">
      <c r="A534" t="str">
        <f t="shared" si="8"/>
        <v>MFm1985CZ113</v>
      </c>
      <c r="B534" t="s">
        <v>75</v>
      </c>
      <c r="C534">
        <v>1985</v>
      </c>
      <c r="D534" t="s">
        <v>40</v>
      </c>
      <c r="E534" t="s">
        <v>70</v>
      </c>
      <c r="F534">
        <v>3</v>
      </c>
      <c r="G534">
        <v>0.26305899999999999</v>
      </c>
    </row>
    <row r="535" spans="1:7" x14ac:dyDescent="0.3">
      <c r="A535" t="str">
        <f t="shared" si="8"/>
        <v>MFm1985CZ114</v>
      </c>
      <c r="B535" t="s">
        <v>75</v>
      </c>
      <c r="C535">
        <v>1985</v>
      </c>
      <c r="D535" t="s">
        <v>40</v>
      </c>
      <c r="E535" t="s">
        <v>70</v>
      </c>
      <c r="F535">
        <v>4</v>
      </c>
      <c r="G535">
        <v>5.0000099999999999E-2</v>
      </c>
    </row>
    <row r="536" spans="1:7" x14ac:dyDescent="0.3">
      <c r="A536" t="str">
        <f t="shared" si="8"/>
        <v>MFm1985CZ115</v>
      </c>
      <c r="B536" t="s">
        <v>75</v>
      </c>
      <c r="C536">
        <v>1985</v>
      </c>
      <c r="D536" t="s">
        <v>40</v>
      </c>
      <c r="E536" t="s">
        <v>70</v>
      </c>
      <c r="F536">
        <v>5</v>
      </c>
      <c r="G536">
        <v>0.58694100000000005</v>
      </c>
    </row>
    <row r="537" spans="1:7" x14ac:dyDescent="0.3">
      <c r="A537" t="str">
        <f t="shared" si="8"/>
        <v>MFm1985CZ121</v>
      </c>
      <c r="B537" t="s">
        <v>75</v>
      </c>
      <c r="C537">
        <v>1985</v>
      </c>
      <c r="D537" t="s">
        <v>41</v>
      </c>
      <c r="E537" t="s">
        <v>70</v>
      </c>
      <c r="F537">
        <v>1</v>
      </c>
      <c r="G537">
        <v>0.05</v>
      </c>
    </row>
    <row r="538" spans="1:7" x14ac:dyDescent="0.3">
      <c r="A538" t="str">
        <f t="shared" si="8"/>
        <v>MFm1985CZ122</v>
      </c>
      <c r="B538" t="s">
        <v>75</v>
      </c>
      <c r="C538">
        <v>1985</v>
      </c>
      <c r="D538" t="s">
        <v>41</v>
      </c>
      <c r="E538" t="s">
        <v>70</v>
      </c>
      <c r="F538">
        <v>2</v>
      </c>
      <c r="G538">
        <v>0.05</v>
      </c>
    </row>
    <row r="539" spans="1:7" x14ac:dyDescent="0.3">
      <c r="A539" t="str">
        <f t="shared" si="8"/>
        <v>MFm1985CZ123</v>
      </c>
      <c r="B539" t="s">
        <v>75</v>
      </c>
      <c r="C539">
        <v>1985</v>
      </c>
      <c r="D539" t="s">
        <v>41</v>
      </c>
      <c r="E539" t="s">
        <v>70</v>
      </c>
      <c r="F539">
        <v>3</v>
      </c>
      <c r="G539">
        <v>0.05</v>
      </c>
    </row>
    <row r="540" spans="1:7" x14ac:dyDescent="0.3">
      <c r="A540" t="str">
        <f t="shared" si="8"/>
        <v>MFm1985CZ124</v>
      </c>
      <c r="B540" t="s">
        <v>75</v>
      </c>
      <c r="C540">
        <v>1985</v>
      </c>
      <c r="D540" t="s">
        <v>41</v>
      </c>
      <c r="E540" t="s">
        <v>70</v>
      </c>
      <c r="F540">
        <v>4</v>
      </c>
      <c r="G540">
        <v>0.05</v>
      </c>
    </row>
    <row r="541" spans="1:7" x14ac:dyDescent="0.3">
      <c r="A541" t="str">
        <f t="shared" si="8"/>
        <v>MFm1985CZ125</v>
      </c>
      <c r="B541" t="s">
        <v>75</v>
      </c>
      <c r="C541">
        <v>1985</v>
      </c>
      <c r="D541" t="s">
        <v>41</v>
      </c>
      <c r="E541" t="s">
        <v>70</v>
      </c>
      <c r="F541">
        <v>5</v>
      </c>
      <c r="G541">
        <v>0.80000099999999996</v>
      </c>
    </row>
    <row r="542" spans="1:7" x14ac:dyDescent="0.3">
      <c r="A542" t="str">
        <f t="shared" si="8"/>
        <v>MFm1985CZ131</v>
      </c>
      <c r="B542" t="s">
        <v>75</v>
      </c>
      <c r="C542">
        <v>1985</v>
      </c>
      <c r="D542" t="s">
        <v>42</v>
      </c>
      <c r="E542" t="s">
        <v>70</v>
      </c>
      <c r="F542">
        <v>1</v>
      </c>
      <c r="G542">
        <v>0.160192</v>
      </c>
    </row>
    <row r="543" spans="1:7" x14ac:dyDescent="0.3">
      <c r="A543" t="str">
        <f t="shared" si="8"/>
        <v>MFm1985CZ132</v>
      </c>
      <c r="B543" t="s">
        <v>75</v>
      </c>
      <c r="C543">
        <v>1985</v>
      </c>
      <c r="D543" t="s">
        <v>42</v>
      </c>
      <c r="E543" t="s">
        <v>70</v>
      </c>
      <c r="F543">
        <v>2</v>
      </c>
      <c r="G543">
        <v>0.211199</v>
      </c>
    </row>
    <row r="544" spans="1:7" x14ac:dyDescent="0.3">
      <c r="A544" t="str">
        <f t="shared" si="8"/>
        <v>MFm1985CZ133</v>
      </c>
      <c r="B544" t="s">
        <v>75</v>
      </c>
      <c r="C544">
        <v>1985</v>
      </c>
      <c r="D544" t="s">
        <v>42</v>
      </c>
      <c r="E544" t="s">
        <v>70</v>
      </c>
      <c r="F544">
        <v>3</v>
      </c>
      <c r="G544">
        <v>0.141709</v>
      </c>
    </row>
    <row r="545" spans="1:7" x14ac:dyDescent="0.3">
      <c r="A545" t="str">
        <f t="shared" si="8"/>
        <v>MFm1985CZ134</v>
      </c>
      <c r="B545" t="s">
        <v>75</v>
      </c>
      <c r="C545">
        <v>1985</v>
      </c>
      <c r="D545" t="s">
        <v>42</v>
      </c>
      <c r="E545" t="s">
        <v>70</v>
      </c>
      <c r="F545">
        <v>4</v>
      </c>
      <c r="G545">
        <v>0.15785199999999999</v>
      </c>
    </row>
    <row r="546" spans="1:7" x14ac:dyDescent="0.3">
      <c r="A546" t="str">
        <f t="shared" si="8"/>
        <v>MFm1985CZ135</v>
      </c>
      <c r="B546" t="s">
        <v>75</v>
      </c>
      <c r="C546">
        <v>1985</v>
      </c>
      <c r="D546" t="s">
        <v>42</v>
      </c>
      <c r="E546" t="s">
        <v>70</v>
      </c>
      <c r="F546">
        <v>5</v>
      </c>
      <c r="G546">
        <v>0.32904899999999998</v>
      </c>
    </row>
    <row r="547" spans="1:7" x14ac:dyDescent="0.3">
      <c r="A547" t="str">
        <f t="shared" si="8"/>
        <v>MFm1985CZ141</v>
      </c>
      <c r="B547" t="s">
        <v>75</v>
      </c>
      <c r="C547">
        <v>1985</v>
      </c>
      <c r="D547" t="s">
        <v>43</v>
      </c>
      <c r="E547" t="s">
        <v>70</v>
      </c>
      <c r="F547">
        <v>1</v>
      </c>
      <c r="G547">
        <v>5.0173599999999999E-2</v>
      </c>
    </row>
    <row r="548" spans="1:7" x14ac:dyDescent="0.3">
      <c r="A548" t="str">
        <f t="shared" si="8"/>
        <v>MFm1985CZ142</v>
      </c>
      <c r="B548" t="s">
        <v>75</v>
      </c>
      <c r="C548">
        <v>1985</v>
      </c>
      <c r="D548" t="s">
        <v>43</v>
      </c>
      <c r="E548" t="s">
        <v>70</v>
      </c>
      <c r="F548">
        <v>2</v>
      </c>
      <c r="G548">
        <v>0.37155300000000002</v>
      </c>
    </row>
    <row r="549" spans="1:7" x14ac:dyDescent="0.3">
      <c r="A549" t="str">
        <f t="shared" si="8"/>
        <v>MFm1985CZ143</v>
      </c>
      <c r="B549" t="s">
        <v>75</v>
      </c>
      <c r="C549">
        <v>1985</v>
      </c>
      <c r="D549" t="s">
        <v>43</v>
      </c>
      <c r="E549" t="s">
        <v>70</v>
      </c>
      <c r="F549">
        <v>3</v>
      </c>
      <c r="G549">
        <v>0.16201699999999999</v>
      </c>
    </row>
    <row r="550" spans="1:7" x14ac:dyDescent="0.3">
      <c r="A550" t="str">
        <f t="shared" si="8"/>
        <v>MFm1985CZ144</v>
      </c>
      <c r="B550" t="s">
        <v>75</v>
      </c>
      <c r="C550">
        <v>1985</v>
      </c>
      <c r="D550" t="s">
        <v>43</v>
      </c>
      <c r="E550" t="s">
        <v>70</v>
      </c>
      <c r="F550">
        <v>4</v>
      </c>
      <c r="G550">
        <v>0.110446</v>
      </c>
    </row>
    <row r="551" spans="1:7" x14ac:dyDescent="0.3">
      <c r="A551" t="str">
        <f t="shared" si="8"/>
        <v>MFm1985CZ145</v>
      </c>
      <c r="B551" t="s">
        <v>75</v>
      </c>
      <c r="C551">
        <v>1985</v>
      </c>
      <c r="D551" t="s">
        <v>43</v>
      </c>
      <c r="E551" t="s">
        <v>70</v>
      </c>
      <c r="F551">
        <v>5</v>
      </c>
      <c r="G551">
        <v>0.305811</v>
      </c>
    </row>
    <row r="552" spans="1:7" x14ac:dyDescent="0.3">
      <c r="A552" t="str">
        <f t="shared" si="8"/>
        <v>MFm1985CZ151</v>
      </c>
      <c r="B552" t="s">
        <v>75</v>
      </c>
      <c r="C552">
        <v>1985</v>
      </c>
      <c r="D552" t="s">
        <v>44</v>
      </c>
      <c r="E552" t="s">
        <v>70</v>
      </c>
      <c r="F552">
        <v>1</v>
      </c>
      <c r="G552">
        <v>0.05</v>
      </c>
    </row>
    <row r="553" spans="1:7" x14ac:dyDescent="0.3">
      <c r="A553" t="str">
        <f t="shared" si="8"/>
        <v>MFm1985CZ152</v>
      </c>
      <c r="B553" t="s">
        <v>75</v>
      </c>
      <c r="C553">
        <v>1985</v>
      </c>
      <c r="D553" t="s">
        <v>44</v>
      </c>
      <c r="E553" t="s">
        <v>70</v>
      </c>
      <c r="F553">
        <v>2</v>
      </c>
      <c r="G553">
        <v>0.23577699999999999</v>
      </c>
    </row>
    <row r="554" spans="1:7" x14ac:dyDescent="0.3">
      <c r="A554" t="str">
        <f t="shared" si="8"/>
        <v>MFm1985CZ153</v>
      </c>
      <c r="B554" t="s">
        <v>75</v>
      </c>
      <c r="C554">
        <v>1985</v>
      </c>
      <c r="D554" t="s">
        <v>44</v>
      </c>
      <c r="E554" t="s">
        <v>70</v>
      </c>
      <c r="F554">
        <v>3</v>
      </c>
      <c r="G554">
        <v>0.05</v>
      </c>
    </row>
    <row r="555" spans="1:7" x14ac:dyDescent="0.3">
      <c r="A555" t="str">
        <f t="shared" si="8"/>
        <v>MFm1985CZ154</v>
      </c>
      <c r="B555" t="s">
        <v>75</v>
      </c>
      <c r="C555">
        <v>1985</v>
      </c>
      <c r="D555" t="s">
        <v>44</v>
      </c>
      <c r="E555" t="s">
        <v>70</v>
      </c>
      <c r="F555">
        <v>4</v>
      </c>
      <c r="G555">
        <v>0.05</v>
      </c>
    </row>
    <row r="556" spans="1:7" x14ac:dyDescent="0.3">
      <c r="A556" t="str">
        <f t="shared" si="8"/>
        <v>MFm1985CZ155</v>
      </c>
      <c r="B556" t="s">
        <v>75</v>
      </c>
      <c r="C556">
        <v>1985</v>
      </c>
      <c r="D556" t="s">
        <v>44</v>
      </c>
      <c r="E556" t="s">
        <v>70</v>
      </c>
      <c r="F556">
        <v>5</v>
      </c>
      <c r="G556">
        <v>0.61422299999999996</v>
      </c>
    </row>
    <row r="557" spans="1:7" x14ac:dyDescent="0.3">
      <c r="A557" t="str">
        <f t="shared" si="8"/>
        <v>MFm1985CZ161</v>
      </c>
      <c r="B557" t="s">
        <v>75</v>
      </c>
      <c r="C557">
        <v>1985</v>
      </c>
      <c r="D557" t="s">
        <v>45</v>
      </c>
      <c r="E557" t="s">
        <v>70</v>
      </c>
      <c r="F557">
        <v>1</v>
      </c>
      <c r="G557">
        <v>0.22336300000000001</v>
      </c>
    </row>
    <row r="558" spans="1:7" x14ac:dyDescent="0.3">
      <c r="A558" t="str">
        <f t="shared" si="8"/>
        <v>MFm1985CZ162</v>
      </c>
      <c r="B558" t="s">
        <v>75</v>
      </c>
      <c r="C558">
        <v>1985</v>
      </c>
      <c r="D558" t="s">
        <v>45</v>
      </c>
      <c r="E558" t="s">
        <v>70</v>
      </c>
      <c r="F558">
        <v>2</v>
      </c>
      <c r="G558">
        <v>0.22652600000000001</v>
      </c>
    </row>
    <row r="559" spans="1:7" x14ac:dyDescent="0.3">
      <c r="A559" t="str">
        <f t="shared" si="8"/>
        <v>MFm1985CZ163</v>
      </c>
      <c r="B559" t="s">
        <v>75</v>
      </c>
      <c r="C559">
        <v>1985</v>
      </c>
      <c r="D559" t="s">
        <v>45</v>
      </c>
      <c r="E559" t="s">
        <v>70</v>
      </c>
      <c r="F559">
        <v>3</v>
      </c>
      <c r="G559">
        <v>0.05</v>
      </c>
    </row>
    <row r="560" spans="1:7" x14ac:dyDescent="0.3">
      <c r="A560" t="str">
        <f t="shared" si="8"/>
        <v>MFm1985CZ164</v>
      </c>
      <c r="B560" t="s">
        <v>75</v>
      </c>
      <c r="C560">
        <v>1985</v>
      </c>
      <c r="D560" t="s">
        <v>45</v>
      </c>
      <c r="E560" t="s">
        <v>70</v>
      </c>
      <c r="F560">
        <v>4</v>
      </c>
      <c r="G560">
        <v>0.05</v>
      </c>
    </row>
    <row r="561" spans="1:7" x14ac:dyDescent="0.3">
      <c r="A561" t="str">
        <f t="shared" si="8"/>
        <v>MFm1985CZ165</v>
      </c>
      <c r="B561" t="s">
        <v>75</v>
      </c>
      <c r="C561">
        <v>1985</v>
      </c>
      <c r="D561" t="s">
        <v>45</v>
      </c>
      <c r="E561" t="s">
        <v>70</v>
      </c>
      <c r="F561">
        <v>5</v>
      </c>
      <c r="G561">
        <v>0.45011200000000001</v>
      </c>
    </row>
    <row r="562" spans="1:7" x14ac:dyDescent="0.3">
      <c r="A562" t="str">
        <f t="shared" si="8"/>
        <v>MFm1996CZ011</v>
      </c>
      <c r="B562" t="s">
        <v>75</v>
      </c>
      <c r="C562">
        <v>1996</v>
      </c>
      <c r="D562" t="s">
        <v>29</v>
      </c>
      <c r="E562" t="s">
        <v>70</v>
      </c>
      <c r="F562">
        <v>1</v>
      </c>
      <c r="G562">
        <v>9.153E-2</v>
      </c>
    </row>
    <row r="563" spans="1:7" x14ac:dyDescent="0.3">
      <c r="A563" t="str">
        <f t="shared" si="8"/>
        <v>MFm1996CZ012</v>
      </c>
      <c r="B563" t="s">
        <v>75</v>
      </c>
      <c r="C563">
        <v>1996</v>
      </c>
      <c r="D563" t="s">
        <v>29</v>
      </c>
      <c r="E563" t="s">
        <v>70</v>
      </c>
      <c r="F563">
        <v>2</v>
      </c>
      <c r="G563">
        <v>0.57411699999999999</v>
      </c>
    </row>
    <row r="564" spans="1:7" x14ac:dyDescent="0.3">
      <c r="A564" t="str">
        <f t="shared" si="8"/>
        <v>MFm1996CZ013</v>
      </c>
      <c r="B564" t="s">
        <v>75</v>
      </c>
      <c r="C564">
        <v>1996</v>
      </c>
      <c r="D564" t="s">
        <v>29</v>
      </c>
      <c r="E564" t="s">
        <v>70</v>
      </c>
      <c r="F564">
        <v>3</v>
      </c>
      <c r="G564">
        <v>5.0124500000000002E-2</v>
      </c>
    </row>
    <row r="565" spans="1:7" x14ac:dyDescent="0.3">
      <c r="A565" t="str">
        <f t="shared" si="8"/>
        <v>MFm1996CZ014</v>
      </c>
      <c r="B565" t="s">
        <v>75</v>
      </c>
      <c r="C565">
        <v>1996</v>
      </c>
      <c r="D565" t="s">
        <v>29</v>
      </c>
      <c r="E565" t="s">
        <v>70</v>
      </c>
      <c r="F565">
        <v>4</v>
      </c>
      <c r="G565">
        <v>0.106556</v>
      </c>
    </row>
    <row r="566" spans="1:7" x14ac:dyDescent="0.3">
      <c r="A566" t="str">
        <f t="shared" si="8"/>
        <v>MFm1996CZ015</v>
      </c>
      <c r="B566" t="s">
        <v>75</v>
      </c>
      <c r="C566">
        <v>1996</v>
      </c>
      <c r="D566" t="s">
        <v>29</v>
      </c>
      <c r="E566" t="s">
        <v>70</v>
      </c>
      <c r="F566">
        <v>5</v>
      </c>
      <c r="G566">
        <v>0.177673</v>
      </c>
    </row>
    <row r="567" spans="1:7" x14ac:dyDescent="0.3">
      <c r="A567" t="str">
        <f t="shared" si="8"/>
        <v>MFm1996CZ021</v>
      </c>
      <c r="B567" t="s">
        <v>75</v>
      </c>
      <c r="C567">
        <v>1996</v>
      </c>
      <c r="D567" t="s">
        <v>31</v>
      </c>
      <c r="E567" t="s">
        <v>70</v>
      </c>
      <c r="F567">
        <v>1</v>
      </c>
      <c r="G567">
        <v>0.05</v>
      </c>
    </row>
    <row r="568" spans="1:7" x14ac:dyDescent="0.3">
      <c r="A568" t="str">
        <f t="shared" si="8"/>
        <v>MFm1996CZ022</v>
      </c>
      <c r="B568" t="s">
        <v>75</v>
      </c>
      <c r="C568">
        <v>1996</v>
      </c>
      <c r="D568" t="s">
        <v>31</v>
      </c>
      <c r="E568" t="s">
        <v>70</v>
      </c>
      <c r="F568">
        <v>2</v>
      </c>
      <c r="G568">
        <v>0.05</v>
      </c>
    </row>
    <row r="569" spans="1:7" x14ac:dyDescent="0.3">
      <c r="A569" t="str">
        <f t="shared" si="8"/>
        <v>MFm1996CZ023</v>
      </c>
      <c r="B569" t="s">
        <v>75</v>
      </c>
      <c r="C569">
        <v>1996</v>
      </c>
      <c r="D569" t="s">
        <v>31</v>
      </c>
      <c r="E569" t="s">
        <v>70</v>
      </c>
      <c r="F569">
        <v>3</v>
      </c>
      <c r="G569">
        <v>0.40716000000000002</v>
      </c>
    </row>
    <row r="570" spans="1:7" x14ac:dyDescent="0.3">
      <c r="A570" t="str">
        <f t="shared" si="8"/>
        <v>MFm1996CZ024</v>
      </c>
      <c r="B570" t="s">
        <v>75</v>
      </c>
      <c r="C570">
        <v>1996</v>
      </c>
      <c r="D570" t="s">
        <v>31</v>
      </c>
      <c r="E570" t="s">
        <v>70</v>
      </c>
      <c r="F570">
        <v>4</v>
      </c>
      <c r="G570">
        <v>0.05</v>
      </c>
    </row>
    <row r="571" spans="1:7" x14ac:dyDescent="0.3">
      <c r="A571" t="str">
        <f t="shared" si="8"/>
        <v>MFm1996CZ025</v>
      </c>
      <c r="B571" t="s">
        <v>75</v>
      </c>
      <c r="C571">
        <v>1996</v>
      </c>
      <c r="D571" t="s">
        <v>31</v>
      </c>
      <c r="E571" t="s">
        <v>70</v>
      </c>
      <c r="F571">
        <v>5</v>
      </c>
      <c r="G571">
        <v>0.44284099999999998</v>
      </c>
    </row>
    <row r="572" spans="1:7" x14ac:dyDescent="0.3">
      <c r="A572" t="str">
        <f t="shared" si="8"/>
        <v>MFm1996CZ031</v>
      </c>
      <c r="B572" t="s">
        <v>75</v>
      </c>
      <c r="C572">
        <v>1996</v>
      </c>
      <c r="D572" t="s">
        <v>32</v>
      </c>
      <c r="E572" t="s">
        <v>70</v>
      </c>
      <c r="F572">
        <v>1</v>
      </c>
      <c r="G572">
        <v>0.25554199999999999</v>
      </c>
    </row>
    <row r="573" spans="1:7" x14ac:dyDescent="0.3">
      <c r="A573" t="str">
        <f t="shared" si="8"/>
        <v>MFm1996CZ032</v>
      </c>
      <c r="B573" t="s">
        <v>75</v>
      </c>
      <c r="C573">
        <v>1996</v>
      </c>
      <c r="D573" t="s">
        <v>32</v>
      </c>
      <c r="E573" t="s">
        <v>70</v>
      </c>
      <c r="F573">
        <v>2</v>
      </c>
      <c r="G573">
        <v>5.0000099999999999E-2</v>
      </c>
    </row>
    <row r="574" spans="1:7" x14ac:dyDescent="0.3">
      <c r="A574" t="str">
        <f t="shared" si="8"/>
        <v>MFm1996CZ033</v>
      </c>
      <c r="B574" t="s">
        <v>75</v>
      </c>
      <c r="C574">
        <v>1996</v>
      </c>
      <c r="D574" t="s">
        <v>32</v>
      </c>
      <c r="E574" t="s">
        <v>70</v>
      </c>
      <c r="F574">
        <v>3</v>
      </c>
      <c r="G574">
        <v>0.48660300000000001</v>
      </c>
    </row>
    <row r="575" spans="1:7" x14ac:dyDescent="0.3">
      <c r="A575" t="str">
        <f t="shared" si="8"/>
        <v>MFm1996CZ034</v>
      </c>
      <c r="B575" t="s">
        <v>75</v>
      </c>
      <c r="C575">
        <v>1996</v>
      </c>
      <c r="D575" t="s">
        <v>32</v>
      </c>
      <c r="E575" t="s">
        <v>70</v>
      </c>
      <c r="F575">
        <v>4</v>
      </c>
      <c r="G575">
        <v>0.157857</v>
      </c>
    </row>
    <row r="576" spans="1:7" x14ac:dyDescent="0.3">
      <c r="A576" t="str">
        <f t="shared" si="8"/>
        <v>MFm1996CZ035</v>
      </c>
      <c r="B576" t="s">
        <v>75</v>
      </c>
      <c r="C576">
        <v>1996</v>
      </c>
      <c r="D576" t="s">
        <v>32</v>
      </c>
      <c r="E576" t="s">
        <v>70</v>
      </c>
      <c r="F576">
        <v>5</v>
      </c>
      <c r="G576">
        <v>0.05</v>
      </c>
    </row>
    <row r="577" spans="1:7" x14ac:dyDescent="0.3">
      <c r="A577" t="str">
        <f t="shared" si="8"/>
        <v>MFm1996CZ041</v>
      </c>
      <c r="B577" t="s">
        <v>75</v>
      </c>
      <c r="C577">
        <v>1996</v>
      </c>
      <c r="D577" t="s">
        <v>33</v>
      </c>
      <c r="E577" t="s">
        <v>70</v>
      </c>
      <c r="F577">
        <v>1</v>
      </c>
      <c r="G577">
        <v>0.05</v>
      </c>
    </row>
    <row r="578" spans="1:7" x14ac:dyDescent="0.3">
      <c r="A578" t="str">
        <f t="shared" si="8"/>
        <v>MFm1996CZ042</v>
      </c>
      <c r="B578" t="s">
        <v>75</v>
      </c>
      <c r="C578">
        <v>1996</v>
      </c>
      <c r="D578" t="s">
        <v>33</v>
      </c>
      <c r="E578" t="s">
        <v>70</v>
      </c>
      <c r="F578">
        <v>2</v>
      </c>
      <c r="G578">
        <v>0.05</v>
      </c>
    </row>
    <row r="579" spans="1:7" x14ac:dyDescent="0.3">
      <c r="A579" t="str">
        <f t="shared" ref="A579:A642" si="9">B579&amp;C579&amp;D579&amp;F579</f>
        <v>MFm1996CZ043</v>
      </c>
      <c r="B579" t="s">
        <v>75</v>
      </c>
      <c r="C579">
        <v>1996</v>
      </c>
      <c r="D579" t="s">
        <v>33</v>
      </c>
      <c r="E579" t="s">
        <v>70</v>
      </c>
      <c r="F579">
        <v>3</v>
      </c>
      <c r="G579">
        <v>0.05</v>
      </c>
    </row>
    <row r="580" spans="1:7" x14ac:dyDescent="0.3">
      <c r="A580" t="str">
        <f t="shared" si="9"/>
        <v>MFm1996CZ044</v>
      </c>
      <c r="B580" t="s">
        <v>75</v>
      </c>
      <c r="C580">
        <v>1996</v>
      </c>
      <c r="D580" t="s">
        <v>33</v>
      </c>
      <c r="E580" t="s">
        <v>70</v>
      </c>
      <c r="F580">
        <v>4</v>
      </c>
      <c r="G580">
        <v>0.05</v>
      </c>
    </row>
    <row r="581" spans="1:7" x14ac:dyDescent="0.3">
      <c r="A581" t="str">
        <f t="shared" si="9"/>
        <v>MFm1996CZ045</v>
      </c>
      <c r="B581" t="s">
        <v>75</v>
      </c>
      <c r="C581">
        <v>1996</v>
      </c>
      <c r="D581" t="s">
        <v>33</v>
      </c>
      <c r="E581" t="s">
        <v>70</v>
      </c>
      <c r="F581">
        <v>5</v>
      </c>
      <c r="G581">
        <v>0.80000099999999996</v>
      </c>
    </row>
    <row r="582" spans="1:7" x14ac:dyDescent="0.3">
      <c r="A582" t="str">
        <f t="shared" si="9"/>
        <v>MFm1996CZ051</v>
      </c>
      <c r="B582" t="s">
        <v>75</v>
      </c>
      <c r="C582">
        <v>1996</v>
      </c>
      <c r="D582" t="s">
        <v>34</v>
      </c>
      <c r="E582" t="s">
        <v>70</v>
      </c>
      <c r="F582">
        <v>1</v>
      </c>
      <c r="G582">
        <v>0.05</v>
      </c>
    </row>
    <row r="583" spans="1:7" x14ac:dyDescent="0.3">
      <c r="A583" t="str">
        <f t="shared" si="9"/>
        <v>MFm1996CZ052</v>
      </c>
      <c r="B583" t="s">
        <v>75</v>
      </c>
      <c r="C583">
        <v>1996</v>
      </c>
      <c r="D583" t="s">
        <v>34</v>
      </c>
      <c r="E583" t="s">
        <v>70</v>
      </c>
      <c r="F583">
        <v>2</v>
      </c>
      <c r="G583">
        <v>0.05</v>
      </c>
    </row>
    <row r="584" spans="1:7" x14ac:dyDescent="0.3">
      <c r="A584" t="str">
        <f t="shared" si="9"/>
        <v>MFm1996CZ053</v>
      </c>
      <c r="B584" t="s">
        <v>75</v>
      </c>
      <c r="C584">
        <v>1996</v>
      </c>
      <c r="D584" t="s">
        <v>34</v>
      </c>
      <c r="E584" t="s">
        <v>70</v>
      </c>
      <c r="F584">
        <v>3</v>
      </c>
      <c r="G584">
        <v>0.05</v>
      </c>
    </row>
    <row r="585" spans="1:7" x14ac:dyDescent="0.3">
      <c r="A585" t="str">
        <f t="shared" si="9"/>
        <v>MFm1996CZ054</v>
      </c>
      <c r="B585" t="s">
        <v>75</v>
      </c>
      <c r="C585">
        <v>1996</v>
      </c>
      <c r="D585" t="s">
        <v>34</v>
      </c>
      <c r="E585" t="s">
        <v>70</v>
      </c>
      <c r="F585">
        <v>4</v>
      </c>
      <c r="G585">
        <v>0.05</v>
      </c>
    </row>
    <row r="586" spans="1:7" x14ac:dyDescent="0.3">
      <c r="A586" t="str">
        <f t="shared" si="9"/>
        <v>MFm1996CZ055</v>
      </c>
      <c r="B586" t="s">
        <v>75</v>
      </c>
      <c r="C586">
        <v>1996</v>
      </c>
      <c r="D586" t="s">
        <v>34</v>
      </c>
      <c r="E586" t="s">
        <v>70</v>
      </c>
      <c r="F586">
        <v>5</v>
      </c>
      <c r="G586">
        <v>0.80000099999999996</v>
      </c>
    </row>
    <row r="587" spans="1:7" x14ac:dyDescent="0.3">
      <c r="A587" t="str">
        <f t="shared" si="9"/>
        <v>MFm1996CZ061</v>
      </c>
      <c r="B587" t="s">
        <v>75</v>
      </c>
      <c r="C587">
        <v>1996</v>
      </c>
      <c r="D587" t="s">
        <v>35</v>
      </c>
      <c r="E587" t="s">
        <v>70</v>
      </c>
      <c r="F587">
        <v>1</v>
      </c>
      <c r="G587">
        <v>0.05</v>
      </c>
    </row>
    <row r="588" spans="1:7" x14ac:dyDescent="0.3">
      <c r="A588" t="str">
        <f t="shared" si="9"/>
        <v>MFm1996CZ062</v>
      </c>
      <c r="B588" t="s">
        <v>75</v>
      </c>
      <c r="C588">
        <v>1996</v>
      </c>
      <c r="D588" t="s">
        <v>35</v>
      </c>
      <c r="E588" t="s">
        <v>70</v>
      </c>
      <c r="F588">
        <v>2</v>
      </c>
      <c r="G588">
        <v>0.05</v>
      </c>
    </row>
    <row r="589" spans="1:7" x14ac:dyDescent="0.3">
      <c r="A589" t="str">
        <f t="shared" si="9"/>
        <v>MFm1996CZ063</v>
      </c>
      <c r="B589" t="s">
        <v>75</v>
      </c>
      <c r="C589">
        <v>1996</v>
      </c>
      <c r="D589" t="s">
        <v>35</v>
      </c>
      <c r="E589" t="s">
        <v>70</v>
      </c>
      <c r="F589">
        <v>3</v>
      </c>
      <c r="G589">
        <v>0.05</v>
      </c>
    </row>
    <row r="590" spans="1:7" x14ac:dyDescent="0.3">
      <c r="A590" t="str">
        <f t="shared" si="9"/>
        <v>MFm1996CZ064</v>
      </c>
      <c r="B590" t="s">
        <v>75</v>
      </c>
      <c r="C590">
        <v>1996</v>
      </c>
      <c r="D590" t="s">
        <v>35</v>
      </c>
      <c r="E590" t="s">
        <v>70</v>
      </c>
      <c r="F590">
        <v>4</v>
      </c>
      <c r="G590">
        <v>0.05</v>
      </c>
    </row>
    <row r="591" spans="1:7" x14ac:dyDescent="0.3">
      <c r="A591" t="str">
        <f t="shared" si="9"/>
        <v>MFm1996CZ065</v>
      </c>
      <c r="B591" t="s">
        <v>75</v>
      </c>
      <c r="C591">
        <v>1996</v>
      </c>
      <c r="D591" t="s">
        <v>35</v>
      </c>
      <c r="E591" t="s">
        <v>70</v>
      </c>
      <c r="F591">
        <v>5</v>
      </c>
      <c r="G591">
        <v>0.80000099999999996</v>
      </c>
    </row>
    <row r="592" spans="1:7" x14ac:dyDescent="0.3">
      <c r="A592" t="str">
        <f t="shared" si="9"/>
        <v>MFm1996CZ071</v>
      </c>
      <c r="B592" t="s">
        <v>75</v>
      </c>
      <c r="C592">
        <v>1996</v>
      </c>
      <c r="D592" t="s">
        <v>36</v>
      </c>
      <c r="E592" t="s">
        <v>70</v>
      </c>
      <c r="F592">
        <v>1</v>
      </c>
      <c r="G592">
        <v>0.05</v>
      </c>
    </row>
    <row r="593" spans="1:7" x14ac:dyDescent="0.3">
      <c r="A593" t="str">
        <f t="shared" si="9"/>
        <v>MFm1996CZ072</v>
      </c>
      <c r="B593" t="s">
        <v>75</v>
      </c>
      <c r="C593">
        <v>1996</v>
      </c>
      <c r="D593" t="s">
        <v>36</v>
      </c>
      <c r="E593" t="s">
        <v>70</v>
      </c>
      <c r="F593">
        <v>2</v>
      </c>
      <c r="G593">
        <v>0.244482</v>
      </c>
    </row>
    <row r="594" spans="1:7" x14ac:dyDescent="0.3">
      <c r="A594" t="str">
        <f t="shared" si="9"/>
        <v>MFm1996CZ073</v>
      </c>
      <c r="B594" t="s">
        <v>75</v>
      </c>
      <c r="C594">
        <v>1996</v>
      </c>
      <c r="D594" t="s">
        <v>36</v>
      </c>
      <c r="E594" t="s">
        <v>70</v>
      </c>
      <c r="F594">
        <v>3</v>
      </c>
      <c r="G594">
        <v>0.05</v>
      </c>
    </row>
    <row r="595" spans="1:7" x14ac:dyDescent="0.3">
      <c r="A595" t="str">
        <f t="shared" si="9"/>
        <v>MFm1996CZ074</v>
      </c>
      <c r="B595" t="s">
        <v>75</v>
      </c>
      <c r="C595">
        <v>1996</v>
      </c>
      <c r="D595" t="s">
        <v>36</v>
      </c>
      <c r="E595" t="s">
        <v>70</v>
      </c>
      <c r="F595">
        <v>4</v>
      </c>
      <c r="G595">
        <v>0.05</v>
      </c>
    </row>
    <row r="596" spans="1:7" x14ac:dyDescent="0.3">
      <c r="A596" t="str">
        <f t="shared" si="9"/>
        <v>MFm1996CZ075</v>
      </c>
      <c r="B596" t="s">
        <v>75</v>
      </c>
      <c r="C596">
        <v>1996</v>
      </c>
      <c r="D596" t="s">
        <v>36</v>
      </c>
      <c r="E596" t="s">
        <v>70</v>
      </c>
      <c r="F596">
        <v>5</v>
      </c>
      <c r="G596">
        <v>0.60551900000000003</v>
      </c>
    </row>
    <row r="597" spans="1:7" x14ac:dyDescent="0.3">
      <c r="A597" t="str">
        <f t="shared" si="9"/>
        <v>MFm1996CZ081</v>
      </c>
      <c r="B597" t="s">
        <v>75</v>
      </c>
      <c r="C597">
        <v>1996</v>
      </c>
      <c r="D597" t="s">
        <v>37</v>
      </c>
      <c r="E597" t="s">
        <v>70</v>
      </c>
      <c r="F597">
        <v>1</v>
      </c>
      <c r="G597">
        <v>0.05</v>
      </c>
    </row>
    <row r="598" spans="1:7" x14ac:dyDescent="0.3">
      <c r="A598" t="str">
        <f t="shared" si="9"/>
        <v>MFm1996CZ082</v>
      </c>
      <c r="B598" t="s">
        <v>75</v>
      </c>
      <c r="C598">
        <v>1996</v>
      </c>
      <c r="D598" t="s">
        <v>37</v>
      </c>
      <c r="E598" t="s">
        <v>70</v>
      </c>
      <c r="F598">
        <v>2</v>
      </c>
      <c r="G598">
        <v>0.05</v>
      </c>
    </row>
    <row r="599" spans="1:7" x14ac:dyDescent="0.3">
      <c r="A599" t="str">
        <f t="shared" si="9"/>
        <v>MFm1996CZ083</v>
      </c>
      <c r="B599" t="s">
        <v>75</v>
      </c>
      <c r="C599">
        <v>1996</v>
      </c>
      <c r="D599" t="s">
        <v>37</v>
      </c>
      <c r="E599" t="s">
        <v>70</v>
      </c>
      <c r="F599">
        <v>3</v>
      </c>
      <c r="G599">
        <v>0.214114</v>
      </c>
    </row>
    <row r="600" spans="1:7" x14ac:dyDescent="0.3">
      <c r="A600" t="str">
        <f t="shared" si="9"/>
        <v>MFm1996CZ084</v>
      </c>
      <c r="B600" t="s">
        <v>75</v>
      </c>
      <c r="C600">
        <v>1996</v>
      </c>
      <c r="D600" t="s">
        <v>37</v>
      </c>
      <c r="E600" t="s">
        <v>70</v>
      </c>
      <c r="F600">
        <v>4</v>
      </c>
      <c r="G600">
        <v>0.05</v>
      </c>
    </row>
    <row r="601" spans="1:7" x14ac:dyDescent="0.3">
      <c r="A601" t="str">
        <f t="shared" si="9"/>
        <v>MFm1996CZ085</v>
      </c>
      <c r="B601" t="s">
        <v>75</v>
      </c>
      <c r="C601">
        <v>1996</v>
      </c>
      <c r="D601" t="s">
        <v>37</v>
      </c>
      <c r="E601" t="s">
        <v>70</v>
      </c>
      <c r="F601">
        <v>5</v>
      </c>
      <c r="G601">
        <v>0.63588599999999995</v>
      </c>
    </row>
    <row r="602" spans="1:7" x14ac:dyDescent="0.3">
      <c r="A602" t="str">
        <f t="shared" si="9"/>
        <v>MFm1996CZ091</v>
      </c>
      <c r="B602" t="s">
        <v>75</v>
      </c>
      <c r="C602">
        <v>1996</v>
      </c>
      <c r="D602" t="s">
        <v>38</v>
      </c>
      <c r="E602" t="s">
        <v>70</v>
      </c>
      <c r="F602">
        <v>1</v>
      </c>
      <c r="G602">
        <v>0.05</v>
      </c>
    </row>
    <row r="603" spans="1:7" x14ac:dyDescent="0.3">
      <c r="A603" t="str">
        <f t="shared" si="9"/>
        <v>MFm1996CZ092</v>
      </c>
      <c r="B603" t="s">
        <v>75</v>
      </c>
      <c r="C603">
        <v>1996</v>
      </c>
      <c r="D603" t="s">
        <v>38</v>
      </c>
      <c r="E603" t="s">
        <v>70</v>
      </c>
      <c r="F603">
        <v>2</v>
      </c>
      <c r="G603">
        <v>0.80000099999999996</v>
      </c>
    </row>
    <row r="604" spans="1:7" x14ac:dyDescent="0.3">
      <c r="A604" t="str">
        <f t="shared" si="9"/>
        <v>MFm1996CZ093</v>
      </c>
      <c r="B604" t="s">
        <v>75</v>
      </c>
      <c r="C604">
        <v>1996</v>
      </c>
      <c r="D604" t="s">
        <v>38</v>
      </c>
      <c r="E604" t="s">
        <v>70</v>
      </c>
      <c r="F604">
        <v>3</v>
      </c>
      <c r="G604">
        <v>0.05</v>
      </c>
    </row>
    <row r="605" spans="1:7" x14ac:dyDescent="0.3">
      <c r="A605" t="str">
        <f t="shared" si="9"/>
        <v>MFm1996CZ094</v>
      </c>
      <c r="B605" t="s">
        <v>75</v>
      </c>
      <c r="C605">
        <v>1996</v>
      </c>
      <c r="D605" t="s">
        <v>38</v>
      </c>
      <c r="E605" t="s">
        <v>70</v>
      </c>
      <c r="F605">
        <v>4</v>
      </c>
      <c r="G605">
        <v>0.05</v>
      </c>
    </row>
    <row r="606" spans="1:7" x14ac:dyDescent="0.3">
      <c r="A606" t="str">
        <f t="shared" si="9"/>
        <v>MFm1996CZ095</v>
      </c>
      <c r="B606" t="s">
        <v>75</v>
      </c>
      <c r="C606">
        <v>1996</v>
      </c>
      <c r="D606" t="s">
        <v>38</v>
      </c>
      <c r="E606" t="s">
        <v>70</v>
      </c>
      <c r="F606">
        <v>5</v>
      </c>
      <c r="G606">
        <v>0.05</v>
      </c>
    </row>
    <row r="607" spans="1:7" x14ac:dyDescent="0.3">
      <c r="A607" t="str">
        <f t="shared" si="9"/>
        <v>MFm1996CZ101</v>
      </c>
      <c r="B607" t="s">
        <v>75</v>
      </c>
      <c r="C607">
        <v>1996</v>
      </c>
      <c r="D607" t="s">
        <v>39</v>
      </c>
      <c r="E607" t="s">
        <v>70</v>
      </c>
      <c r="F607">
        <v>1</v>
      </c>
      <c r="G607">
        <v>0.05</v>
      </c>
    </row>
    <row r="608" spans="1:7" x14ac:dyDescent="0.3">
      <c r="A608" t="str">
        <f t="shared" si="9"/>
        <v>MFm1996CZ102</v>
      </c>
      <c r="B608" t="s">
        <v>75</v>
      </c>
      <c r="C608">
        <v>1996</v>
      </c>
      <c r="D608" t="s">
        <v>39</v>
      </c>
      <c r="E608" t="s">
        <v>70</v>
      </c>
      <c r="F608">
        <v>2</v>
      </c>
      <c r="G608">
        <v>0.05</v>
      </c>
    </row>
    <row r="609" spans="1:7" x14ac:dyDescent="0.3">
      <c r="A609" t="str">
        <f t="shared" si="9"/>
        <v>MFm1996CZ103</v>
      </c>
      <c r="B609" t="s">
        <v>75</v>
      </c>
      <c r="C609">
        <v>1996</v>
      </c>
      <c r="D609" t="s">
        <v>39</v>
      </c>
      <c r="E609" t="s">
        <v>70</v>
      </c>
      <c r="F609">
        <v>3</v>
      </c>
      <c r="G609">
        <v>0.05</v>
      </c>
    </row>
    <row r="610" spans="1:7" x14ac:dyDescent="0.3">
      <c r="A610" t="str">
        <f t="shared" si="9"/>
        <v>MFm1996CZ104</v>
      </c>
      <c r="B610" t="s">
        <v>75</v>
      </c>
      <c r="C610">
        <v>1996</v>
      </c>
      <c r="D610" t="s">
        <v>39</v>
      </c>
      <c r="E610" t="s">
        <v>70</v>
      </c>
      <c r="F610">
        <v>4</v>
      </c>
      <c r="G610">
        <v>0.05</v>
      </c>
    </row>
    <row r="611" spans="1:7" x14ac:dyDescent="0.3">
      <c r="A611" t="str">
        <f t="shared" si="9"/>
        <v>MFm1996CZ105</v>
      </c>
      <c r="B611" t="s">
        <v>75</v>
      </c>
      <c r="C611">
        <v>1996</v>
      </c>
      <c r="D611" t="s">
        <v>39</v>
      </c>
      <c r="E611" t="s">
        <v>70</v>
      </c>
      <c r="F611">
        <v>5</v>
      </c>
      <c r="G611">
        <v>0.80000099999999996</v>
      </c>
    </row>
    <row r="612" spans="1:7" x14ac:dyDescent="0.3">
      <c r="A612" t="str">
        <f t="shared" si="9"/>
        <v>MFm1996CZ111</v>
      </c>
      <c r="B612" t="s">
        <v>75</v>
      </c>
      <c r="C612">
        <v>1996</v>
      </c>
      <c r="D612" t="s">
        <v>40</v>
      </c>
      <c r="E612" t="s">
        <v>70</v>
      </c>
      <c r="F612">
        <v>1</v>
      </c>
      <c r="G612">
        <v>0.05</v>
      </c>
    </row>
    <row r="613" spans="1:7" x14ac:dyDescent="0.3">
      <c r="A613" t="str">
        <f t="shared" si="9"/>
        <v>MFm1996CZ112</v>
      </c>
      <c r="B613" t="s">
        <v>75</v>
      </c>
      <c r="C613">
        <v>1996</v>
      </c>
      <c r="D613" t="s">
        <v>40</v>
      </c>
      <c r="E613" t="s">
        <v>70</v>
      </c>
      <c r="F613">
        <v>2</v>
      </c>
      <c r="G613">
        <v>0.05</v>
      </c>
    </row>
    <row r="614" spans="1:7" x14ac:dyDescent="0.3">
      <c r="A614" t="str">
        <f t="shared" si="9"/>
        <v>MFm1996CZ113</v>
      </c>
      <c r="B614" t="s">
        <v>75</v>
      </c>
      <c r="C614">
        <v>1996</v>
      </c>
      <c r="D614" t="s">
        <v>40</v>
      </c>
      <c r="E614" t="s">
        <v>70</v>
      </c>
      <c r="F614">
        <v>3</v>
      </c>
      <c r="G614">
        <v>0.05</v>
      </c>
    </row>
    <row r="615" spans="1:7" x14ac:dyDescent="0.3">
      <c r="A615" t="str">
        <f t="shared" si="9"/>
        <v>MFm1996CZ114</v>
      </c>
      <c r="B615" t="s">
        <v>75</v>
      </c>
      <c r="C615">
        <v>1996</v>
      </c>
      <c r="D615" t="s">
        <v>40</v>
      </c>
      <c r="E615" t="s">
        <v>70</v>
      </c>
      <c r="F615">
        <v>4</v>
      </c>
      <c r="G615">
        <v>0.05</v>
      </c>
    </row>
    <row r="616" spans="1:7" x14ac:dyDescent="0.3">
      <c r="A616" t="str">
        <f t="shared" si="9"/>
        <v>MFm1996CZ115</v>
      </c>
      <c r="B616" t="s">
        <v>75</v>
      </c>
      <c r="C616">
        <v>1996</v>
      </c>
      <c r="D616" t="s">
        <v>40</v>
      </c>
      <c r="E616" t="s">
        <v>70</v>
      </c>
      <c r="F616">
        <v>5</v>
      </c>
      <c r="G616">
        <v>0.80000099999999996</v>
      </c>
    </row>
    <row r="617" spans="1:7" x14ac:dyDescent="0.3">
      <c r="A617" t="str">
        <f t="shared" si="9"/>
        <v>MFm1996CZ121</v>
      </c>
      <c r="B617" t="s">
        <v>75</v>
      </c>
      <c r="C617">
        <v>1996</v>
      </c>
      <c r="D617" t="s">
        <v>41</v>
      </c>
      <c r="E617" t="s">
        <v>70</v>
      </c>
      <c r="F617">
        <v>1</v>
      </c>
      <c r="G617">
        <v>0.05</v>
      </c>
    </row>
    <row r="618" spans="1:7" x14ac:dyDescent="0.3">
      <c r="A618" t="str">
        <f t="shared" si="9"/>
        <v>MFm1996CZ122</v>
      </c>
      <c r="B618" t="s">
        <v>75</v>
      </c>
      <c r="C618">
        <v>1996</v>
      </c>
      <c r="D618" t="s">
        <v>41</v>
      </c>
      <c r="E618" t="s">
        <v>70</v>
      </c>
      <c r="F618">
        <v>2</v>
      </c>
      <c r="G618">
        <v>0.05</v>
      </c>
    </row>
    <row r="619" spans="1:7" x14ac:dyDescent="0.3">
      <c r="A619" t="str">
        <f t="shared" si="9"/>
        <v>MFm1996CZ123</v>
      </c>
      <c r="B619" t="s">
        <v>75</v>
      </c>
      <c r="C619">
        <v>1996</v>
      </c>
      <c r="D619" t="s">
        <v>41</v>
      </c>
      <c r="E619" t="s">
        <v>70</v>
      </c>
      <c r="F619">
        <v>3</v>
      </c>
      <c r="G619">
        <v>0.05</v>
      </c>
    </row>
    <row r="620" spans="1:7" x14ac:dyDescent="0.3">
      <c r="A620" t="str">
        <f t="shared" si="9"/>
        <v>MFm1996CZ124</v>
      </c>
      <c r="B620" t="s">
        <v>75</v>
      </c>
      <c r="C620">
        <v>1996</v>
      </c>
      <c r="D620" t="s">
        <v>41</v>
      </c>
      <c r="E620" t="s">
        <v>70</v>
      </c>
      <c r="F620">
        <v>4</v>
      </c>
      <c r="G620">
        <v>0.59846900000000003</v>
      </c>
    </row>
    <row r="621" spans="1:7" x14ac:dyDescent="0.3">
      <c r="A621" t="str">
        <f t="shared" si="9"/>
        <v>MFm1996CZ125</v>
      </c>
      <c r="B621" t="s">
        <v>75</v>
      </c>
      <c r="C621">
        <v>1996</v>
      </c>
      <c r="D621" t="s">
        <v>41</v>
      </c>
      <c r="E621" t="s">
        <v>70</v>
      </c>
      <c r="F621">
        <v>5</v>
      </c>
      <c r="G621">
        <v>0.25153199999999998</v>
      </c>
    </row>
    <row r="622" spans="1:7" x14ac:dyDescent="0.3">
      <c r="A622" t="str">
        <f t="shared" si="9"/>
        <v>MFm1996CZ131</v>
      </c>
      <c r="B622" t="s">
        <v>75</v>
      </c>
      <c r="C622">
        <v>1996</v>
      </c>
      <c r="D622" t="s">
        <v>42</v>
      </c>
      <c r="E622" t="s">
        <v>70</v>
      </c>
      <c r="F622">
        <v>1</v>
      </c>
      <c r="G622">
        <v>0.12253799999999999</v>
      </c>
    </row>
    <row r="623" spans="1:7" x14ac:dyDescent="0.3">
      <c r="A623" t="str">
        <f t="shared" si="9"/>
        <v>MFm1996CZ132</v>
      </c>
      <c r="B623" t="s">
        <v>75</v>
      </c>
      <c r="C623">
        <v>1996</v>
      </c>
      <c r="D623" t="s">
        <v>42</v>
      </c>
      <c r="E623" t="s">
        <v>70</v>
      </c>
      <c r="F623">
        <v>2</v>
      </c>
      <c r="G623">
        <v>0.178423</v>
      </c>
    </row>
    <row r="624" spans="1:7" x14ac:dyDescent="0.3">
      <c r="A624" t="str">
        <f t="shared" si="9"/>
        <v>MFm1996CZ133</v>
      </c>
      <c r="B624" t="s">
        <v>75</v>
      </c>
      <c r="C624">
        <v>1996</v>
      </c>
      <c r="D624" t="s">
        <v>42</v>
      </c>
      <c r="E624" t="s">
        <v>70</v>
      </c>
      <c r="F624">
        <v>3</v>
      </c>
      <c r="G624">
        <v>0.15376100000000001</v>
      </c>
    </row>
    <row r="625" spans="1:7" x14ac:dyDescent="0.3">
      <c r="A625" t="str">
        <f t="shared" si="9"/>
        <v>MFm1996CZ134</v>
      </c>
      <c r="B625" t="s">
        <v>75</v>
      </c>
      <c r="C625">
        <v>1996</v>
      </c>
      <c r="D625" t="s">
        <v>42</v>
      </c>
      <c r="E625" t="s">
        <v>70</v>
      </c>
      <c r="F625">
        <v>4</v>
      </c>
      <c r="G625">
        <v>0.16392300000000001</v>
      </c>
    </row>
    <row r="626" spans="1:7" x14ac:dyDescent="0.3">
      <c r="A626" t="str">
        <f t="shared" si="9"/>
        <v>MFm1996CZ135</v>
      </c>
      <c r="B626" t="s">
        <v>75</v>
      </c>
      <c r="C626">
        <v>1996</v>
      </c>
      <c r="D626" t="s">
        <v>42</v>
      </c>
      <c r="E626" t="s">
        <v>70</v>
      </c>
      <c r="F626">
        <v>5</v>
      </c>
      <c r="G626">
        <v>0.38135599999999997</v>
      </c>
    </row>
    <row r="627" spans="1:7" x14ac:dyDescent="0.3">
      <c r="A627" t="str">
        <f t="shared" si="9"/>
        <v>MFm1996CZ141</v>
      </c>
      <c r="B627" t="s">
        <v>75</v>
      </c>
      <c r="C627">
        <v>1996</v>
      </c>
      <c r="D627" t="s">
        <v>43</v>
      </c>
      <c r="E627" t="s">
        <v>70</v>
      </c>
      <c r="F627">
        <v>1</v>
      </c>
      <c r="G627">
        <v>0.05</v>
      </c>
    </row>
    <row r="628" spans="1:7" x14ac:dyDescent="0.3">
      <c r="A628" t="str">
        <f t="shared" si="9"/>
        <v>MFm1996CZ142</v>
      </c>
      <c r="B628" t="s">
        <v>75</v>
      </c>
      <c r="C628">
        <v>1996</v>
      </c>
      <c r="D628" t="s">
        <v>43</v>
      </c>
      <c r="E628" t="s">
        <v>70</v>
      </c>
      <c r="F628">
        <v>2</v>
      </c>
      <c r="G628">
        <v>0.05</v>
      </c>
    </row>
    <row r="629" spans="1:7" x14ac:dyDescent="0.3">
      <c r="A629" t="str">
        <f t="shared" si="9"/>
        <v>MFm1996CZ143</v>
      </c>
      <c r="B629" t="s">
        <v>75</v>
      </c>
      <c r="C629">
        <v>1996</v>
      </c>
      <c r="D629" t="s">
        <v>43</v>
      </c>
      <c r="E629" t="s">
        <v>70</v>
      </c>
      <c r="F629">
        <v>3</v>
      </c>
      <c r="G629">
        <v>0.80000099999999996</v>
      </c>
    </row>
    <row r="630" spans="1:7" x14ac:dyDescent="0.3">
      <c r="A630" t="str">
        <f t="shared" si="9"/>
        <v>MFm1996CZ144</v>
      </c>
      <c r="B630" t="s">
        <v>75</v>
      </c>
      <c r="C630">
        <v>1996</v>
      </c>
      <c r="D630" t="s">
        <v>43</v>
      </c>
      <c r="E630" t="s">
        <v>70</v>
      </c>
      <c r="F630">
        <v>4</v>
      </c>
      <c r="G630">
        <v>0.05</v>
      </c>
    </row>
    <row r="631" spans="1:7" x14ac:dyDescent="0.3">
      <c r="A631" t="str">
        <f t="shared" si="9"/>
        <v>MFm1996CZ145</v>
      </c>
      <c r="B631" t="s">
        <v>75</v>
      </c>
      <c r="C631">
        <v>1996</v>
      </c>
      <c r="D631" t="s">
        <v>43</v>
      </c>
      <c r="E631" t="s">
        <v>70</v>
      </c>
      <c r="F631">
        <v>5</v>
      </c>
      <c r="G631">
        <v>0.05</v>
      </c>
    </row>
    <row r="632" spans="1:7" x14ac:dyDescent="0.3">
      <c r="A632" t="str">
        <f t="shared" si="9"/>
        <v>MFm1996CZ151</v>
      </c>
      <c r="B632" t="s">
        <v>75</v>
      </c>
      <c r="C632">
        <v>1996</v>
      </c>
      <c r="D632" t="s">
        <v>44</v>
      </c>
      <c r="E632" t="s">
        <v>70</v>
      </c>
      <c r="F632">
        <v>1</v>
      </c>
      <c r="G632">
        <v>0.05</v>
      </c>
    </row>
    <row r="633" spans="1:7" x14ac:dyDescent="0.3">
      <c r="A633" t="str">
        <f t="shared" si="9"/>
        <v>MFm1996CZ152</v>
      </c>
      <c r="B633" t="s">
        <v>75</v>
      </c>
      <c r="C633">
        <v>1996</v>
      </c>
      <c r="D633" t="s">
        <v>44</v>
      </c>
      <c r="E633" t="s">
        <v>70</v>
      </c>
      <c r="F633">
        <v>2</v>
      </c>
      <c r="G633">
        <v>0.05</v>
      </c>
    </row>
    <row r="634" spans="1:7" x14ac:dyDescent="0.3">
      <c r="A634" t="str">
        <f t="shared" si="9"/>
        <v>MFm1996CZ153</v>
      </c>
      <c r="B634" t="s">
        <v>75</v>
      </c>
      <c r="C634">
        <v>1996</v>
      </c>
      <c r="D634" t="s">
        <v>44</v>
      </c>
      <c r="E634" t="s">
        <v>70</v>
      </c>
      <c r="F634">
        <v>3</v>
      </c>
      <c r="G634">
        <v>0.12281400000000001</v>
      </c>
    </row>
    <row r="635" spans="1:7" x14ac:dyDescent="0.3">
      <c r="A635" t="str">
        <f t="shared" si="9"/>
        <v>MFm1996CZ154</v>
      </c>
      <c r="B635" t="s">
        <v>75</v>
      </c>
      <c r="C635">
        <v>1996</v>
      </c>
      <c r="D635" t="s">
        <v>44</v>
      </c>
      <c r="E635" t="s">
        <v>70</v>
      </c>
      <c r="F635">
        <v>4</v>
      </c>
      <c r="G635">
        <v>0.21752099999999999</v>
      </c>
    </row>
    <row r="636" spans="1:7" x14ac:dyDescent="0.3">
      <c r="A636" t="str">
        <f t="shared" si="9"/>
        <v>MFm1996CZ155</v>
      </c>
      <c r="B636" t="s">
        <v>75</v>
      </c>
      <c r="C636">
        <v>1996</v>
      </c>
      <c r="D636" t="s">
        <v>44</v>
      </c>
      <c r="E636" t="s">
        <v>70</v>
      </c>
      <c r="F636">
        <v>5</v>
      </c>
      <c r="G636">
        <v>0.559666</v>
      </c>
    </row>
    <row r="637" spans="1:7" x14ac:dyDescent="0.3">
      <c r="A637" t="str">
        <f t="shared" si="9"/>
        <v>MFm1996CZ161</v>
      </c>
      <c r="B637" t="s">
        <v>75</v>
      </c>
      <c r="C637">
        <v>1996</v>
      </c>
      <c r="D637" t="s">
        <v>45</v>
      </c>
      <c r="E637" t="s">
        <v>70</v>
      </c>
      <c r="F637">
        <v>1</v>
      </c>
      <c r="G637">
        <v>0.05</v>
      </c>
    </row>
    <row r="638" spans="1:7" x14ac:dyDescent="0.3">
      <c r="A638" t="str">
        <f t="shared" si="9"/>
        <v>MFm1996CZ162</v>
      </c>
      <c r="B638" t="s">
        <v>75</v>
      </c>
      <c r="C638">
        <v>1996</v>
      </c>
      <c r="D638" t="s">
        <v>45</v>
      </c>
      <c r="E638" t="s">
        <v>70</v>
      </c>
      <c r="F638">
        <v>2</v>
      </c>
      <c r="G638">
        <v>0.05</v>
      </c>
    </row>
    <row r="639" spans="1:7" x14ac:dyDescent="0.3">
      <c r="A639" t="str">
        <f t="shared" si="9"/>
        <v>MFm1996CZ163</v>
      </c>
      <c r="B639" t="s">
        <v>75</v>
      </c>
      <c r="C639">
        <v>1996</v>
      </c>
      <c r="D639" t="s">
        <v>45</v>
      </c>
      <c r="E639" t="s">
        <v>70</v>
      </c>
      <c r="F639">
        <v>3</v>
      </c>
      <c r="G639">
        <v>0.05</v>
      </c>
    </row>
    <row r="640" spans="1:7" x14ac:dyDescent="0.3">
      <c r="A640" t="str">
        <f t="shared" si="9"/>
        <v>MFm1996CZ164</v>
      </c>
      <c r="B640" t="s">
        <v>75</v>
      </c>
      <c r="C640">
        <v>1996</v>
      </c>
      <c r="D640" t="s">
        <v>45</v>
      </c>
      <c r="E640" t="s">
        <v>70</v>
      </c>
      <c r="F640">
        <v>4</v>
      </c>
      <c r="G640">
        <v>0.05</v>
      </c>
    </row>
    <row r="641" spans="1:7" x14ac:dyDescent="0.3">
      <c r="A641" t="str">
        <f t="shared" si="9"/>
        <v>MFm1996CZ165</v>
      </c>
      <c r="B641" t="s">
        <v>75</v>
      </c>
      <c r="C641">
        <v>1996</v>
      </c>
      <c r="D641" t="s">
        <v>45</v>
      </c>
      <c r="E641" t="s">
        <v>70</v>
      </c>
      <c r="F641">
        <v>5</v>
      </c>
      <c r="G641">
        <v>0.80000099999999996</v>
      </c>
    </row>
    <row r="642" spans="1:7" x14ac:dyDescent="0.3">
      <c r="A642" t="str">
        <f t="shared" si="9"/>
        <v>MFm2003CZ011</v>
      </c>
      <c r="B642" t="s">
        <v>75</v>
      </c>
      <c r="C642">
        <v>2003</v>
      </c>
      <c r="D642" t="s">
        <v>29</v>
      </c>
      <c r="E642" t="s">
        <v>70</v>
      </c>
      <c r="F642">
        <v>1</v>
      </c>
      <c r="G642">
        <v>0.13464799999999999</v>
      </c>
    </row>
    <row r="643" spans="1:7" x14ac:dyDescent="0.3">
      <c r="A643" t="str">
        <f t="shared" ref="A643:A706" si="10">B643&amp;C643&amp;D643&amp;F643</f>
        <v>MFm2003CZ012</v>
      </c>
      <c r="B643" t="s">
        <v>75</v>
      </c>
      <c r="C643">
        <v>2003</v>
      </c>
      <c r="D643" t="s">
        <v>29</v>
      </c>
      <c r="E643" t="s">
        <v>70</v>
      </c>
      <c r="F643">
        <v>2</v>
      </c>
      <c r="G643">
        <v>5.0188999999999998E-2</v>
      </c>
    </row>
    <row r="644" spans="1:7" x14ac:dyDescent="0.3">
      <c r="A644" t="str">
        <f t="shared" si="10"/>
        <v>MFm2003CZ013</v>
      </c>
      <c r="B644" t="s">
        <v>75</v>
      </c>
      <c r="C644">
        <v>2003</v>
      </c>
      <c r="D644" t="s">
        <v>29</v>
      </c>
      <c r="E644" t="s">
        <v>70</v>
      </c>
      <c r="F644">
        <v>3</v>
      </c>
      <c r="G644">
        <v>0.102754</v>
      </c>
    </row>
    <row r="645" spans="1:7" x14ac:dyDescent="0.3">
      <c r="A645" t="str">
        <f t="shared" si="10"/>
        <v>MFm2003CZ014</v>
      </c>
      <c r="B645" t="s">
        <v>75</v>
      </c>
      <c r="C645">
        <v>2003</v>
      </c>
      <c r="D645" t="s">
        <v>29</v>
      </c>
      <c r="E645" t="s">
        <v>70</v>
      </c>
      <c r="F645">
        <v>4</v>
      </c>
      <c r="G645">
        <v>0.55817499999999998</v>
      </c>
    </row>
    <row r="646" spans="1:7" x14ac:dyDescent="0.3">
      <c r="A646" t="str">
        <f t="shared" si="10"/>
        <v>MFm2003CZ015</v>
      </c>
      <c r="B646" t="s">
        <v>75</v>
      </c>
      <c r="C646">
        <v>2003</v>
      </c>
      <c r="D646" t="s">
        <v>29</v>
      </c>
      <c r="E646" t="s">
        <v>70</v>
      </c>
      <c r="F646">
        <v>5</v>
      </c>
      <c r="G646">
        <v>0.15423500000000001</v>
      </c>
    </row>
    <row r="647" spans="1:7" x14ac:dyDescent="0.3">
      <c r="A647" t="str">
        <f t="shared" si="10"/>
        <v>MFm2003CZ021</v>
      </c>
      <c r="B647" t="s">
        <v>75</v>
      </c>
      <c r="C647">
        <v>2003</v>
      </c>
      <c r="D647" t="s">
        <v>31</v>
      </c>
      <c r="E647" t="s">
        <v>70</v>
      </c>
      <c r="F647">
        <v>1</v>
      </c>
      <c r="G647">
        <v>0.33202599999999999</v>
      </c>
    </row>
    <row r="648" spans="1:7" x14ac:dyDescent="0.3">
      <c r="A648" t="str">
        <f t="shared" si="10"/>
        <v>MFm2003CZ022</v>
      </c>
      <c r="B648" t="s">
        <v>75</v>
      </c>
      <c r="C648">
        <v>2003</v>
      </c>
      <c r="D648" t="s">
        <v>31</v>
      </c>
      <c r="E648" t="s">
        <v>70</v>
      </c>
      <c r="F648">
        <v>2</v>
      </c>
      <c r="G648">
        <v>5.0000200000000002E-2</v>
      </c>
    </row>
    <row r="649" spans="1:7" x14ac:dyDescent="0.3">
      <c r="A649" t="str">
        <f t="shared" si="10"/>
        <v>MFm2003CZ023</v>
      </c>
      <c r="B649" t="s">
        <v>75</v>
      </c>
      <c r="C649">
        <v>2003</v>
      </c>
      <c r="D649" t="s">
        <v>31</v>
      </c>
      <c r="E649" t="s">
        <v>70</v>
      </c>
      <c r="F649">
        <v>3</v>
      </c>
      <c r="G649">
        <v>0.124144</v>
      </c>
    </row>
    <row r="650" spans="1:7" x14ac:dyDescent="0.3">
      <c r="A650" t="str">
        <f t="shared" si="10"/>
        <v>MFm2003CZ024</v>
      </c>
      <c r="B650" t="s">
        <v>75</v>
      </c>
      <c r="C650">
        <v>2003</v>
      </c>
      <c r="D650" t="s">
        <v>31</v>
      </c>
      <c r="E650" t="s">
        <v>70</v>
      </c>
      <c r="F650">
        <v>4</v>
      </c>
      <c r="G650">
        <v>5.0000099999999999E-2</v>
      </c>
    </row>
    <row r="651" spans="1:7" x14ac:dyDescent="0.3">
      <c r="A651" t="str">
        <f t="shared" si="10"/>
        <v>MFm2003CZ025</v>
      </c>
      <c r="B651" t="s">
        <v>75</v>
      </c>
      <c r="C651">
        <v>2003</v>
      </c>
      <c r="D651" t="s">
        <v>31</v>
      </c>
      <c r="E651" t="s">
        <v>70</v>
      </c>
      <c r="F651">
        <v>5</v>
      </c>
      <c r="G651">
        <v>0.44383099999999998</v>
      </c>
    </row>
    <row r="652" spans="1:7" x14ac:dyDescent="0.3">
      <c r="A652" t="str">
        <f t="shared" si="10"/>
        <v>MFm2003CZ031</v>
      </c>
      <c r="B652" t="s">
        <v>75</v>
      </c>
      <c r="C652">
        <v>2003</v>
      </c>
      <c r="D652" t="s">
        <v>32</v>
      </c>
      <c r="E652" t="s">
        <v>70</v>
      </c>
      <c r="F652">
        <v>1</v>
      </c>
      <c r="G652">
        <v>0.05</v>
      </c>
    </row>
    <row r="653" spans="1:7" x14ac:dyDescent="0.3">
      <c r="A653" t="str">
        <f t="shared" si="10"/>
        <v>MFm2003CZ032</v>
      </c>
      <c r="B653" t="s">
        <v>75</v>
      </c>
      <c r="C653">
        <v>2003</v>
      </c>
      <c r="D653" t="s">
        <v>32</v>
      </c>
      <c r="E653" t="s">
        <v>70</v>
      </c>
      <c r="F653">
        <v>2</v>
      </c>
      <c r="G653">
        <v>0.05</v>
      </c>
    </row>
    <row r="654" spans="1:7" x14ac:dyDescent="0.3">
      <c r="A654" t="str">
        <f t="shared" si="10"/>
        <v>MFm2003CZ033</v>
      </c>
      <c r="B654" t="s">
        <v>75</v>
      </c>
      <c r="C654">
        <v>2003</v>
      </c>
      <c r="D654" t="s">
        <v>32</v>
      </c>
      <c r="E654" t="s">
        <v>70</v>
      </c>
      <c r="F654">
        <v>3</v>
      </c>
      <c r="G654">
        <v>0.05</v>
      </c>
    </row>
    <row r="655" spans="1:7" x14ac:dyDescent="0.3">
      <c r="A655" t="str">
        <f t="shared" si="10"/>
        <v>MFm2003CZ034</v>
      </c>
      <c r="B655" t="s">
        <v>75</v>
      </c>
      <c r="C655">
        <v>2003</v>
      </c>
      <c r="D655" t="s">
        <v>32</v>
      </c>
      <c r="E655" t="s">
        <v>70</v>
      </c>
      <c r="F655">
        <v>4</v>
      </c>
      <c r="G655">
        <v>0.174901</v>
      </c>
    </row>
    <row r="656" spans="1:7" x14ac:dyDescent="0.3">
      <c r="A656" t="str">
        <f t="shared" si="10"/>
        <v>MFm2003CZ035</v>
      </c>
      <c r="B656" t="s">
        <v>75</v>
      </c>
      <c r="C656">
        <v>2003</v>
      </c>
      <c r="D656" t="s">
        <v>32</v>
      </c>
      <c r="E656" t="s">
        <v>70</v>
      </c>
      <c r="F656">
        <v>5</v>
      </c>
      <c r="G656">
        <v>0.67510000000000003</v>
      </c>
    </row>
    <row r="657" spans="1:7" x14ac:dyDescent="0.3">
      <c r="A657" t="str">
        <f t="shared" si="10"/>
        <v>MFm2003CZ041</v>
      </c>
      <c r="B657" t="s">
        <v>75</v>
      </c>
      <c r="C657">
        <v>2003</v>
      </c>
      <c r="D657" t="s">
        <v>33</v>
      </c>
      <c r="E657" t="s">
        <v>70</v>
      </c>
      <c r="F657">
        <v>1</v>
      </c>
      <c r="G657">
        <v>5.00028E-2</v>
      </c>
    </row>
    <row r="658" spans="1:7" x14ac:dyDescent="0.3">
      <c r="A658" t="str">
        <f t="shared" si="10"/>
        <v>MFm2003CZ042</v>
      </c>
      <c r="B658" t="s">
        <v>75</v>
      </c>
      <c r="C658">
        <v>2003</v>
      </c>
      <c r="D658" t="s">
        <v>33</v>
      </c>
      <c r="E658" t="s">
        <v>70</v>
      </c>
      <c r="F658">
        <v>2</v>
      </c>
      <c r="G658">
        <v>0.30248999999999998</v>
      </c>
    </row>
    <row r="659" spans="1:7" x14ac:dyDescent="0.3">
      <c r="A659" t="str">
        <f t="shared" si="10"/>
        <v>MFm2003CZ043</v>
      </c>
      <c r="B659" t="s">
        <v>75</v>
      </c>
      <c r="C659">
        <v>2003</v>
      </c>
      <c r="D659" t="s">
        <v>33</v>
      </c>
      <c r="E659" t="s">
        <v>70</v>
      </c>
      <c r="F659">
        <v>3</v>
      </c>
      <c r="G659">
        <v>0.147785</v>
      </c>
    </row>
    <row r="660" spans="1:7" x14ac:dyDescent="0.3">
      <c r="A660" t="str">
        <f t="shared" si="10"/>
        <v>MFm2003CZ044</v>
      </c>
      <c r="B660" t="s">
        <v>75</v>
      </c>
      <c r="C660">
        <v>2003</v>
      </c>
      <c r="D660" t="s">
        <v>33</v>
      </c>
      <c r="E660" t="s">
        <v>70</v>
      </c>
      <c r="F660">
        <v>4</v>
      </c>
      <c r="G660">
        <v>5.6107600000000001E-2</v>
      </c>
    </row>
    <row r="661" spans="1:7" x14ac:dyDescent="0.3">
      <c r="A661" t="str">
        <f t="shared" si="10"/>
        <v>MFm2003CZ045</v>
      </c>
      <c r="B661" t="s">
        <v>75</v>
      </c>
      <c r="C661">
        <v>2003</v>
      </c>
      <c r="D661" t="s">
        <v>33</v>
      </c>
      <c r="E661" t="s">
        <v>70</v>
      </c>
      <c r="F661">
        <v>5</v>
      </c>
      <c r="G661">
        <v>0.44361600000000001</v>
      </c>
    </row>
    <row r="662" spans="1:7" x14ac:dyDescent="0.3">
      <c r="A662" t="str">
        <f t="shared" si="10"/>
        <v>MFm2003CZ051</v>
      </c>
      <c r="B662" t="s">
        <v>75</v>
      </c>
      <c r="C662">
        <v>2003</v>
      </c>
      <c r="D662" t="s">
        <v>34</v>
      </c>
      <c r="E662" t="s">
        <v>70</v>
      </c>
      <c r="F662">
        <v>1</v>
      </c>
      <c r="G662">
        <v>0.05</v>
      </c>
    </row>
    <row r="663" spans="1:7" x14ac:dyDescent="0.3">
      <c r="A663" t="str">
        <f t="shared" si="10"/>
        <v>MFm2003CZ052</v>
      </c>
      <c r="B663" t="s">
        <v>75</v>
      </c>
      <c r="C663">
        <v>2003</v>
      </c>
      <c r="D663" t="s">
        <v>34</v>
      </c>
      <c r="E663" t="s">
        <v>70</v>
      </c>
      <c r="F663">
        <v>2</v>
      </c>
      <c r="G663">
        <v>0.05</v>
      </c>
    </row>
    <row r="664" spans="1:7" x14ac:dyDescent="0.3">
      <c r="A664" t="str">
        <f t="shared" si="10"/>
        <v>MFm2003CZ053</v>
      </c>
      <c r="B664" t="s">
        <v>75</v>
      </c>
      <c r="C664">
        <v>2003</v>
      </c>
      <c r="D664" t="s">
        <v>34</v>
      </c>
      <c r="E664" t="s">
        <v>70</v>
      </c>
      <c r="F664">
        <v>3</v>
      </c>
      <c r="G664">
        <v>0.05</v>
      </c>
    </row>
    <row r="665" spans="1:7" x14ac:dyDescent="0.3">
      <c r="A665" t="str">
        <f t="shared" si="10"/>
        <v>MFm2003CZ054</v>
      </c>
      <c r="B665" t="s">
        <v>75</v>
      </c>
      <c r="C665">
        <v>2003</v>
      </c>
      <c r="D665" t="s">
        <v>34</v>
      </c>
      <c r="E665" t="s">
        <v>70</v>
      </c>
      <c r="F665">
        <v>4</v>
      </c>
      <c r="G665">
        <v>0.50514700000000001</v>
      </c>
    </row>
    <row r="666" spans="1:7" x14ac:dyDescent="0.3">
      <c r="A666" t="str">
        <f t="shared" si="10"/>
        <v>MFm2003CZ055</v>
      </c>
      <c r="B666" t="s">
        <v>75</v>
      </c>
      <c r="C666">
        <v>2003</v>
      </c>
      <c r="D666" t="s">
        <v>34</v>
      </c>
      <c r="E666" t="s">
        <v>70</v>
      </c>
      <c r="F666">
        <v>5</v>
      </c>
      <c r="G666">
        <v>0.34485399999999999</v>
      </c>
    </row>
    <row r="667" spans="1:7" x14ac:dyDescent="0.3">
      <c r="A667" t="str">
        <f t="shared" si="10"/>
        <v>MFm2003CZ061</v>
      </c>
      <c r="B667" t="s">
        <v>75</v>
      </c>
      <c r="C667">
        <v>2003</v>
      </c>
      <c r="D667" t="s">
        <v>35</v>
      </c>
      <c r="E667" t="s">
        <v>70</v>
      </c>
      <c r="F667">
        <v>1</v>
      </c>
      <c r="G667">
        <v>0.05</v>
      </c>
    </row>
    <row r="668" spans="1:7" x14ac:dyDescent="0.3">
      <c r="A668" t="str">
        <f t="shared" si="10"/>
        <v>MFm2003CZ062</v>
      </c>
      <c r="B668" t="s">
        <v>75</v>
      </c>
      <c r="C668">
        <v>2003</v>
      </c>
      <c r="D668" t="s">
        <v>35</v>
      </c>
      <c r="E668" t="s">
        <v>70</v>
      </c>
      <c r="F668">
        <v>2</v>
      </c>
      <c r="G668">
        <v>0.05</v>
      </c>
    </row>
    <row r="669" spans="1:7" x14ac:dyDescent="0.3">
      <c r="A669" t="str">
        <f t="shared" si="10"/>
        <v>MFm2003CZ063</v>
      </c>
      <c r="B669" t="s">
        <v>75</v>
      </c>
      <c r="C669">
        <v>2003</v>
      </c>
      <c r="D669" t="s">
        <v>35</v>
      </c>
      <c r="E669" t="s">
        <v>70</v>
      </c>
      <c r="F669">
        <v>3</v>
      </c>
      <c r="G669">
        <v>0.05</v>
      </c>
    </row>
    <row r="670" spans="1:7" x14ac:dyDescent="0.3">
      <c r="A670" t="str">
        <f t="shared" si="10"/>
        <v>MFm2003CZ064</v>
      </c>
      <c r="B670" t="s">
        <v>75</v>
      </c>
      <c r="C670">
        <v>2003</v>
      </c>
      <c r="D670" t="s">
        <v>35</v>
      </c>
      <c r="E670" t="s">
        <v>70</v>
      </c>
      <c r="F670">
        <v>4</v>
      </c>
      <c r="G670">
        <v>0.05</v>
      </c>
    </row>
    <row r="671" spans="1:7" x14ac:dyDescent="0.3">
      <c r="A671" t="str">
        <f t="shared" si="10"/>
        <v>MFm2003CZ065</v>
      </c>
      <c r="B671" t="s">
        <v>75</v>
      </c>
      <c r="C671">
        <v>2003</v>
      </c>
      <c r="D671" t="s">
        <v>35</v>
      </c>
      <c r="E671" t="s">
        <v>70</v>
      </c>
      <c r="F671">
        <v>5</v>
      </c>
      <c r="G671">
        <v>0.80000099999999996</v>
      </c>
    </row>
    <row r="672" spans="1:7" x14ac:dyDescent="0.3">
      <c r="A672" t="str">
        <f t="shared" si="10"/>
        <v>MFm2003CZ071</v>
      </c>
      <c r="B672" t="s">
        <v>75</v>
      </c>
      <c r="C672">
        <v>2003</v>
      </c>
      <c r="D672" t="s">
        <v>36</v>
      </c>
      <c r="E672" t="s">
        <v>70</v>
      </c>
      <c r="F672">
        <v>1</v>
      </c>
      <c r="G672">
        <v>0.05</v>
      </c>
    </row>
    <row r="673" spans="1:7" x14ac:dyDescent="0.3">
      <c r="A673" t="str">
        <f t="shared" si="10"/>
        <v>MFm2003CZ072</v>
      </c>
      <c r="B673" t="s">
        <v>75</v>
      </c>
      <c r="C673">
        <v>2003</v>
      </c>
      <c r="D673" t="s">
        <v>36</v>
      </c>
      <c r="E673" t="s">
        <v>70</v>
      </c>
      <c r="F673">
        <v>2</v>
      </c>
      <c r="G673">
        <v>0.05</v>
      </c>
    </row>
    <row r="674" spans="1:7" x14ac:dyDescent="0.3">
      <c r="A674" t="str">
        <f t="shared" si="10"/>
        <v>MFm2003CZ073</v>
      </c>
      <c r="B674" t="s">
        <v>75</v>
      </c>
      <c r="C674">
        <v>2003</v>
      </c>
      <c r="D674" t="s">
        <v>36</v>
      </c>
      <c r="E674" t="s">
        <v>70</v>
      </c>
      <c r="F674">
        <v>3</v>
      </c>
      <c r="G674">
        <v>0.28884900000000002</v>
      </c>
    </row>
    <row r="675" spans="1:7" x14ac:dyDescent="0.3">
      <c r="A675" t="str">
        <f t="shared" si="10"/>
        <v>MFm2003CZ074</v>
      </c>
      <c r="B675" t="s">
        <v>75</v>
      </c>
      <c r="C675">
        <v>2003</v>
      </c>
      <c r="D675" t="s">
        <v>36</v>
      </c>
      <c r="E675" t="s">
        <v>70</v>
      </c>
      <c r="F675">
        <v>4</v>
      </c>
      <c r="G675">
        <v>0.56115199999999998</v>
      </c>
    </row>
    <row r="676" spans="1:7" x14ac:dyDescent="0.3">
      <c r="A676" t="str">
        <f t="shared" si="10"/>
        <v>MFm2003CZ075</v>
      </c>
      <c r="B676" t="s">
        <v>75</v>
      </c>
      <c r="C676">
        <v>2003</v>
      </c>
      <c r="D676" t="s">
        <v>36</v>
      </c>
      <c r="E676" t="s">
        <v>70</v>
      </c>
      <c r="F676">
        <v>5</v>
      </c>
      <c r="G676">
        <v>0.05</v>
      </c>
    </row>
    <row r="677" spans="1:7" x14ac:dyDescent="0.3">
      <c r="A677" t="str">
        <f t="shared" si="10"/>
        <v>MFm2003CZ081</v>
      </c>
      <c r="B677" t="s">
        <v>75</v>
      </c>
      <c r="C677">
        <v>2003</v>
      </c>
      <c r="D677" t="s">
        <v>37</v>
      </c>
      <c r="E677" t="s">
        <v>70</v>
      </c>
      <c r="F677">
        <v>1</v>
      </c>
      <c r="G677">
        <v>0.05</v>
      </c>
    </row>
    <row r="678" spans="1:7" x14ac:dyDescent="0.3">
      <c r="A678" t="str">
        <f t="shared" si="10"/>
        <v>MFm2003CZ082</v>
      </c>
      <c r="B678" t="s">
        <v>75</v>
      </c>
      <c r="C678">
        <v>2003</v>
      </c>
      <c r="D678" t="s">
        <v>37</v>
      </c>
      <c r="E678" t="s">
        <v>70</v>
      </c>
      <c r="F678">
        <v>2</v>
      </c>
      <c r="G678">
        <v>0.05</v>
      </c>
    </row>
    <row r="679" spans="1:7" x14ac:dyDescent="0.3">
      <c r="A679" t="str">
        <f t="shared" si="10"/>
        <v>MFm2003CZ083</v>
      </c>
      <c r="B679" t="s">
        <v>75</v>
      </c>
      <c r="C679">
        <v>2003</v>
      </c>
      <c r="D679" t="s">
        <v>37</v>
      </c>
      <c r="E679" t="s">
        <v>70</v>
      </c>
      <c r="F679">
        <v>3</v>
      </c>
      <c r="G679">
        <v>0.50584399999999996</v>
      </c>
    </row>
    <row r="680" spans="1:7" x14ac:dyDescent="0.3">
      <c r="A680" t="str">
        <f t="shared" si="10"/>
        <v>MFm2003CZ084</v>
      </c>
      <c r="B680" t="s">
        <v>75</v>
      </c>
      <c r="C680">
        <v>2003</v>
      </c>
      <c r="D680" t="s">
        <v>37</v>
      </c>
      <c r="E680" t="s">
        <v>70</v>
      </c>
      <c r="F680">
        <v>4</v>
      </c>
      <c r="G680">
        <v>0.34415699999999999</v>
      </c>
    </row>
    <row r="681" spans="1:7" x14ac:dyDescent="0.3">
      <c r="A681" t="str">
        <f t="shared" si="10"/>
        <v>MFm2003CZ085</v>
      </c>
      <c r="B681" t="s">
        <v>75</v>
      </c>
      <c r="C681">
        <v>2003</v>
      </c>
      <c r="D681" t="s">
        <v>37</v>
      </c>
      <c r="E681" t="s">
        <v>70</v>
      </c>
      <c r="F681">
        <v>5</v>
      </c>
      <c r="G681">
        <v>0.05</v>
      </c>
    </row>
    <row r="682" spans="1:7" x14ac:dyDescent="0.3">
      <c r="A682" t="str">
        <f t="shared" si="10"/>
        <v>MFm2003CZ091</v>
      </c>
      <c r="B682" t="s">
        <v>75</v>
      </c>
      <c r="C682">
        <v>2003</v>
      </c>
      <c r="D682" t="s">
        <v>38</v>
      </c>
      <c r="E682" t="s">
        <v>70</v>
      </c>
      <c r="F682">
        <v>1</v>
      </c>
      <c r="G682">
        <v>0.05</v>
      </c>
    </row>
    <row r="683" spans="1:7" x14ac:dyDescent="0.3">
      <c r="A683" t="str">
        <f t="shared" si="10"/>
        <v>MFm2003CZ092</v>
      </c>
      <c r="B683" t="s">
        <v>75</v>
      </c>
      <c r="C683">
        <v>2003</v>
      </c>
      <c r="D683" t="s">
        <v>38</v>
      </c>
      <c r="E683" t="s">
        <v>70</v>
      </c>
      <c r="F683">
        <v>2</v>
      </c>
      <c r="G683">
        <v>0.05</v>
      </c>
    </row>
    <row r="684" spans="1:7" x14ac:dyDescent="0.3">
      <c r="A684" t="str">
        <f t="shared" si="10"/>
        <v>MFm2003CZ093</v>
      </c>
      <c r="B684" t="s">
        <v>75</v>
      </c>
      <c r="C684">
        <v>2003</v>
      </c>
      <c r="D684" t="s">
        <v>38</v>
      </c>
      <c r="E684" t="s">
        <v>70</v>
      </c>
      <c r="F684">
        <v>3</v>
      </c>
      <c r="G684">
        <v>0.80000099999999996</v>
      </c>
    </row>
    <row r="685" spans="1:7" x14ac:dyDescent="0.3">
      <c r="A685" t="str">
        <f t="shared" si="10"/>
        <v>MFm2003CZ094</v>
      </c>
      <c r="B685" t="s">
        <v>75</v>
      </c>
      <c r="C685">
        <v>2003</v>
      </c>
      <c r="D685" t="s">
        <v>38</v>
      </c>
      <c r="E685" t="s">
        <v>70</v>
      </c>
      <c r="F685">
        <v>4</v>
      </c>
      <c r="G685">
        <v>0.05</v>
      </c>
    </row>
    <row r="686" spans="1:7" x14ac:dyDescent="0.3">
      <c r="A686" t="str">
        <f t="shared" si="10"/>
        <v>MFm2003CZ095</v>
      </c>
      <c r="B686" t="s">
        <v>75</v>
      </c>
      <c r="C686">
        <v>2003</v>
      </c>
      <c r="D686" t="s">
        <v>38</v>
      </c>
      <c r="E686" t="s">
        <v>70</v>
      </c>
      <c r="F686">
        <v>5</v>
      </c>
      <c r="G686">
        <v>0.05</v>
      </c>
    </row>
    <row r="687" spans="1:7" x14ac:dyDescent="0.3">
      <c r="A687" t="str">
        <f t="shared" si="10"/>
        <v>MFm2003CZ101</v>
      </c>
      <c r="B687" t="s">
        <v>75</v>
      </c>
      <c r="C687">
        <v>2003</v>
      </c>
      <c r="D687" t="s">
        <v>39</v>
      </c>
      <c r="E687" t="s">
        <v>70</v>
      </c>
      <c r="F687">
        <v>1</v>
      </c>
      <c r="G687">
        <v>0.05</v>
      </c>
    </row>
    <row r="688" spans="1:7" x14ac:dyDescent="0.3">
      <c r="A688" t="str">
        <f t="shared" si="10"/>
        <v>MFm2003CZ102</v>
      </c>
      <c r="B688" t="s">
        <v>75</v>
      </c>
      <c r="C688">
        <v>2003</v>
      </c>
      <c r="D688" t="s">
        <v>39</v>
      </c>
      <c r="E688" t="s">
        <v>70</v>
      </c>
      <c r="F688">
        <v>2</v>
      </c>
      <c r="G688">
        <v>0.10047399999999999</v>
      </c>
    </row>
    <row r="689" spans="1:7" x14ac:dyDescent="0.3">
      <c r="A689" t="str">
        <f t="shared" si="10"/>
        <v>MFm2003CZ103</v>
      </c>
      <c r="B689" t="s">
        <v>75</v>
      </c>
      <c r="C689">
        <v>2003</v>
      </c>
      <c r="D689" t="s">
        <v>39</v>
      </c>
      <c r="E689" t="s">
        <v>70</v>
      </c>
      <c r="F689">
        <v>3</v>
      </c>
      <c r="G689">
        <v>0.20847399999999999</v>
      </c>
    </row>
    <row r="690" spans="1:7" x14ac:dyDescent="0.3">
      <c r="A690" t="str">
        <f t="shared" si="10"/>
        <v>MFm2003CZ104</v>
      </c>
      <c r="B690" t="s">
        <v>75</v>
      </c>
      <c r="C690">
        <v>2003</v>
      </c>
      <c r="D690" t="s">
        <v>39</v>
      </c>
      <c r="E690" t="s">
        <v>70</v>
      </c>
      <c r="F690">
        <v>4</v>
      </c>
      <c r="G690">
        <v>0.22137100000000001</v>
      </c>
    </row>
    <row r="691" spans="1:7" x14ac:dyDescent="0.3">
      <c r="A691" t="str">
        <f t="shared" si="10"/>
        <v>MFm2003CZ105</v>
      </c>
      <c r="B691" t="s">
        <v>75</v>
      </c>
      <c r="C691">
        <v>2003</v>
      </c>
      <c r="D691" t="s">
        <v>39</v>
      </c>
      <c r="E691" t="s">
        <v>70</v>
      </c>
      <c r="F691">
        <v>5</v>
      </c>
      <c r="G691">
        <v>0.41968100000000003</v>
      </c>
    </row>
    <row r="692" spans="1:7" x14ac:dyDescent="0.3">
      <c r="A692" t="str">
        <f t="shared" si="10"/>
        <v>MFm2003CZ111</v>
      </c>
      <c r="B692" t="s">
        <v>75</v>
      </c>
      <c r="C692">
        <v>2003</v>
      </c>
      <c r="D692" t="s">
        <v>40</v>
      </c>
      <c r="E692" t="s">
        <v>70</v>
      </c>
      <c r="F692">
        <v>1</v>
      </c>
      <c r="G692">
        <v>0.429618</v>
      </c>
    </row>
    <row r="693" spans="1:7" x14ac:dyDescent="0.3">
      <c r="A693" t="str">
        <f t="shared" si="10"/>
        <v>MFm2003CZ112</v>
      </c>
      <c r="B693" t="s">
        <v>75</v>
      </c>
      <c r="C693">
        <v>2003</v>
      </c>
      <c r="D693" t="s">
        <v>40</v>
      </c>
      <c r="E693" t="s">
        <v>70</v>
      </c>
      <c r="F693">
        <v>2</v>
      </c>
      <c r="G693">
        <v>0.18496599999999999</v>
      </c>
    </row>
    <row r="694" spans="1:7" x14ac:dyDescent="0.3">
      <c r="A694" t="str">
        <f t="shared" si="10"/>
        <v>MFm2003CZ113</v>
      </c>
      <c r="B694" t="s">
        <v>75</v>
      </c>
      <c r="C694">
        <v>2003</v>
      </c>
      <c r="D694" t="s">
        <v>40</v>
      </c>
      <c r="E694" t="s">
        <v>70</v>
      </c>
      <c r="F694">
        <v>3</v>
      </c>
      <c r="G694">
        <v>0.05</v>
      </c>
    </row>
    <row r="695" spans="1:7" x14ac:dyDescent="0.3">
      <c r="A695" t="str">
        <f t="shared" si="10"/>
        <v>MFm2003CZ114</v>
      </c>
      <c r="B695" t="s">
        <v>75</v>
      </c>
      <c r="C695">
        <v>2003</v>
      </c>
      <c r="D695" t="s">
        <v>40</v>
      </c>
      <c r="E695" t="s">
        <v>70</v>
      </c>
      <c r="F695">
        <v>4</v>
      </c>
      <c r="G695">
        <v>0.26464300000000002</v>
      </c>
    </row>
    <row r="696" spans="1:7" x14ac:dyDescent="0.3">
      <c r="A696" t="str">
        <f t="shared" si="10"/>
        <v>MFm2003CZ115</v>
      </c>
      <c r="B696" t="s">
        <v>75</v>
      </c>
      <c r="C696">
        <v>2003</v>
      </c>
      <c r="D696" t="s">
        <v>40</v>
      </c>
      <c r="E696" t="s">
        <v>70</v>
      </c>
      <c r="F696">
        <v>5</v>
      </c>
      <c r="G696">
        <v>7.0773500000000003E-2</v>
      </c>
    </row>
    <row r="697" spans="1:7" x14ac:dyDescent="0.3">
      <c r="A697" t="str">
        <f t="shared" si="10"/>
        <v>MFm2003CZ121</v>
      </c>
      <c r="B697" t="s">
        <v>75</v>
      </c>
      <c r="C697">
        <v>2003</v>
      </c>
      <c r="D697" t="s">
        <v>41</v>
      </c>
      <c r="E697" t="s">
        <v>70</v>
      </c>
      <c r="F697">
        <v>1</v>
      </c>
      <c r="G697">
        <v>0.05</v>
      </c>
    </row>
    <row r="698" spans="1:7" x14ac:dyDescent="0.3">
      <c r="A698" t="str">
        <f t="shared" si="10"/>
        <v>MFm2003CZ122</v>
      </c>
      <c r="B698" t="s">
        <v>75</v>
      </c>
      <c r="C698">
        <v>2003</v>
      </c>
      <c r="D698" t="s">
        <v>41</v>
      </c>
      <c r="E698" t="s">
        <v>70</v>
      </c>
      <c r="F698">
        <v>2</v>
      </c>
      <c r="G698">
        <v>0.05</v>
      </c>
    </row>
    <row r="699" spans="1:7" x14ac:dyDescent="0.3">
      <c r="A699" t="str">
        <f t="shared" si="10"/>
        <v>MFm2003CZ123</v>
      </c>
      <c r="B699" t="s">
        <v>75</v>
      </c>
      <c r="C699">
        <v>2003</v>
      </c>
      <c r="D699" t="s">
        <v>41</v>
      </c>
      <c r="E699" t="s">
        <v>70</v>
      </c>
      <c r="F699">
        <v>3</v>
      </c>
      <c r="G699">
        <v>0.80000099999999996</v>
      </c>
    </row>
    <row r="700" spans="1:7" x14ac:dyDescent="0.3">
      <c r="A700" t="str">
        <f t="shared" si="10"/>
        <v>MFm2003CZ124</v>
      </c>
      <c r="B700" t="s">
        <v>75</v>
      </c>
      <c r="C700">
        <v>2003</v>
      </c>
      <c r="D700" t="s">
        <v>41</v>
      </c>
      <c r="E700" t="s">
        <v>70</v>
      </c>
      <c r="F700">
        <v>4</v>
      </c>
      <c r="G700">
        <v>0.05</v>
      </c>
    </row>
    <row r="701" spans="1:7" x14ac:dyDescent="0.3">
      <c r="A701" t="str">
        <f t="shared" si="10"/>
        <v>MFm2003CZ125</v>
      </c>
      <c r="B701" t="s">
        <v>75</v>
      </c>
      <c r="C701">
        <v>2003</v>
      </c>
      <c r="D701" t="s">
        <v>41</v>
      </c>
      <c r="E701" t="s">
        <v>70</v>
      </c>
      <c r="F701">
        <v>5</v>
      </c>
      <c r="G701">
        <v>0.05</v>
      </c>
    </row>
    <row r="702" spans="1:7" x14ac:dyDescent="0.3">
      <c r="A702" t="str">
        <f t="shared" si="10"/>
        <v>MFm2003CZ131</v>
      </c>
      <c r="B702" t="s">
        <v>75</v>
      </c>
      <c r="C702">
        <v>2003</v>
      </c>
      <c r="D702" t="s">
        <v>42</v>
      </c>
      <c r="E702" t="s">
        <v>70</v>
      </c>
      <c r="F702">
        <v>1</v>
      </c>
      <c r="G702">
        <v>0.73213700000000004</v>
      </c>
    </row>
    <row r="703" spans="1:7" x14ac:dyDescent="0.3">
      <c r="A703" t="str">
        <f t="shared" si="10"/>
        <v>MFm2003CZ132</v>
      </c>
      <c r="B703" t="s">
        <v>75</v>
      </c>
      <c r="C703">
        <v>2003</v>
      </c>
      <c r="D703" t="s">
        <v>42</v>
      </c>
      <c r="E703" t="s">
        <v>70</v>
      </c>
      <c r="F703">
        <v>2</v>
      </c>
      <c r="G703">
        <v>0.05</v>
      </c>
    </row>
    <row r="704" spans="1:7" x14ac:dyDescent="0.3">
      <c r="A704" t="str">
        <f t="shared" si="10"/>
        <v>MFm2003CZ133</v>
      </c>
      <c r="B704" t="s">
        <v>75</v>
      </c>
      <c r="C704">
        <v>2003</v>
      </c>
      <c r="D704" t="s">
        <v>42</v>
      </c>
      <c r="E704" t="s">
        <v>70</v>
      </c>
      <c r="F704">
        <v>3</v>
      </c>
      <c r="G704">
        <v>6.0059000000000001E-2</v>
      </c>
    </row>
    <row r="705" spans="1:7" x14ac:dyDescent="0.3">
      <c r="A705" t="str">
        <f t="shared" si="10"/>
        <v>MFm2003CZ134</v>
      </c>
      <c r="B705" t="s">
        <v>75</v>
      </c>
      <c r="C705">
        <v>2003</v>
      </c>
      <c r="D705" t="s">
        <v>42</v>
      </c>
      <c r="E705" t="s">
        <v>70</v>
      </c>
      <c r="F705">
        <v>4</v>
      </c>
      <c r="G705">
        <v>5.1175100000000001E-2</v>
      </c>
    </row>
    <row r="706" spans="1:7" x14ac:dyDescent="0.3">
      <c r="A706" t="str">
        <f t="shared" si="10"/>
        <v>MFm2003CZ135</v>
      </c>
      <c r="B706" t="s">
        <v>75</v>
      </c>
      <c r="C706">
        <v>2003</v>
      </c>
      <c r="D706" t="s">
        <v>42</v>
      </c>
      <c r="E706" t="s">
        <v>70</v>
      </c>
      <c r="F706">
        <v>5</v>
      </c>
      <c r="G706">
        <v>0.106629</v>
      </c>
    </row>
    <row r="707" spans="1:7" x14ac:dyDescent="0.3">
      <c r="A707" t="str">
        <f t="shared" ref="A707:A770" si="11">B707&amp;C707&amp;D707&amp;F707</f>
        <v>MFm2003CZ141</v>
      </c>
      <c r="B707" t="s">
        <v>75</v>
      </c>
      <c r="C707">
        <v>2003</v>
      </c>
      <c r="D707" t="s">
        <v>43</v>
      </c>
      <c r="E707" t="s">
        <v>70</v>
      </c>
      <c r="F707">
        <v>1</v>
      </c>
      <c r="G707">
        <v>7.3799900000000002E-2</v>
      </c>
    </row>
    <row r="708" spans="1:7" x14ac:dyDescent="0.3">
      <c r="A708" t="str">
        <f t="shared" si="11"/>
        <v>MFm2003CZ142</v>
      </c>
      <c r="B708" t="s">
        <v>75</v>
      </c>
      <c r="C708">
        <v>2003</v>
      </c>
      <c r="D708" t="s">
        <v>43</v>
      </c>
      <c r="E708" t="s">
        <v>70</v>
      </c>
      <c r="F708">
        <v>2</v>
      </c>
      <c r="G708">
        <v>0.18105199999999999</v>
      </c>
    </row>
    <row r="709" spans="1:7" x14ac:dyDescent="0.3">
      <c r="A709" t="str">
        <f t="shared" si="11"/>
        <v>MFm2003CZ143</v>
      </c>
      <c r="B709" t="s">
        <v>75</v>
      </c>
      <c r="C709">
        <v>2003</v>
      </c>
      <c r="D709" t="s">
        <v>43</v>
      </c>
      <c r="E709" t="s">
        <v>70</v>
      </c>
      <c r="F709">
        <v>3</v>
      </c>
      <c r="G709">
        <v>0.59906800000000004</v>
      </c>
    </row>
    <row r="710" spans="1:7" x14ac:dyDescent="0.3">
      <c r="A710" t="str">
        <f t="shared" si="11"/>
        <v>MFm2003CZ144</v>
      </c>
      <c r="B710" t="s">
        <v>75</v>
      </c>
      <c r="C710">
        <v>2003</v>
      </c>
      <c r="D710" t="s">
        <v>43</v>
      </c>
      <c r="E710" t="s">
        <v>70</v>
      </c>
      <c r="F710">
        <v>4</v>
      </c>
      <c r="G710">
        <v>5.0000900000000001E-2</v>
      </c>
    </row>
    <row r="711" spans="1:7" x14ac:dyDescent="0.3">
      <c r="A711" t="str">
        <f t="shared" si="11"/>
        <v>MFm2003CZ145</v>
      </c>
      <c r="B711" t="s">
        <v>75</v>
      </c>
      <c r="C711">
        <v>2003</v>
      </c>
      <c r="D711" t="s">
        <v>43</v>
      </c>
      <c r="E711" t="s">
        <v>70</v>
      </c>
      <c r="F711">
        <v>5</v>
      </c>
      <c r="G711">
        <v>9.6080200000000004E-2</v>
      </c>
    </row>
    <row r="712" spans="1:7" x14ac:dyDescent="0.3">
      <c r="A712" t="str">
        <f t="shared" si="11"/>
        <v>MFm2003CZ151</v>
      </c>
      <c r="B712" t="s">
        <v>75</v>
      </c>
      <c r="C712">
        <v>2003</v>
      </c>
      <c r="D712" t="s">
        <v>44</v>
      </c>
      <c r="E712" t="s">
        <v>70</v>
      </c>
      <c r="F712">
        <v>1</v>
      </c>
      <c r="G712">
        <v>0.05</v>
      </c>
    </row>
    <row r="713" spans="1:7" x14ac:dyDescent="0.3">
      <c r="A713" t="str">
        <f t="shared" si="11"/>
        <v>MFm2003CZ152</v>
      </c>
      <c r="B713" t="s">
        <v>75</v>
      </c>
      <c r="C713">
        <v>2003</v>
      </c>
      <c r="D713" t="s">
        <v>44</v>
      </c>
      <c r="E713" t="s">
        <v>70</v>
      </c>
      <c r="F713">
        <v>2</v>
      </c>
      <c r="G713">
        <v>0.05</v>
      </c>
    </row>
    <row r="714" spans="1:7" x14ac:dyDescent="0.3">
      <c r="A714" t="str">
        <f t="shared" si="11"/>
        <v>MFm2003CZ153</v>
      </c>
      <c r="B714" t="s">
        <v>75</v>
      </c>
      <c r="C714">
        <v>2003</v>
      </c>
      <c r="D714" t="s">
        <v>44</v>
      </c>
      <c r="E714" t="s">
        <v>70</v>
      </c>
      <c r="F714">
        <v>3</v>
      </c>
      <c r="G714">
        <v>8.9195099999999999E-2</v>
      </c>
    </row>
    <row r="715" spans="1:7" x14ac:dyDescent="0.3">
      <c r="A715" t="str">
        <f t="shared" si="11"/>
        <v>MFm2003CZ154</v>
      </c>
      <c r="B715" t="s">
        <v>75</v>
      </c>
      <c r="C715">
        <v>2003</v>
      </c>
      <c r="D715" t="s">
        <v>44</v>
      </c>
      <c r="E715" t="s">
        <v>70</v>
      </c>
      <c r="F715">
        <v>4</v>
      </c>
      <c r="G715">
        <v>0.15665399999999999</v>
      </c>
    </row>
    <row r="716" spans="1:7" x14ac:dyDescent="0.3">
      <c r="A716" t="str">
        <f t="shared" si="11"/>
        <v>MFm2003CZ155</v>
      </c>
      <c r="B716" t="s">
        <v>75</v>
      </c>
      <c r="C716">
        <v>2003</v>
      </c>
      <c r="D716" t="s">
        <v>44</v>
      </c>
      <c r="E716" t="s">
        <v>70</v>
      </c>
      <c r="F716">
        <v>5</v>
      </c>
      <c r="G716">
        <v>0.65415199999999996</v>
      </c>
    </row>
    <row r="717" spans="1:7" x14ac:dyDescent="0.3">
      <c r="A717" t="str">
        <f t="shared" si="11"/>
        <v>MFm2003CZ161</v>
      </c>
      <c r="B717" t="s">
        <v>75</v>
      </c>
      <c r="C717">
        <v>2003</v>
      </c>
      <c r="D717" t="s">
        <v>45</v>
      </c>
      <c r="E717" t="s">
        <v>70</v>
      </c>
      <c r="F717">
        <v>1</v>
      </c>
      <c r="G717">
        <v>5.0000099999999999E-2</v>
      </c>
    </row>
    <row r="718" spans="1:7" x14ac:dyDescent="0.3">
      <c r="A718" t="str">
        <f t="shared" si="11"/>
        <v>MFm2003CZ162</v>
      </c>
      <c r="B718" t="s">
        <v>75</v>
      </c>
      <c r="C718">
        <v>2003</v>
      </c>
      <c r="D718" t="s">
        <v>45</v>
      </c>
      <c r="E718" t="s">
        <v>70</v>
      </c>
      <c r="F718">
        <v>2</v>
      </c>
      <c r="G718">
        <v>5.0000200000000002E-2</v>
      </c>
    </row>
    <row r="719" spans="1:7" x14ac:dyDescent="0.3">
      <c r="A719" t="str">
        <f t="shared" si="11"/>
        <v>MFm2003CZ163</v>
      </c>
      <c r="B719" t="s">
        <v>75</v>
      </c>
      <c r="C719">
        <v>2003</v>
      </c>
      <c r="D719" t="s">
        <v>45</v>
      </c>
      <c r="E719" t="s">
        <v>70</v>
      </c>
      <c r="F719">
        <v>3</v>
      </c>
      <c r="G719">
        <v>5.0000200000000002E-2</v>
      </c>
    </row>
    <row r="720" spans="1:7" x14ac:dyDescent="0.3">
      <c r="A720" t="str">
        <f t="shared" si="11"/>
        <v>MFm2003CZ164</v>
      </c>
      <c r="B720" t="s">
        <v>75</v>
      </c>
      <c r="C720">
        <v>2003</v>
      </c>
      <c r="D720" t="s">
        <v>45</v>
      </c>
      <c r="E720" t="s">
        <v>70</v>
      </c>
      <c r="F720">
        <v>4</v>
      </c>
      <c r="G720">
        <v>0.30313800000000002</v>
      </c>
    </row>
    <row r="721" spans="1:7" x14ac:dyDescent="0.3">
      <c r="A721" t="str">
        <f t="shared" si="11"/>
        <v>MFm2003CZ165</v>
      </c>
      <c r="B721" t="s">
        <v>75</v>
      </c>
      <c r="C721">
        <v>2003</v>
      </c>
      <c r="D721" t="s">
        <v>45</v>
      </c>
      <c r="E721" t="s">
        <v>70</v>
      </c>
      <c r="F721">
        <v>5</v>
      </c>
      <c r="G721">
        <v>0.54686299999999999</v>
      </c>
    </row>
    <row r="722" spans="1:7" x14ac:dyDescent="0.3">
      <c r="A722" t="str">
        <f t="shared" si="11"/>
        <v>MFm2007CZ011</v>
      </c>
      <c r="B722" t="s">
        <v>75</v>
      </c>
      <c r="C722">
        <v>2007</v>
      </c>
      <c r="D722" t="s">
        <v>29</v>
      </c>
      <c r="E722" t="s">
        <v>70</v>
      </c>
      <c r="F722">
        <v>1</v>
      </c>
      <c r="G722">
        <v>0.55686199999999997</v>
      </c>
    </row>
    <row r="723" spans="1:7" x14ac:dyDescent="0.3">
      <c r="A723" t="str">
        <f t="shared" si="11"/>
        <v>MFm2007CZ012</v>
      </c>
      <c r="B723" t="s">
        <v>75</v>
      </c>
      <c r="C723">
        <v>2007</v>
      </c>
      <c r="D723" t="s">
        <v>29</v>
      </c>
      <c r="E723" t="s">
        <v>70</v>
      </c>
      <c r="F723">
        <v>2</v>
      </c>
      <c r="G723">
        <v>6.9784399999999996E-2</v>
      </c>
    </row>
    <row r="724" spans="1:7" x14ac:dyDescent="0.3">
      <c r="A724" t="str">
        <f t="shared" si="11"/>
        <v>MFm2007CZ013</v>
      </c>
      <c r="B724" t="s">
        <v>75</v>
      </c>
      <c r="C724">
        <v>2007</v>
      </c>
      <c r="D724" t="s">
        <v>29</v>
      </c>
      <c r="E724" t="s">
        <v>70</v>
      </c>
      <c r="F724">
        <v>3</v>
      </c>
      <c r="G724">
        <v>0.21318400000000001</v>
      </c>
    </row>
    <row r="725" spans="1:7" x14ac:dyDescent="0.3">
      <c r="A725" t="str">
        <f t="shared" si="11"/>
        <v>MFm2007CZ014</v>
      </c>
      <c r="B725" t="s">
        <v>75</v>
      </c>
      <c r="C725">
        <v>2007</v>
      </c>
      <c r="D725" t="s">
        <v>29</v>
      </c>
      <c r="E725" t="s">
        <v>70</v>
      </c>
      <c r="F725">
        <v>4</v>
      </c>
      <c r="G725">
        <v>0.05</v>
      </c>
    </row>
    <row r="726" spans="1:7" x14ac:dyDescent="0.3">
      <c r="A726" t="str">
        <f t="shared" si="11"/>
        <v>MFm2007CZ015</v>
      </c>
      <c r="B726" t="s">
        <v>75</v>
      </c>
      <c r="C726">
        <v>2007</v>
      </c>
      <c r="D726" t="s">
        <v>29</v>
      </c>
      <c r="E726" t="s">
        <v>70</v>
      </c>
      <c r="F726">
        <v>5</v>
      </c>
      <c r="G726">
        <v>0.11017100000000001</v>
      </c>
    </row>
    <row r="727" spans="1:7" x14ac:dyDescent="0.3">
      <c r="A727" t="str">
        <f t="shared" si="11"/>
        <v>MFm2007CZ021</v>
      </c>
      <c r="B727" t="s">
        <v>75</v>
      </c>
      <c r="C727">
        <v>2007</v>
      </c>
      <c r="D727" t="s">
        <v>31</v>
      </c>
      <c r="E727" t="s">
        <v>70</v>
      </c>
      <c r="F727">
        <v>1</v>
      </c>
      <c r="G727">
        <v>5.0778499999999997E-2</v>
      </c>
    </row>
    <row r="728" spans="1:7" x14ac:dyDescent="0.3">
      <c r="A728" t="str">
        <f t="shared" si="11"/>
        <v>MFm2007CZ022</v>
      </c>
      <c r="B728" t="s">
        <v>75</v>
      </c>
      <c r="C728">
        <v>2007</v>
      </c>
      <c r="D728" t="s">
        <v>31</v>
      </c>
      <c r="E728" t="s">
        <v>70</v>
      </c>
      <c r="F728">
        <v>2</v>
      </c>
      <c r="G728">
        <v>0.54114499999999999</v>
      </c>
    </row>
    <row r="729" spans="1:7" x14ac:dyDescent="0.3">
      <c r="A729" t="str">
        <f t="shared" si="11"/>
        <v>MFm2007CZ023</v>
      </c>
      <c r="B729" t="s">
        <v>75</v>
      </c>
      <c r="C729">
        <v>2007</v>
      </c>
      <c r="D729" t="s">
        <v>31</v>
      </c>
      <c r="E729" t="s">
        <v>70</v>
      </c>
      <c r="F729">
        <v>3</v>
      </c>
      <c r="G729">
        <v>0.186973</v>
      </c>
    </row>
    <row r="730" spans="1:7" x14ac:dyDescent="0.3">
      <c r="A730" t="str">
        <f t="shared" si="11"/>
        <v>MFm2007CZ024</v>
      </c>
      <c r="B730" t="s">
        <v>75</v>
      </c>
      <c r="C730">
        <v>2007</v>
      </c>
      <c r="D730" t="s">
        <v>31</v>
      </c>
      <c r="E730" t="s">
        <v>70</v>
      </c>
      <c r="F730">
        <v>4</v>
      </c>
      <c r="G730">
        <v>0.15508</v>
      </c>
    </row>
    <row r="731" spans="1:7" x14ac:dyDescent="0.3">
      <c r="A731" t="str">
        <f t="shared" si="11"/>
        <v>MFm2007CZ025</v>
      </c>
      <c r="B731" t="s">
        <v>75</v>
      </c>
      <c r="C731">
        <v>2007</v>
      </c>
      <c r="D731" t="s">
        <v>31</v>
      </c>
      <c r="E731" t="s">
        <v>70</v>
      </c>
      <c r="F731">
        <v>5</v>
      </c>
      <c r="G731">
        <v>6.6025100000000003E-2</v>
      </c>
    </row>
    <row r="732" spans="1:7" x14ac:dyDescent="0.3">
      <c r="A732" t="str">
        <f t="shared" si="11"/>
        <v>MFm2007CZ031</v>
      </c>
      <c r="B732" t="s">
        <v>75</v>
      </c>
      <c r="C732">
        <v>2007</v>
      </c>
      <c r="D732" t="s">
        <v>32</v>
      </c>
      <c r="E732" t="s">
        <v>70</v>
      </c>
      <c r="F732">
        <v>1</v>
      </c>
      <c r="G732">
        <v>6.12382E-2</v>
      </c>
    </row>
    <row r="733" spans="1:7" x14ac:dyDescent="0.3">
      <c r="A733" t="str">
        <f t="shared" si="11"/>
        <v>MFm2007CZ032</v>
      </c>
      <c r="B733" t="s">
        <v>75</v>
      </c>
      <c r="C733">
        <v>2007</v>
      </c>
      <c r="D733" t="s">
        <v>32</v>
      </c>
      <c r="E733" t="s">
        <v>70</v>
      </c>
      <c r="F733">
        <v>2</v>
      </c>
      <c r="G733">
        <v>0.15659999999999999</v>
      </c>
    </row>
    <row r="734" spans="1:7" x14ac:dyDescent="0.3">
      <c r="A734" t="str">
        <f t="shared" si="11"/>
        <v>MFm2007CZ033</v>
      </c>
      <c r="B734" t="s">
        <v>75</v>
      </c>
      <c r="C734">
        <v>2007</v>
      </c>
      <c r="D734" t="s">
        <v>32</v>
      </c>
      <c r="E734" t="s">
        <v>70</v>
      </c>
      <c r="F734">
        <v>3</v>
      </c>
      <c r="G734">
        <v>5.0358199999999999E-2</v>
      </c>
    </row>
    <row r="735" spans="1:7" x14ac:dyDescent="0.3">
      <c r="A735" t="str">
        <f t="shared" si="11"/>
        <v>MFm2007CZ034</v>
      </c>
      <c r="B735" t="s">
        <v>75</v>
      </c>
      <c r="C735">
        <v>2007</v>
      </c>
      <c r="D735" t="s">
        <v>32</v>
      </c>
      <c r="E735" t="s">
        <v>70</v>
      </c>
      <c r="F735">
        <v>4</v>
      </c>
      <c r="G735">
        <v>0.67969900000000005</v>
      </c>
    </row>
    <row r="736" spans="1:7" x14ac:dyDescent="0.3">
      <c r="A736" t="str">
        <f t="shared" si="11"/>
        <v>MFm2007CZ035</v>
      </c>
      <c r="B736" t="s">
        <v>75</v>
      </c>
      <c r="C736">
        <v>2007</v>
      </c>
      <c r="D736" t="s">
        <v>32</v>
      </c>
      <c r="E736" t="s">
        <v>70</v>
      </c>
      <c r="F736">
        <v>5</v>
      </c>
      <c r="G736">
        <v>5.2106E-2</v>
      </c>
    </row>
    <row r="737" spans="1:7" x14ac:dyDescent="0.3">
      <c r="A737" t="str">
        <f t="shared" si="11"/>
        <v>MFm2007CZ041</v>
      </c>
      <c r="B737" t="s">
        <v>75</v>
      </c>
      <c r="C737">
        <v>2007</v>
      </c>
      <c r="D737" t="s">
        <v>33</v>
      </c>
      <c r="E737" t="s">
        <v>70</v>
      </c>
      <c r="F737">
        <v>1</v>
      </c>
      <c r="G737">
        <v>0.44673099999999999</v>
      </c>
    </row>
    <row r="738" spans="1:7" x14ac:dyDescent="0.3">
      <c r="A738" t="str">
        <f t="shared" si="11"/>
        <v>MFm2007CZ042</v>
      </c>
      <c r="B738" t="s">
        <v>75</v>
      </c>
      <c r="C738">
        <v>2007</v>
      </c>
      <c r="D738" t="s">
        <v>33</v>
      </c>
      <c r="E738" t="s">
        <v>70</v>
      </c>
      <c r="F738">
        <v>2</v>
      </c>
      <c r="G738">
        <v>0.05</v>
      </c>
    </row>
    <row r="739" spans="1:7" x14ac:dyDescent="0.3">
      <c r="A739" t="str">
        <f t="shared" si="11"/>
        <v>MFm2007CZ043</v>
      </c>
      <c r="B739" t="s">
        <v>75</v>
      </c>
      <c r="C739">
        <v>2007</v>
      </c>
      <c r="D739" t="s">
        <v>33</v>
      </c>
      <c r="E739" t="s">
        <v>70</v>
      </c>
      <c r="F739">
        <v>3</v>
      </c>
      <c r="G739">
        <v>0.05</v>
      </c>
    </row>
    <row r="740" spans="1:7" x14ac:dyDescent="0.3">
      <c r="A740" t="str">
        <f t="shared" si="11"/>
        <v>MFm2007CZ044</v>
      </c>
      <c r="B740" t="s">
        <v>75</v>
      </c>
      <c r="C740">
        <v>2007</v>
      </c>
      <c r="D740" t="s">
        <v>33</v>
      </c>
      <c r="E740" t="s">
        <v>70</v>
      </c>
      <c r="F740">
        <v>4</v>
      </c>
      <c r="G740">
        <v>0.40327000000000002</v>
      </c>
    </row>
    <row r="741" spans="1:7" x14ac:dyDescent="0.3">
      <c r="A741" t="str">
        <f t="shared" si="11"/>
        <v>MFm2007CZ045</v>
      </c>
      <c r="B741" t="s">
        <v>75</v>
      </c>
      <c r="C741">
        <v>2007</v>
      </c>
      <c r="D741" t="s">
        <v>33</v>
      </c>
      <c r="E741" t="s">
        <v>70</v>
      </c>
      <c r="F741">
        <v>5</v>
      </c>
      <c r="G741">
        <v>0.05</v>
      </c>
    </row>
    <row r="742" spans="1:7" x14ac:dyDescent="0.3">
      <c r="A742" t="str">
        <f t="shared" si="11"/>
        <v>MFm2007CZ051</v>
      </c>
      <c r="B742" t="s">
        <v>75</v>
      </c>
      <c r="C742">
        <v>2007</v>
      </c>
      <c r="D742" t="s">
        <v>34</v>
      </c>
      <c r="E742" t="s">
        <v>70</v>
      </c>
      <c r="F742">
        <v>1</v>
      </c>
      <c r="G742">
        <v>0.311089</v>
      </c>
    </row>
    <row r="743" spans="1:7" x14ac:dyDescent="0.3">
      <c r="A743" t="str">
        <f t="shared" si="11"/>
        <v>MFm2007CZ052</v>
      </c>
      <c r="B743" t="s">
        <v>75</v>
      </c>
      <c r="C743">
        <v>2007</v>
      </c>
      <c r="D743" t="s">
        <v>34</v>
      </c>
      <c r="E743" t="s">
        <v>70</v>
      </c>
      <c r="F743">
        <v>2</v>
      </c>
      <c r="G743">
        <v>0.05</v>
      </c>
    </row>
    <row r="744" spans="1:7" x14ac:dyDescent="0.3">
      <c r="A744" t="str">
        <f t="shared" si="11"/>
        <v>MFm2007CZ053</v>
      </c>
      <c r="B744" t="s">
        <v>75</v>
      </c>
      <c r="C744">
        <v>2007</v>
      </c>
      <c r="D744" t="s">
        <v>34</v>
      </c>
      <c r="E744" t="s">
        <v>70</v>
      </c>
      <c r="F744">
        <v>3</v>
      </c>
      <c r="G744">
        <v>0.32334499999999999</v>
      </c>
    </row>
    <row r="745" spans="1:7" x14ac:dyDescent="0.3">
      <c r="A745" t="str">
        <f t="shared" si="11"/>
        <v>MFm2007CZ054</v>
      </c>
      <c r="B745" t="s">
        <v>75</v>
      </c>
      <c r="C745">
        <v>2007</v>
      </c>
      <c r="D745" t="s">
        <v>34</v>
      </c>
      <c r="E745" t="s">
        <v>70</v>
      </c>
      <c r="F745">
        <v>4</v>
      </c>
      <c r="G745">
        <v>0.26556600000000002</v>
      </c>
    </row>
    <row r="746" spans="1:7" x14ac:dyDescent="0.3">
      <c r="A746" t="str">
        <f t="shared" si="11"/>
        <v>MFm2007CZ055</v>
      </c>
      <c r="B746" t="s">
        <v>75</v>
      </c>
      <c r="C746">
        <v>2007</v>
      </c>
      <c r="D746" t="s">
        <v>34</v>
      </c>
      <c r="E746" t="s">
        <v>70</v>
      </c>
      <c r="F746">
        <v>5</v>
      </c>
      <c r="G746">
        <v>0.05</v>
      </c>
    </row>
    <row r="747" spans="1:7" x14ac:dyDescent="0.3">
      <c r="A747" t="str">
        <f t="shared" si="11"/>
        <v>MFm2007CZ061</v>
      </c>
      <c r="B747" t="s">
        <v>75</v>
      </c>
      <c r="C747">
        <v>2007</v>
      </c>
      <c r="D747" t="s">
        <v>35</v>
      </c>
      <c r="E747" t="s">
        <v>70</v>
      </c>
      <c r="F747">
        <v>1</v>
      </c>
      <c r="G747">
        <v>5.0938400000000002E-2</v>
      </c>
    </row>
    <row r="748" spans="1:7" x14ac:dyDescent="0.3">
      <c r="A748" t="str">
        <f t="shared" si="11"/>
        <v>MFm2007CZ062</v>
      </c>
      <c r="B748" t="s">
        <v>75</v>
      </c>
      <c r="C748">
        <v>2007</v>
      </c>
      <c r="D748" t="s">
        <v>35</v>
      </c>
      <c r="E748" t="s">
        <v>70</v>
      </c>
      <c r="F748">
        <v>2</v>
      </c>
      <c r="G748">
        <v>0.18992200000000001</v>
      </c>
    </row>
    <row r="749" spans="1:7" x14ac:dyDescent="0.3">
      <c r="A749" t="str">
        <f t="shared" si="11"/>
        <v>MFm2007CZ063</v>
      </c>
      <c r="B749" t="s">
        <v>75</v>
      </c>
      <c r="C749">
        <v>2007</v>
      </c>
      <c r="D749" t="s">
        <v>35</v>
      </c>
      <c r="E749" t="s">
        <v>70</v>
      </c>
      <c r="F749">
        <v>3</v>
      </c>
      <c r="G749">
        <v>0.119105</v>
      </c>
    </row>
    <row r="750" spans="1:7" x14ac:dyDescent="0.3">
      <c r="A750" t="str">
        <f t="shared" si="11"/>
        <v>MFm2007CZ064</v>
      </c>
      <c r="B750" t="s">
        <v>75</v>
      </c>
      <c r="C750">
        <v>2007</v>
      </c>
      <c r="D750" t="s">
        <v>35</v>
      </c>
      <c r="E750" t="s">
        <v>70</v>
      </c>
      <c r="F750">
        <v>4</v>
      </c>
      <c r="G750">
        <v>0.52718200000000004</v>
      </c>
    </row>
    <row r="751" spans="1:7" x14ac:dyDescent="0.3">
      <c r="A751" t="str">
        <f t="shared" si="11"/>
        <v>MFm2007CZ065</v>
      </c>
      <c r="B751" t="s">
        <v>75</v>
      </c>
      <c r="C751">
        <v>2007</v>
      </c>
      <c r="D751" t="s">
        <v>35</v>
      </c>
      <c r="E751" t="s">
        <v>70</v>
      </c>
      <c r="F751">
        <v>5</v>
      </c>
      <c r="G751">
        <v>0.11285299999999999</v>
      </c>
    </row>
    <row r="752" spans="1:7" x14ac:dyDescent="0.3">
      <c r="A752" t="str">
        <f t="shared" si="11"/>
        <v>MFm2007CZ071</v>
      </c>
      <c r="B752" t="s">
        <v>75</v>
      </c>
      <c r="C752">
        <v>2007</v>
      </c>
      <c r="D752" t="s">
        <v>36</v>
      </c>
      <c r="E752" t="s">
        <v>70</v>
      </c>
      <c r="F752">
        <v>1</v>
      </c>
      <c r="G752">
        <v>0.05</v>
      </c>
    </row>
    <row r="753" spans="1:7" x14ac:dyDescent="0.3">
      <c r="A753" t="str">
        <f t="shared" si="11"/>
        <v>MFm2007CZ072</v>
      </c>
      <c r="B753" t="s">
        <v>75</v>
      </c>
      <c r="C753">
        <v>2007</v>
      </c>
      <c r="D753" t="s">
        <v>36</v>
      </c>
      <c r="E753" t="s">
        <v>70</v>
      </c>
      <c r="F753">
        <v>2</v>
      </c>
      <c r="G753">
        <v>0.80000099999999996</v>
      </c>
    </row>
    <row r="754" spans="1:7" x14ac:dyDescent="0.3">
      <c r="A754" t="str">
        <f t="shared" si="11"/>
        <v>MFm2007CZ073</v>
      </c>
      <c r="B754" t="s">
        <v>75</v>
      </c>
      <c r="C754">
        <v>2007</v>
      </c>
      <c r="D754" t="s">
        <v>36</v>
      </c>
      <c r="E754" t="s">
        <v>70</v>
      </c>
      <c r="F754">
        <v>3</v>
      </c>
      <c r="G754">
        <v>0.05</v>
      </c>
    </row>
    <row r="755" spans="1:7" x14ac:dyDescent="0.3">
      <c r="A755" t="str">
        <f t="shared" si="11"/>
        <v>MFm2007CZ074</v>
      </c>
      <c r="B755" t="s">
        <v>75</v>
      </c>
      <c r="C755">
        <v>2007</v>
      </c>
      <c r="D755" t="s">
        <v>36</v>
      </c>
      <c r="E755" t="s">
        <v>70</v>
      </c>
      <c r="F755">
        <v>4</v>
      </c>
      <c r="G755">
        <v>0.05</v>
      </c>
    </row>
    <row r="756" spans="1:7" x14ac:dyDescent="0.3">
      <c r="A756" t="str">
        <f t="shared" si="11"/>
        <v>MFm2007CZ075</v>
      </c>
      <c r="B756" t="s">
        <v>75</v>
      </c>
      <c r="C756">
        <v>2007</v>
      </c>
      <c r="D756" t="s">
        <v>36</v>
      </c>
      <c r="E756" t="s">
        <v>70</v>
      </c>
      <c r="F756">
        <v>5</v>
      </c>
      <c r="G756">
        <v>0.05</v>
      </c>
    </row>
    <row r="757" spans="1:7" x14ac:dyDescent="0.3">
      <c r="A757" t="str">
        <f t="shared" si="11"/>
        <v>MFm2007CZ081</v>
      </c>
      <c r="B757" t="s">
        <v>75</v>
      </c>
      <c r="C757">
        <v>2007</v>
      </c>
      <c r="D757" t="s">
        <v>37</v>
      </c>
      <c r="E757" t="s">
        <v>70</v>
      </c>
      <c r="F757">
        <v>1</v>
      </c>
      <c r="G757">
        <v>0.05</v>
      </c>
    </row>
    <row r="758" spans="1:7" x14ac:dyDescent="0.3">
      <c r="A758" t="str">
        <f t="shared" si="11"/>
        <v>MFm2007CZ082</v>
      </c>
      <c r="B758" t="s">
        <v>75</v>
      </c>
      <c r="C758">
        <v>2007</v>
      </c>
      <c r="D758" t="s">
        <v>37</v>
      </c>
      <c r="E758" t="s">
        <v>70</v>
      </c>
      <c r="F758">
        <v>2</v>
      </c>
      <c r="G758">
        <v>0.05</v>
      </c>
    </row>
    <row r="759" spans="1:7" x14ac:dyDescent="0.3">
      <c r="A759" t="str">
        <f t="shared" si="11"/>
        <v>MFm2007CZ083</v>
      </c>
      <c r="B759" t="s">
        <v>75</v>
      </c>
      <c r="C759">
        <v>2007</v>
      </c>
      <c r="D759" t="s">
        <v>37</v>
      </c>
      <c r="E759" t="s">
        <v>70</v>
      </c>
      <c r="F759">
        <v>3</v>
      </c>
      <c r="G759">
        <v>0.48383199999999998</v>
      </c>
    </row>
    <row r="760" spans="1:7" x14ac:dyDescent="0.3">
      <c r="A760" t="str">
        <f t="shared" si="11"/>
        <v>MFm2007CZ084</v>
      </c>
      <c r="B760" t="s">
        <v>75</v>
      </c>
      <c r="C760">
        <v>2007</v>
      </c>
      <c r="D760" t="s">
        <v>37</v>
      </c>
      <c r="E760" t="s">
        <v>70</v>
      </c>
      <c r="F760">
        <v>4</v>
      </c>
      <c r="G760">
        <v>0.36616900000000002</v>
      </c>
    </row>
    <row r="761" spans="1:7" x14ac:dyDescent="0.3">
      <c r="A761" t="str">
        <f t="shared" si="11"/>
        <v>MFm2007CZ085</v>
      </c>
      <c r="B761" t="s">
        <v>75</v>
      </c>
      <c r="C761">
        <v>2007</v>
      </c>
      <c r="D761" t="s">
        <v>37</v>
      </c>
      <c r="E761" t="s">
        <v>70</v>
      </c>
      <c r="F761">
        <v>5</v>
      </c>
      <c r="G761">
        <v>0.05</v>
      </c>
    </row>
    <row r="762" spans="1:7" x14ac:dyDescent="0.3">
      <c r="A762" t="str">
        <f t="shared" si="11"/>
        <v>MFm2007CZ091</v>
      </c>
      <c r="B762" t="s">
        <v>75</v>
      </c>
      <c r="C762">
        <v>2007</v>
      </c>
      <c r="D762" t="s">
        <v>38</v>
      </c>
      <c r="E762" t="s">
        <v>70</v>
      </c>
      <c r="F762">
        <v>1</v>
      </c>
      <c r="G762">
        <v>0.05</v>
      </c>
    </row>
    <row r="763" spans="1:7" x14ac:dyDescent="0.3">
      <c r="A763" t="str">
        <f t="shared" si="11"/>
        <v>MFm2007CZ092</v>
      </c>
      <c r="B763" t="s">
        <v>75</v>
      </c>
      <c r="C763">
        <v>2007</v>
      </c>
      <c r="D763" t="s">
        <v>38</v>
      </c>
      <c r="E763" t="s">
        <v>70</v>
      </c>
      <c r="F763">
        <v>2</v>
      </c>
      <c r="G763">
        <v>0.05</v>
      </c>
    </row>
    <row r="764" spans="1:7" x14ac:dyDescent="0.3">
      <c r="A764" t="str">
        <f t="shared" si="11"/>
        <v>MFm2007CZ093</v>
      </c>
      <c r="B764" t="s">
        <v>75</v>
      </c>
      <c r="C764">
        <v>2007</v>
      </c>
      <c r="D764" t="s">
        <v>38</v>
      </c>
      <c r="E764" t="s">
        <v>70</v>
      </c>
      <c r="F764">
        <v>3</v>
      </c>
      <c r="G764">
        <v>0.05</v>
      </c>
    </row>
    <row r="765" spans="1:7" x14ac:dyDescent="0.3">
      <c r="A765" t="str">
        <f t="shared" si="11"/>
        <v>MFm2007CZ094</v>
      </c>
      <c r="B765" t="s">
        <v>75</v>
      </c>
      <c r="C765">
        <v>2007</v>
      </c>
      <c r="D765" t="s">
        <v>38</v>
      </c>
      <c r="E765" t="s">
        <v>70</v>
      </c>
      <c r="F765">
        <v>4</v>
      </c>
      <c r="G765">
        <v>0.445656</v>
      </c>
    </row>
    <row r="766" spans="1:7" x14ac:dyDescent="0.3">
      <c r="A766" t="str">
        <f t="shared" si="11"/>
        <v>MFm2007CZ095</v>
      </c>
      <c r="B766" t="s">
        <v>75</v>
      </c>
      <c r="C766">
        <v>2007</v>
      </c>
      <c r="D766" t="s">
        <v>38</v>
      </c>
      <c r="E766" t="s">
        <v>70</v>
      </c>
      <c r="F766">
        <v>5</v>
      </c>
      <c r="G766">
        <v>0.40434500000000001</v>
      </c>
    </row>
    <row r="767" spans="1:7" x14ac:dyDescent="0.3">
      <c r="A767" t="str">
        <f t="shared" si="11"/>
        <v>MFm2007CZ101</v>
      </c>
      <c r="B767" t="s">
        <v>75</v>
      </c>
      <c r="C767">
        <v>2007</v>
      </c>
      <c r="D767" t="s">
        <v>39</v>
      </c>
      <c r="E767" t="s">
        <v>70</v>
      </c>
      <c r="F767">
        <v>1</v>
      </c>
      <c r="G767">
        <v>0.05</v>
      </c>
    </row>
    <row r="768" spans="1:7" x14ac:dyDescent="0.3">
      <c r="A768" t="str">
        <f t="shared" si="11"/>
        <v>MFm2007CZ102</v>
      </c>
      <c r="B768" t="s">
        <v>75</v>
      </c>
      <c r="C768">
        <v>2007</v>
      </c>
      <c r="D768" t="s">
        <v>39</v>
      </c>
      <c r="E768" t="s">
        <v>70</v>
      </c>
      <c r="F768">
        <v>2</v>
      </c>
      <c r="G768">
        <v>5.0000599999999999E-2</v>
      </c>
    </row>
    <row r="769" spans="1:7" x14ac:dyDescent="0.3">
      <c r="A769" t="str">
        <f t="shared" si="11"/>
        <v>MFm2007CZ103</v>
      </c>
      <c r="B769" t="s">
        <v>75</v>
      </c>
      <c r="C769">
        <v>2007</v>
      </c>
      <c r="D769" t="s">
        <v>39</v>
      </c>
      <c r="E769" t="s">
        <v>70</v>
      </c>
      <c r="F769">
        <v>3</v>
      </c>
      <c r="G769">
        <v>0.35720200000000002</v>
      </c>
    </row>
    <row r="770" spans="1:7" x14ac:dyDescent="0.3">
      <c r="A770" t="str">
        <f t="shared" si="11"/>
        <v>MFm2007CZ104</v>
      </c>
      <c r="B770" t="s">
        <v>75</v>
      </c>
      <c r="C770">
        <v>2007</v>
      </c>
      <c r="D770" t="s">
        <v>39</v>
      </c>
      <c r="E770" t="s">
        <v>70</v>
      </c>
      <c r="F770">
        <v>4</v>
      </c>
      <c r="G770">
        <v>0.48122900000000002</v>
      </c>
    </row>
    <row r="771" spans="1:7" x14ac:dyDescent="0.3">
      <c r="A771" t="str">
        <f t="shared" ref="A771:A834" si="12">B771&amp;C771&amp;D771&amp;F771</f>
        <v>MFm2007CZ105</v>
      </c>
      <c r="B771" t="s">
        <v>75</v>
      </c>
      <c r="C771">
        <v>2007</v>
      </c>
      <c r="D771" t="s">
        <v>39</v>
      </c>
      <c r="E771" t="s">
        <v>70</v>
      </c>
      <c r="F771">
        <v>5</v>
      </c>
      <c r="G771">
        <v>6.1570199999999999E-2</v>
      </c>
    </row>
    <row r="772" spans="1:7" x14ac:dyDescent="0.3">
      <c r="A772" t="str">
        <f t="shared" si="12"/>
        <v>MFm2007CZ111</v>
      </c>
      <c r="B772" t="s">
        <v>75</v>
      </c>
      <c r="C772">
        <v>2007</v>
      </c>
      <c r="D772" t="s">
        <v>40</v>
      </c>
      <c r="E772" t="s">
        <v>70</v>
      </c>
      <c r="F772">
        <v>1</v>
      </c>
      <c r="G772">
        <v>0.23053599999999999</v>
      </c>
    </row>
    <row r="773" spans="1:7" x14ac:dyDescent="0.3">
      <c r="A773" t="str">
        <f t="shared" si="12"/>
        <v>MFm2007CZ112</v>
      </c>
      <c r="B773" t="s">
        <v>75</v>
      </c>
      <c r="C773">
        <v>2007</v>
      </c>
      <c r="D773" t="s">
        <v>40</v>
      </c>
      <c r="E773" t="s">
        <v>70</v>
      </c>
      <c r="F773">
        <v>2</v>
      </c>
      <c r="G773">
        <v>0.121198</v>
      </c>
    </row>
    <row r="774" spans="1:7" x14ac:dyDescent="0.3">
      <c r="A774" t="str">
        <f t="shared" si="12"/>
        <v>MFm2007CZ113</v>
      </c>
      <c r="B774" t="s">
        <v>75</v>
      </c>
      <c r="C774">
        <v>2007</v>
      </c>
      <c r="D774" t="s">
        <v>40</v>
      </c>
      <c r="E774" t="s">
        <v>70</v>
      </c>
      <c r="F774">
        <v>3</v>
      </c>
      <c r="G774">
        <v>0.05</v>
      </c>
    </row>
    <row r="775" spans="1:7" x14ac:dyDescent="0.3">
      <c r="A775" t="str">
        <f t="shared" si="12"/>
        <v>MFm2007CZ114</v>
      </c>
      <c r="B775" t="s">
        <v>75</v>
      </c>
      <c r="C775">
        <v>2007</v>
      </c>
      <c r="D775" t="s">
        <v>40</v>
      </c>
      <c r="E775" t="s">
        <v>70</v>
      </c>
      <c r="F775">
        <v>4</v>
      </c>
      <c r="G775">
        <v>0.51013299999999995</v>
      </c>
    </row>
    <row r="776" spans="1:7" x14ac:dyDescent="0.3">
      <c r="A776" t="str">
        <f t="shared" si="12"/>
        <v>MFm2007CZ115</v>
      </c>
      <c r="B776" t="s">
        <v>75</v>
      </c>
      <c r="C776">
        <v>2007</v>
      </c>
      <c r="D776" t="s">
        <v>40</v>
      </c>
      <c r="E776" t="s">
        <v>70</v>
      </c>
      <c r="F776">
        <v>5</v>
      </c>
      <c r="G776">
        <v>8.8133799999999998E-2</v>
      </c>
    </row>
    <row r="777" spans="1:7" x14ac:dyDescent="0.3">
      <c r="A777" t="str">
        <f t="shared" si="12"/>
        <v>MFm2007CZ121</v>
      </c>
      <c r="B777" t="s">
        <v>75</v>
      </c>
      <c r="C777">
        <v>2007</v>
      </c>
      <c r="D777" t="s">
        <v>41</v>
      </c>
      <c r="E777" t="s">
        <v>70</v>
      </c>
      <c r="F777">
        <v>1</v>
      </c>
      <c r="G777">
        <v>0.24141099999999999</v>
      </c>
    </row>
    <row r="778" spans="1:7" x14ac:dyDescent="0.3">
      <c r="A778" t="str">
        <f t="shared" si="12"/>
        <v>MFm2007CZ122</v>
      </c>
      <c r="B778" t="s">
        <v>75</v>
      </c>
      <c r="C778">
        <v>2007</v>
      </c>
      <c r="D778" t="s">
        <v>41</v>
      </c>
      <c r="E778" t="s">
        <v>70</v>
      </c>
      <c r="F778">
        <v>2</v>
      </c>
      <c r="G778">
        <v>0.128914</v>
      </c>
    </row>
    <row r="779" spans="1:7" x14ac:dyDescent="0.3">
      <c r="A779" t="str">
        <f t="shared" si="12"/>
        <v>MFm2007CZ123</v>
      </c>
      <c r="B779" t="s">
        <v>75</v>
      </c>
      <c r="C779">
        <v>2007</v>
      </c>
      <c r="D779" t="s">
        <v>41</v>
      </c>
      <c r="E779" t="s">
        <v>70</v>
      </c>
      <c r="F779">
        <v>3</v>
      </c>
      <c r="G779">
        <v>0.24849099999999999</v>
      </c>
    </row>
    <row r="780" spans="1:7" x14ac:dyDescent="0.3">
      <c r="A780" t="str">
        <f t="shared" si="12"/>
        <v>MFm2007CZ124</v>
      </c>
      <c r="B780" t="s">
        <v>75</v>
      </c>
      <c r="C780">
        <v>2007</v>
      </c>
      <c r="D780" t="s">
        <v>41</v>
      </c>
      <c r="E780" t="s">
        <v>70</v>
      </c>
      <c r="F780">
        <v>4</v>
      </c>
      <c r="G780">
        <v>6.1451899999999997E-2</v>
      </c>
    </row>
    <row r="781" spans="1:7" x14ac:dyDescent="0.3">
      <c r="A781" t="str">
        <f t="shared" si="12"/>
        <v>MFm2007CZ125</v>
      </c>
      <c r="B781" t="s">
        <v>75</v>
      </c>
      <c r="C781">
        <v>2007</v>
      </c>
      <c r="D781" t="s">
        <v>41</v>
      </c>
      <c r="E781" t="s">
        <v>70</v>
      </c>
      <c r="F781">
        <v>5</v>
      </c>
      <c r="G781">
        <v>0.31973299999999999</v>
      </c>
    </row>
    <row r="782" spans="1:7" x14ac:dyDescent="0.3">
      <c r="A782" t="str">
        <f t="shared" si="12"/>
        <v>MFm2007CZ131</v>
      </c>
      <c r="B782" t="s">
        <v>75</v>
      </c>
      <c r="C782">
        <v>2007</v>
      </c>
      <c r="D782" t="s">
        <v>42</v>
      </c>
      <c r="E782" t="s">
        <v>70</v>
      </c>
      <c r="F782">
        <v>1</v>
      </c>
      <c r="G782">
        <v>0.51161100000000004</v>
      </c>
    </row>
    <row r="783" spans="1:7" x14ac:dyDescent="0.3">
      <c r="A783" t="str">
        <f t="shared" si="12"/>
        <v>MFm2007CZ132</v>
      </c>
      <c r="B783" t="s">
        <v>75</v>
      </c>
      <c r="C783">
        <v>2007</v>
      </c>
      <c r="D783" t="s">
        <v>42</v>
      </c>
      <c r="E783" t="s">
        <v>70</v>
      </c>
      <c r="F783">
        <v>2</v>
      </c>
      <c r="G783">
        <v>0.32094200000000001</v>
      </c>
    </row>
    <row r="784" spans="1:7" x14ac:dyDescent="0.3">
      <c r="A784" t="str">
        <f t="shared" si="12"/>
        <v>MFm2007CZ133</v>
      </c>
      <c r="B784" t="s">
        <v>75</v>
      </c>
      <c r="C784">
        <v>2007</v>
      </c>
      <c r="D784" t="s">
        <v>42</v>
      </c>
      <c r="E784" t="s">
        <v>70</v>
      </c>
      <c r="F784">
        <v>3</v>
      </c>
      <c r="G784">
        <v>5.6647599999999999E-2</v>
      </c>
    </row>
    <row r="785" spans="1:7" x14ac:dyDescent="0.3">
      <c r="A785" t="str">
        <f t="shared" si="12"/>
        <v>MFm2007CZ134</v>
      </c>
      <c r="B785" t="s">
        <v>75</v>
      </c>
      <c r="C785">
        <v>2007</v>
      </c>
      <c r="D785" t="s">
        <v>42</v>
      </c>
      <c r="E785" t="s">
        <v>70</v>
      </c>
      <c r="F785">
        <v>4</v>
      </c>
      <c r="G785">
        <v>5.4949100000000001E-2</v>
      </c>
    </row>
    <row r="786" spans="1:7" x14ac:dyDescent="0.3">
      <c r="A786" t="str">
        <f t="shared" si="12"/>
        <v>MFm2007CZ135</v>
      </c>
      <c r="B786" t="s">
        <v>75</v>
      </c>
      <c r="C786">
        <v>2007</v>
      </c>
      <c r="D786" t="s">
        <v>42</v>
      </c>
      <c r="E786" t="s">
        <v>70</v>
      </c>
      <c r="F786">
        <v>5</v>
      </c>
      <c r="G786">
        <v>5.5851400000000002E-2</v>
      </c>
    </row>
    <row r="787" spans="1:7" x14ac:dyDescent="0.3">
      <c r="A787" t="str">
        <f t="shared" si="12"/>
        <v>MFm2007CZ141</v>
      </c>
      <c r="B787" t="s">
        <v>75</v>
      </c>
      <c r="C787">
        <v>2007</v>
      </c>
      <c r="D787" t="s">
        <v>43</v>
      </c>
      <c r="E787" t="s">
        <v>70</v>
      </c>
      <c r="F787">
        <v>1</v>
      </c>
      <c r="G787">
        <v>0.41922900000000002</v>
      </c>
    </row>
    <row r="788" spans="1:7" x14ac:dyDescent="0.3">
      <c r="A788" t="str">
        <f t="shared" si="12"/>
        <v>MFm2007CZ142</v>
      </c>
      <c r="B788" t="s">
        <v>75</v>
      </c>
      <c r="C788">
        <v>2007</v>
      </c>
      <c r="D788" t="s">
        <v>43</v>
      </c>
      <c r="E788" t="s">
        <v>70</v>
      </c>
      <c r="F788">
        <v>2</v>
      </c>
      <c r="G788">
        <v>0.05</v>
      </c>
    </row>
    <row r="789" spans="1:7" x14ac:dyDescent="0.3">
      <c r="A789" t="str">
        <f t="shared" si="12"/>
        <v>MFm2007CZ143</v>
      </c>
      <c r="B789" t="s">
        <v>75</v>
      </c>
      <c r="C789">
        <v>2007</v>
      </c>
      <c r="D789" t="s">
        <v>43</v>
      </c>
      <c r="E789" t="s">
        <v>70</v>
      </c>
      <c r="F789">
        <v>3</v>
      </c>
      <c r="G789">
        <v>0.05</v>
      </c>
    </row>
    <row r="790" spans="1:7" x14ac:dyDescent="0.3">
      <c r="A790" t="str">
        <f t="shared" si="12"/>
        <v>MFm2007CZ144</v>
      </c>
      <c r="B790" t="s">
        <v>75</v>
      </c>
      <c r="C790">
        <v>2007</v>
      </c>
      <c r="D790" t="s">
        <v>43</v>
      </c>
      <c r="E790" t="s">
        <v>70</v>
      </c>
      <c r="F790">
        <v>4</v>
      </c>
      <c r="G790">
        <v>0.42674299999999998</v>
      </c>
    </row>
    <row r="791" spans="1:7" x14ac:dyDescent="0.3">
      <c r="A791" t="str">
        <f t="shared" si="12"/>
        <v>MFm2007CZ145</v>
      </c>
      <c r="B791" t="s">
        <v>75</v>
      </c>
      <c r="C791">
        <v>2007</v>
      </c>
      <c r="D791" t="s">
        <v>43</v>
      </c>
      <c r="E791" t="s">
        <v>70</v>
      </c>
      <c r="F791">
        <v>5</v>
      </c>
      <c r="G791">
        <v>5.4029099999999997E-2</v>
      </c>
    </row>
    <row r="792" spans="1:7" x14ac:dyDescent="0.3">
      <c r="A792" t="str">
        <f t="shared" si="12"/>
        <v>MFm2007CZ151</v>
      </c>
      <c r="B792" t="s">
        <v>75</v>
      </c>
      <c r="C792">
        <v>2007</v>
      </c>
      <c r="D792" t="s">
        <v>44</v>
      </c>
      <c r="E792" t="s">
        <v>70</v>
      </c>
      <c r="F792">
        <v>1</v>
      </c>
      <c r="G792">
        <v>0.05</v>
      </c>
    </row>
    <row r="793" spans="1:7" x14ac:dyDescent="0.3">
      <c r="A793" t="str">
        <f t="shared" si="12"/>
        <v>MFm2007CZ152</v>
      </c>
      <c r="B793" t="s">
        <v>75</v>
      </c>
      <c r="C793">
        <v>2007</v>
      </c>
      <c r="D793" t="s">
        <v>44</v>
      </c>
      <c r="E793" t="s">
        <v>70</v>
      </c>
      <c r="F793">
        <v>2</v>
      </c>
      <c r="G793">
        <v>0.05</v>
      </c>
    </row>
    <row r="794" spans="1:7" x14ac:dyDescent="0.3">
      <c r="A794" t="str">
        <f t="shared" si="12"/>
        <v>MFm2007CZ153</v>
      </c>
      <c r="B794" t="s">
        <v>75</v>
      </c>
      <c r="C794">
        <v>2007</v>
      </c>
      <c r="D794" t="s">
        <v>44</v>
      </c>
      <c r="E794" t="s">
        <v>70</v>
      </c>
      <c r="F794">
        <v>3</v>
      </c>
      <c r="G794">
        <v>0.05</v>
      </c>
    </row>
    <row r="795" spans="1:7" x14ac:dyDescent="0.3">
      <c r="A795" t="str">
        <f t="shared" si="12"/>
        <v>MFm2007CZ154</v>
      </c>
      <c r="B795" t="s">
        <v>75</v>
      </c>
      <c r="C795">
        <v>2007</v>
      </c>
      <c r="D795" t="s">
        <v>44</v>
      </c>
      <c r="E795" t="s">
        <v>70</v>
      </c>
      <c r="F795">
        <v>4</v>
      </c>
      <c r="G795">
        <v>0.80000099999999996</v>
      </c>
    </row>
    <row r="796" spans="1:7" x14ac:dyDescent="0.3">
      <c r="A796" t="str">
        <f t="shared" si="12"/>
        <v>MFm2007CZ155</v>
      </c>
      <c r="B796" t="s">
        <v>75</v>
      </c>
      <c r="C796">
        <v>2007</v>
      </c>
      <c r="D796" t="s">
        <v>44</v>
      </c>
      <c r="E796" t="s">
        <v>70</v>
      </c>
      <c r="F796">
        <v>5</v>
      </c>
      <c r="G796">
        <v>0.05</v>
      </c>
    </row>
    <row r="797" spans="1:7" x14ac:dyDescent="0.3">
      <c r="A797" t="str">
        <f t="shared" si="12"/>
        <v>MFm2007CZ161</v>
      </c>
      <c r="B797" t="s">
        <v>75</v>
      </c>
      <c r="C797">
        <v>2007</v>
      </c>
      <c r="D797" t="s">
        <v>45</v>
      </c>
      <c r="E797" t="s">
        <v>70</v>
      </c>
      <c r="F797">
        <v>1</v>
      </c>
      <c r="G797">
        <v>0.525204</v>
      </c>
    </row>
    <row r="798" spans="1:7" x14ac:dyDescent="0.3">
      <c r="A798" t="str">
        <f t="shared" si="12"/>
        <v>MFm2007CZ162</v>
      </c>
      <c r="B798" t="s">
        <v>75</v>
      </c>
      <c r="C798">
        <v>2007</v>
      </c>
      <c r="D798" t="s">
        <v>45</v>
      </c>
      <c r="E798" t="s">
        <v>70</v>
      </c>
      <c r="F798">
        <v>2</v>
      </c>
      <c r="G798">
        <v>0.05</v>
      </c>
    </row>
    <row r="799" spans="1:7" x14ac:dyDescent="0.3">
      <c r="A799" t="str">
        <f t="shared" si="12"/>
        <v>MFm2007CZ163</v>
      </c>
      <c r="B799" t="s">
        <v>75</v>
      </c>
      <c r="C799">
        <v>2007</v>
      </c>
      <c r="D799" t="s">
        <v>45</v>
      </c>
      <c r="E799" t="s">
        <v>70</v>
      </c>
      <c r="F799">
        <v>3</v>
      </c>
      <c r="G799">
        <v>0.324797</v>
      </c>
    </row>
    <row r="800" spans="1:7" x14ac:dyDescent="0.3">
      <c r="A800" t="str">
        <f t="shared" si="12"/>
        <v>MFm2007CZ164</v>
      </c>
      <c r="B800" t="s">
        <v>75</v>
      </c>
      <c r="C800">
        <v>2007</v>
      </c>
      <c r="D800" t="s">
        <v>45</v>
      </c>
      <c r="E800" t="s">
        <v>70</v>
      </c>
      <c r="F800">
        <v>4</v>
      </c>
      <c r="G800">
        <v>0.05</v>
      </c>
    </row>
    <row r="801" spans="1:7" x14ac:dyDescent="0.3">
      <c r="A801" t="str">
        <f t="shared" si="12"/>
        <v>MFm2007CZ165</v>
      </c>
      <c r="B801" t="s">
        <v>75</v>
      </c>
      <c r="C801">
        <v>2007</v>
      </c>
      <c r="D801" t="s">
        <v>45</v>
      </c>
      <c r="E801" t="s">
        <v>70</v>
      </c>
      <c r="F801">
        <v>5</v>
      </c>
      <c r="G801">
        <v>0.05</v>
      </c>
    </row>
    <row r="802" spans="1:7" x14ac:dyDescent="0.3">
      <c r="A802" t="str">
        <f t="shared" si="12"/>
        <v>MFm2011CZ011</v>
      </c>
      <c r="B802" t="s">
        <v>75</v>
      </c>
      <c r="C802">
        <v>2011</v>
      </c>
      <c r="D802" t="s">
        <v>29</v>
      </c>
      <c r="E802" t="s">
        <v>70</v>
      </c>
      <c r="F802">
        <v>1</v>
      </c>
      <c r="G802">
        <v>0.55686199999999997</v>
      </c>
    </row>
    <row r="803" spans="1:7" x14ac:dyDescent="0.3">
      <c r="A803" t="str">
        <f t="shared" si="12"/>
        <v>MFm2011CZ012</v>
      </c>
      <c r="B803" t="s">
        <v>75</v>
      </c>
      <c r="C803">
        <v>2011</v>
      </c>
      <c r="D803" t="s">
        <v>29</v>
      </c>
      <c r="E803" t="s">
        <v>70</v>
      </c>
      <c r="F803">
        <v>2</v>
      </c>
      <c r="G803">
        <v>6.9784399999999996E-2</v>
      </c>
    </row>
    <row r="804" spans="1:7" x14ac:dyDescent="0.3">
      <c r="A804" t="str">
        <f t="shared" si="12"/>
        <v>MFm2011CZ013</v>
      </c>
      <c r="B804" t="s">
        <v>75</v>
      </c>
      <c r="C804">
        <v>2011</v>
      </c>
      <c r="D804" t="s">
        <v>29</v>
      </c>
      <c r="E804" t="s">
        <v>70</v>
      </c>
      <c r="F804">
        <v>3</v>
      </c>
      <c r="G804">
        <v>0.21318400000000001</v>
      </c>
    </row>
    <row r="805" spans="1:7" x14ac:dyDescent="0.3">
      <c r="A805" t="str">
        <f t="shared" si="12"/>
        <v>MFm2011CZ014</v>
      </c>
      <c r="B805" t="s">
        <v>75</v>
      </c>
      <c r="C805">
        <v>2011</v>
      </c>
      <c r="D805" t="s">
        <v>29</v>
      </c>
      <c r="E805" t="s">
        <v>70</v>
      </c>
      <c r="F805">
        <v>4</v>
      </c>
      <c r="G805">
        <v>0.05</v>
      </c>
    </row>
    <row r="806" spans="1:7" x14ac:dyDescent="0.3">
      <c r="A806" t="str">
        <f t="shared" si="12"/>
        <v>MFm2011CZ015</v>
      </c>
      <c r="B806" t="s">
        <v>75</v>
      </c>
      <c r="C806">
        <v>2011</v>
      </c>
      <c r="D806" t="s">
        <v>29</v>
      </c>
      <c r="E806" t="s">
        <v>70</v>
      </c>
      <c r="F806">
        <v>5</v>
      </c>
      <c r="G806">
        <v>0.11017100000000001</v>
      </c>
    </row>
    <row r="807" spans="1:7" x14ac:dyDescent="0.3">
      <c r="A807" t="str">
        <f t="shared" si="12"/>
        <v>MFm2011CZ021</v>
      </c>
      <c r="B807" t="s">
        <v>75</v>
      </c>
      <c r="C807">
        <v>2011</v>
      </c>
      <c r="D807" t="s">
        <v>31</v>
      </c>
      <c r="E807" t="s">
        <v>70</v>
      </c>
      <c r="F807">
        <v>1</v>
      </c>
      <c r="G807">
        <v>5.0778499999999997E-2</v>
      </c>
    </row>
    <row r="808" spans="1:7" x14ac:dyDescent="0.3">
      <c r="A808" t="str">
        <f t="shared" si="12"/>
        <v>MFm2011CZ022</v>
      </c>
      <c r="B808" t="s">
        <v>75</v>
      </c>
      <c r="C808">
        <v>2011</v>
      </c>
      <c r="D808" t="s">
        <v>31</v>
      </c>
      <c r="E808" t="s">
        <v>70</v>
      </c>
      <c r="F808">
        <v>2</v>
      </c>
      <c r="G808">
        <v>0.54114499999999999</v>
      </c>
    </row>
    <row r="809" spans="1:7" x14ac:dyDescent="0.3">
      <c r="A809" t="str">
        <f t="shared" si="12"/>
        <v>MFm2011CZ023</v>
      </c>
      <c r="B809" t="s">
        <v>75</v>
      </c>
      <c r="C809">
        <v>2011</v>
      </c>
      <c r="D809" t="s">
        <v>31</v>
      </c>
      <c r="E809" t="s">
        <v>70</v>
      </c>
      <c r="F809">
        <v>3</v>
      </c>
      <c r="G809">
        <v>0.186973</v>
      </c>
    </row>
    <row r="810" spans="1:7" x14ac:dyDescent="0.3">
      <c r="A810" t="str">
        <f t="shared" si="12"/>
        <v>MFm2011CZ024</v>
      </c>
      <c r="B810" t="s">
        <v>75</v>
      </c>
      <c r="C810">
        <v>2011</v>
      </c>
      <c r="D810" t="s">
        <v>31</v>
      </c>
      <c r="E810" t="s">
        <v>70</v>
      </c>
      <c r="F810">
        <v>4</v>
      </c>
      <c r="G810">
        <v>0.15508</v>
      </c>
    </row>
    <row r="811" spans="1:7" x14ac:dyDescent="0.3">
      <c r="A811" t="str">
        <f t="shared" si="12"/>
        <v>MFm2011CZ025</v>
      </c>
      <c r="B811" t="s">
        <v>75</v>
      </c>
      <c r="C811">
        <v>2011</v>
      </c>
      <c r="D811" t="s">
        <v>31</v>
      </c>
      <c r="E811" t="s">
        <v>70</v>
      </c>
      <c r="F811">
        <v>5</v>
      </c>
      <c r="G811">
        <v>6.6025100000000003E-2</v>
      </c>
    </row>
    <row r="812" spans="1:7" x14ac:dyDescent="0.3">
      <c r="A812" t="str">
        <f t="shared" si="12"/>
        <v>MFm2011CZ031</v>
      </c>
      <c r="B812" t="s">
        <v>75</v>
      </c>
      <c r="C812">
        <v>2011</v>
      </c>
      <c r="D812" t="s">
        <v>32</v>
      </c>
      <c r="E812" t="s">
        <v>70</v>
      </c>
      <c r="F812">
        <v>1</v>
      </c>
      <c r="G812">
        <v>6.12382E-2</v>
      </c>
    </row>
    <row r="813" spans="1:7" x14ac:dyDescent="0.3">
      <c r="A813" t="str">
        <f t="shared" si="12"/>
        <v>MFm2011CZ032</v>
      </c>
      <c r="B813" t="s">
        <v>75</v>
      </c>
      <c r="C813">
        <v>2011</v>
      </c>
      <c r="D813" t="s">
        <v>32</v>
      </c>
      <c r="E813" t="s">
        <v>70</v>
      </c>
      <c r="F813">
        <v>2</v>
      </c>
      <c r="G813">
        <v>0.15659999999999999</v>
      </c>
    </row>
    <row r="814" spans="1:7" x14ac:dyDescent="0.3">
      <c r="A814" t="str">
        <f t="shared" si="12"/>
        <v>MFm2011CZ033</v>
      </c>
      <c r="B814" t="s">
        <v>75</v>
      </c>
      <c r="C814">
        <v>2011</v>
      </c>
      <c r="D814" t="s">
        <v>32</v>
      </c>
      <c r="E814" t="s">
        <v>70</v>
      </c>
      <c r="F814">
        <v>3</v>
      </c>
      <c r="G814">
        <v>5.0358199999999999E-2</v>
      </c>
    </row>
    <row r="815" spans="1:7" x14ac:dyDescent="0.3">
      <c r="A815" t="str">
        <f t="shared" si="12"/>
        <v>MFm2011CZ034</v>
      </c>
      <c r="B815" t="s">
        <v>75</v>
      </c>
      <c r="C815">
        <v>2011</v>
      </c>
      <c r="D815" t="s">
        <v>32</v>
      </c>
      <c r="E815" t="s">
        <v>70</v>
      </c>
      <c r="F815">
        <v>4</v>
      </c>
      <c r="G815">
        <v>0.67969900000000005</v>
      </c>
    </row>
    <row r="816" spans="1:7" x14ac:dyDescent="0.3">
      <c r="A816" t="str">
        <f t="shared" si="12"/>
        <v>MFm2011CZ035</v>
      </c>
      <c r="B816" t="s">
        <v>75</v>
      </c>
      <c r="C816">
        <v>2011</v>
      </c>
      <c r="D816" t="s">
        <v>32</v>
      </c>
      <c r="E816" t="s">
        <v>70</v>
      </c>
      <c r="F816">
        <v>5</v>
      </c>
      <c r="G816">
        <v>5.2106E-2</v>
      </c>
    </row>
    <row r="817" spans="1:7" x14ac:dyDescent="0.3">
      <c r="A817" t="str">
        <f t="shared" si="12"/>
        <v>MFm2011CZ041</v>
      </c>
      <c r="B817" t="s">
        <v>75</v>
      </c>
      <c r="C817">
        <v>2011</v>
      </c>
      <c r="D817" t="s">
        <v>33</v>
      </c>
      <c r="E817" t="s">
        <v>70</v>
      </c>
      <c r="F817">
        <v>1</v>
      </c>
      <c r="G817">
        <v>0.44673099999999999</v>
      </c>
    </row>
    <row r="818" spans="1:7" x14ac:dyDescent="0.3">
      <c r="A818" t="str">
        <f t="shared" si="12"/>
        <v>MFm2011CZ042</v>
      </c>
      <c r="B818" t="s">
        <v>75</v>
      </c>
      <c r="C818">
        <v>2011</v>
      </c>
      <c r="D818" t="s">
        <v>33</v>
      </c>
      <c r="E818" t="s">
        <v>70</v>
      </c>
      <c r="F818">
        <v>2</v>
      </c>
      <c r="G818">
        <v>0.05</v>
      </c>
    </row>
    <row r="819" spans="1:7" x14ac:dyDescent="0.3">
      <c r="A819" t="str">
        <f t="shared" si="12"/>
        <v>MFm2011CZ043</v>
      </c>
      <c r="B819" t="s">
        <v>75</v>
      </c>
      <c r="C819">
        <v>2011</v>
      </c>
      <c r="D819" t="s">
        <v>33</v>
      </c>
      <c r="E819" t="s">
        <v>70</v>
      </c>
      <c r="F819">
        <v>3</v>
      </c>
      <c r="G819">
        <v>0.05</v>
      </c>
    </row>
    <row r="820" spans="1:7" x14ac:dyDescent="0.3">
      <c r="A820" t="str">
        <f t="shared" si="12"/>
        <v>MFm2011CZ044</v>
      </c>
      <c r="B820" t="s">
        <v>75</v>
      </c>
      <c r="C820">
        <v>2011</v>
      </c>
      <c r="D820" t="s">
        <v>33</v>
      </c>
      <c r="E820" t="s">
        <v>70</v>
      </c>
      <c r="F820">
        <v>4</v>
      </c>
      <c r="G820">
        <v>0.40327000000000002</v>
      </c>
    </row>
    <row r="821" spans="1:7" x14ac:dyDescent="0.3">
      <c r="A821" t="str">
        <f t="shared" si="12"/>
        <v>MFm2011CZ045</v>
      </c>
      <c r="B821" t="s">
        <v>75</v>
      </c>
      <c r="C821">
        <v>2011</v>
      </c>
      <c r="D821" t="s">
        <v>33</v>
      </c>
      <c r="E821" t="s">
        <v>70</v>
      </c>
      <c r="F821">
        <v>5</v>
      </c>
      <c r="G821">
        <v>0.05</v>
      </c>
    </row>
    <row r="822" spans="1:7" x14ac:dyDescent="0.3">
      <c r="A822" t="str">
        <f t="shared" si="12"/>
        <v>MFm2011CZ051</v>
      </c>
      <c r="B822" t="s">
        <v>75</v>
      </c>
      <c r="C822">
        <v>2011</v>
      </c>
      <c r="D822" t="s">
        <v>34</v>
      </c>
      <c r="E822" t="s">
        <v>70</v>
      </c>
      <c r="F822">
        <v>1</v>
      </c>
      <c r="G822">
        <v>0.311089</v>
      </c>
    </row>
    <row r="823" spans="1:7" x14ac:dyDescent="0.3">
      <c r="A823" t="str">
        <f t="shared" si="12"/>
        <v>MFm2011CZ052</v>
      </c>
      <c r="B823" t="s">
        <v>75</v>
      </c>
      <c r="C823">
        <v>2011</v>
      </c>
      <c r="D823" t="s">
        <v>34</v>
      </c>
      <c r="E823" t="s">
        <v>70</v>
      </c>
      <c r="F823">
        <v>2</v>
      </c>
      <c r="G823">
        <v>0.05</v>
      </c>
    </row>
    <row r="824" spans="1:7" x14ac:dyDescent="0.3">
      <c r="A824" t="str">
        <f t="shared" si="12"/>
        <v>MFm2011CZ053</v>
      </c>
      <c r="B824" t="s">
        <v>75</v>
      </c>
      <c r="C824">
        <v>2011</v>
      </c>
      <c r="D824" t="s">
        <v>34</v>
      </c>
      <c r="E824" t="s">
        <v>70</v>
      </c>
      <c r="F824">
        <v>3</v>
      </c>
      <c r="G824">
        <v>0.32334499999999999</v>
      </c>
    </row>
    <row r="825" spans="1:7" x14ac:dyDescent="0.3">
      <c r="A825" t="str">
        <f t="shared" si="12"/>
        <v>MFm2011CZ054</v>
      </c>
      <c r="B825" t="s">
        <v>75</v>
      </c>
      <c r="C825">
        <v>2011</v>
      </c>
      <c r="D825" t="s">
        <v>34</v>
      </c>
      <c r="E825" t="s">
        <v>70</v>
      </c>
      <c r="F825">
        <v>4</v>
      </c>
      <c r="G825">
        <v>0.26556600000000002</v>
      </c>
    </row>
    <row r="826" spans="1:7" x14ac:dyDescent="0.3">
      <c r="A826" t="str">
        <f t="shared" si="12"/>
        <v>MFm2011CZ055</v>
      </c>
      <c r="B826" t="s">
        <v>75</v>
      </c>
      <c r="C826">
        <v>2011</v>
      </c>
      <c r="D826" t="s">
        <v>34</v>
      </c>
      <c r="E826" t="s">
        <v>70</v>
      </c>
      <c r="F826">
        <v>5</v>
      </c>
      <c r="G826">
        <v>0.05</v>
      </c>
    </row>
    <row r="827" spans="1:7" x14ac:dyDescent="0.3">
      <c r="A827" t="str">
        <f t="shared" si="12"/>
        <v>MFm2011CZ061</v>
      </c>
      <c r="B827" t="s">
        <v>75</v>
      </c>
      <c r="C827">
        <v>2011</v>
      </c>
      <c r="D827" t="s">
        <v>35</v>
      </c>
      <c r="E827" t="s">
        <v>70</v>
      </c>
      <c r="F827">
        <v>1</v>
      </c>
      <c r="G827">
        <v>5.0938400000000002E-2</v>
      </c>
    </row>
    <row r="828" spans="1:7" x14ac:dyDescent="0.3">
      <c r="A828" t="str">
        <f t="shared" si="12"/>
        <v>MFm2011CZ062</v>
      </c>
      <c r="B828" t="s">
        <v>75</v>
      </c>
      <c r="C828">
        <v>2011</v>
      </c>
      <c r="D828" t="s">
        <v>35</v>
      </c>
      <c r="E828" t="s">
        <v>70</v>
      </c>
      <c r="F828">
        <v>2</v>
      </c>
      <c r="G828">
        <v>0.18992200000000001</v>
      </c>
    </row>
    <row r="829" spans="1:7" x14ac:dyDescent="0.3">
      <c r="A829" t="str">
        <f t="shared" si="12"/>
        <v>MFm2011CZ063</v>
      </c>
      <c r="B829" t="s">
        <v>75</v>
      </c>
      <c r="C829">
        <v>2011</v>
      </c>
      <c r="D829" t="s">
        <v>35</v>
      </c>
      <c r="E829" t="s">
        <v>70</v>
      </c>
      <c r="F829">
        <v>3</v>
      </c>
      <c r="G829">
        <v>0.119105</v>
      </c>
    </row>
    <row r="830" spans="1:7" x14ac:dyDescent="0.3">
      <c r="A830" t="str">
        <f t="shared" si="12"/>
        <v>MFm2011CZ064</v>
      </c>
      <c r="B830" t="s">
        <v>75</v>
      </c>
      <c r="C830">
        <v>2011</v>
      </c>
      <c r="D830" t="s">
        <v>35</v>
      </c>
      <c r="E830" t="s">
        <v>70</v>
      </c>
      <c r="F830">
        <v>4</v>
      </c>
      <c r="G830">
        <v>0.52718200000000004</v>
      </c>
    </row>
    <row r="831" spans="1:7" x14ac:dyDescent="0.3">
      <c r="A831" t="str">
        <f t="shared" si="12"/>
        <v>MFm2011CZ065</v>
      </c>
      <c r="B831" t="s">
        <v>75</v>
      </c>
      <c r="C831">
        <v>2011</v>
      </c>
      <c r="D831" t="s">
        <v>35</v>
      </c>
      <c r="E831" t="s">
        <v>70</v>
      </c>
      <c r="F831">
        <v>5</v>
      </c>
      <c r="G831">
        <v>0.11285299999999999</v>
      </c>
    </row>
    <row r="832" spans="1:7" x14ac:dyDescent="0.3">
      <c r="A832" t="str">
        <f t="shared" si="12"/>
        <v>MFm2011CZ071</v>
      </c>
      <c r="B832" t="s">
        <v>75</v>
      </c>
      <c r="C832">
        <v>2011</v>
      </c>
      <c r="D832" t="s">
        <v>36</v>
      </c>
      <c r="E832" t="s">
        <v>70</v>
      </c>
      <c r="F832">
        <v>1</v>
      </c>
      <c r="G832">
        <v>0.05</v>
      </c>
    </row>
    <row r="833" spans="1:7" x14ac:dyDescent="0.3">
      <c r="A833" t="str">
        <f t="shared" si="12"/>
        <v>MFm2011CZ072</v>
      </c>
      <c r="B833" t="s">
        <v>75</v>
      </c>
      <c r="C833">
        <v>2011</v>
      </c>
      <c r="D833" t="s">
        <v>36</v>
      </c>
      <c r="E833" t="s">
        <v>70</v>
      </c>
      <c r="F833">
        <v>2</v>
      </c>
      <c r="G833">
        <v>0.80000099999999996</v>
      </c>
    </row>
    <row r="834" spans="1:7" x14ac:dyDescent="0.3">
      <c r="A834" t="str">
        <f t="shared" si="12"/>
        <v>MFm2011CZ073</v>
      </c>
      <c r="B834" t="s">
        <v>75</v>
      </c>
      <c r="C834">
        <v>2011</v>
      </c>
      <c r="D834" t="s">
        <v>36</v>
      </c>
      <c r="E834" t="s">
        <v>70</v>
      </c>
      <c r="F834">
        <v>3</v>
      </c>
      <c r="G834">
        <v>0.05</v>
      </c>
    </row>
    <row r="835" spans="1:7" x14ac:dyDescent="0.3">
      <c r="A835" t="str">
        <f t="shared" ref="A835:A898" si="13">B835&amp;C835&amp;D835&amp;F835</f>
        <v>MFm2011CZ074</v>
      </c>
      <c r="B835" t="s">
        <v>75</v>
      </c>
      <c r="C835">
        <v>2011</v>
      </c>
      <c r="D835" t="s">
        <v>36</v>
      </c>
      <c r="E835" t="s">
        <v>70</v>
      </c>
      <c r="F835">
        <v>4</v>
      </c>
      <c r="G835">
        <v>0.05</v>
      </c>
    </row>
    <row r="836" spans="1:7" x14ac:dyDescent="0.3">
      <c r="A836" t="str">
        <f t="shared" si="13"/>
        <v>MFm2011CZ075</v>
      </c>
      <c r="B836" t="s">
        <v>75</v>
      </c>
      <c r="C836">
        <v>2011</v>
      </c>
      <c r="D836" t="s">
        <v>36</v>
      </c>
      <c r="E836" t="s">
        <v>70</v>
      </c>
      <c r="F836">
        <v>5</v>
      </c>
      <c r="G836">
        <v>0.05</v>
      </c>
    </row>
    <row r="837" spans="1:7" x14ac:dyDescent="0.3">
      <c r="A837" t="str">
        <f t="shared" si="13"/>
        <v>MFm2011CZ081</v>
      </c>
      <c r="B837" t="s">
        <v>75</v>
      </c>
      <c r="C837">
        <v>2011</v>
      </c>
      <c r="D837" t="s">
        <v>37</v>
      </c>
      <c r="E837" t="s">
        <v>70</v>
      </c>
      <c r="F837">
        <v>1</v>
      </c>
      <c r="G837">
        <v>0.05</v>
      </c>
    </row>
    <row r="838" spans="1:7" x14ac:dyDescent="0.3">
      <c r="A838" t="str">
        <f t="shared" si="13"/>
        <v>MFm2011CZ082</v>
      </c>
      <c r="B838" t="s">
        <v>75</v>
      </c>
      <c r="C838">
        <v>2011</v>
      </c>
      <c r="D838" t="s">
        <v>37</v>
      </c>
      <c r="E838" t="s">
        <v>70</v>
      </c>
      <c r="F838">
        <v>2</v>
      </c>
      <c r="G838">
        <v>0.05</v>
      </c>
    </row>
    <row r="839" spans="1:7" x14ac:dyDescent="0.3">
      <c r="A839" t="str">
        <f t="shared" si="13"/>
        <v>MFm2011CZ083</v>
      </c>
      <c r="B839" t="s">
        <v>75</v>
      </c>
      <c r="C839">
        <v>2011</v>
      </c>
      <c r="D839" t="s">
        <v>37</v>
      </c>
      <c r="E839" t="s">
        <v>70</v>
      </c>
      <c r="F839">
        <v>3</v>
      </c>
      <c r="G839">
        <v>0.48383199999999998</v>
      </c>
    </row>
    <row r="840" spans="1:7" x14ac:dyDescent="0.3">
      <c r="A840" t="str">
        <f t="shared" si="13"/>
        <v>MFm2011CZ084</v>
      </c>
      <c r="B840" t="s">
        <v>75</v>
      </c>
      <c r="C840">
        <v>2011</v>
      </c>
      <c r="D840" t="s">
        <v>37</v>
      </c>
      <c r="E840" t="s">
        <v>70</v>
      </c>
      <c r="F840">
        <v>4</v>
      </c>
      <c r="G840">
        <v>0.36616900000000002</v>
      </c>
    </row>
    <row r="841" spans="1:7" x14ac:dyDescent="0.3">
      <c r="A841" t="str">
        <f t="shared" si="13"/>
        <v>MFm2011CZ085</v>
      </c>
      <c r="B841" t="s">
        <v>75</v>
      </c>
      <c r="C841">
        <v>2011</v>
      </c>
      <c r="D841" t="s">
        <v>37</v>
      </c>
      <c r="E841" t="s">
        <v>70</v>
      </c>
      <c r="F841">
        <v>5</v>
      </c>
      <c r="G841">
        <v>0.05</v>
      </c>
    </row>
    <row r="842" spans="1:7" x14ac:dyDescent="0.3">
      <c r="A842" t="str">
        <f t="shared" si="13"/>
        <v>MFm2011CZ091</v>
      </c>
      <c r="B842" t="s">
        <v>75</v>
      </c>
      <c r="C842">
        <v>2011</v>
      </c>
      <c r="D842" t="s">
        <v>38</v>
      </c>
      <c r="E842" t="s">
        <v>70</v>
      </c>
      <c r="F842">
        <v>1</v>
      </c>
      <c r="G842">
        <v>0.05</v>
      </c>
    </row>
    <row r="843" spans="1:7" x14ac:dyDescent="0.3">
      <c r="A843" t="str">
        <f t="shared" si="13"/>
        <v>MFm2011CZ092</v>
      </c>
      <c r="B843" t="s">
        <v>75</v>
      </c>
      <c r="C843">
        <v>2011</v>
      </c>
      <c r="D843" t="s">
        <v>38</v>
      </c>
      <c r="E843" t="s">
        <v>70</v>
      </c>
      <c r="F843">
        <v>2</v>
      </c>
      <c r="G843">
        <v>0.05</v>
      </c>
    </row>
    <row r="844" spans="1:7" x14ac:dyDescent="0.3">
      <c r="A844" t="str">
        <f t="shared" si="13"/>
        <v>MFm2011CZ093</v>
      </c>
      <c r="B844" t="s">
        <v>75</v>
      </c>
      <c r="C844">
        <v>2011</v>
      </c>
      <c r="D844" t="s">
        <v>38</v>
      </c>
      <c r="E844" t="s">
        <v>70</v>
      </c>
      <c r="F844">
        <v>3</v>
      </c>
      <c r="G844">
        <v>0.05</v>
      </c>
    </row>
    <row r="845" spans="1:7" x14ac:dyDescent="0.3">
      <c r="A845" t="str">
        <f t="shared" si="13"/>
        <v>MFm2011CZ094</v>
      </c>
      <c r="B845" t="s">
        <v>75</v>
      </c>
      <c r="C845">
        <v>2011</v>
      </c>
      <c r="D845" t="s">
        <v>38</v>
      </c>
      <c r="E845" t="s">
        <v>70</v>
      </c>
      <c r="F845">
        <v>4</v>
      </c>
      <c r="G845">
        <v>0.445656</v>
      </c>
    </row>
    <row r="846" spans="1:7" x14ac:dyDescent="0.3">
      <c r="A846" t="str">
        <f t="shared" si="13"/>
        <v>MFm2011CZ095</v>
      </c>
      <c r="B846" t="s">
        <v>75</v>
      </c>
      <c r="C846">
        <v>2011</v>
      </c>
      <c r="D846" t="s">
        <v>38</v>
      </c>
      <c r="E846" t="s">
        <v>70</v>
      </c>
      <c r="F846">
        <v>5</v>
      </c>
      <c r="G846">
        <v>0.40434500000000001</v>
      </c>
    </row>
    <row r="847" spans="1:7" x14ac:dyDescent="0.3">
      <c r="A847" t="str">
        <f t="shared" si="13"/>
        <v>MFm2011CZ101</v>
      </c>
      <c r="B847" t="s">
        <v>75</v>
      </c>
      <c r="C847">
        <v>2011</v>
      </c>
      <c r="D847" t="s">
        <v>39</v>
      </c>
      <c r="E847" t="s">
        <v>70</v>
      </c>
      <c r="F847">
        <v>1</v>
      </c>
      <c r="G847">
        <v>0.05</v>
      </c>
    </row>
    <row r="848" spans="1:7" x14ac:dyDescent="0.3">
      <c r="A848" t="str">
        <f t="shared" si="13"/>
        <v>MFm2011CZ102</v>
      </c>
      <c r="B848" t="s">
        <v>75</v>
      </c>
      <c r="C848">
        <v>2011</v>
      </c>
      <c r="D848" t="s">
        <v>39</v>
      </c>
      <c r="E848" t="s">
        <v>70</v>
      </c>
      <c r="F848">
        <v>2</v>
      </c>
      <c r="G848">
        <v>5.0000599999999999E-2</v>
      </c>
    </row>
    <row r="849" spans="1:7" x14ac:dyDescent="0.3">
      <c r="A849" t="str">
        <f t="shared" si="13"/>
        <v>MFm2011CZ103</v>
      </c>
      <c r="B849" t="s">
        <v>75</v>
      </c>
      <c r="C849">
        <v>2011</v>
      </c>
      <c r="D849" t="s">
        <v>39</v>
      </c>
      <c r="E849" t="s">
        <v>70</v>
      </c>
      <c r="F849">
        <v>3</v>
      </c>
      <c r="G849">
        <v>0.35720200000000002</v>
      </c>
    </row>
    <row r="850" spans="1:7" x14ac:dyDescent="0.3">
      <c r="A850" t="str">
        <f t="shared" si="13"/>
        <v>MFm2011CZ104</v>
      </c>
      <c r="B850" t="s">
        <v>75</v>
      </c>
      <c r="C850">
        <v>2011</v>
      </c>
      <c r="D850" t="s">
        <v>39</v>
      </c>
      <c r="E850" t="s">
        <v>70</v>
      </c>
      <c r="F850">
        <v>4</v>
      </c>
      <c r="G850">
        <v>0.48122900000000002</v>
      </c>
    </row>
    <row r="851" spans="1:7" x14ac:dyDescent="0.3">
      <c r="A851" t="str">
        <f t="shared" si="13"/>
        <v>MFm2011CZ105</v>
      </c>
      <c r="B851" t="s">
        <v>75</v>
      </c>
      <c r="C851">
        <v>2011</v>
      </c>
      <c r="D851" t="s">
        <v>39</v>
      </c>
      <c r="E851" t="s">
        <v>70</v>
      </c>
      <c r="F851">
        <v>5</v>
      </c>
      <c r="G851">
        <v>6.1570199999999999E-2</v>
      </c>
    </row>
    <row r="852" spans="1:7" x14ac:dyDescent="0.3">
      <c r="A852" t="str">
        <f t="shared" si="13"/>
        <v>MFm2011CZ111</v>
      </c>
      <c r="B852" t="s">
        <v>75</v>
      </c>
      <c r="C852">
        <v>2011</v>
      </c>
      <c r="D852" t="s">
        <v>40</v>
      </c>
      <c r="E852" t="s">
        <v>70</v>
      </c>
      <c r="F852">
        <v>1</v>
      </c>
      <c r="G852">
        <v>0.23053599999999999</v>
      </c>
    </row>
    <row r="853" spans="1:7" x14ac:dyDescent="0.3">
      <c r="A853" t="str">
        <f t="shared" si="13"/>
        <v>MFm2011CZ112</v>
      </c>
      <c r="B853" t="s">
        <v>75</v>
      </c>
      <c r="C853">
        <v>2011</v>
      </c>
      <c r="D853" t="s">
        <v>40</v>
      </c>
      <c r="E853" t="s">
        <v>70</v>
      </c>
      <c r="F853">
        <v>2</v>
      </c>
      <c r="G853">
        <v>0.121198</v>
      </c>
    </row>
    <row r="854" spans="1:7" x14ac:dyDescent="0.3">
      <c r="A854" t="str">
        <f t="shared" si="13"/>
        <v>MFm2011CZ113</v>
      </c>
      <c r="B854" t="s">
        <v>75</v>
      </c>
      <c r="C854">
        <v>2011</v>
      </c>
      <c r="D854" t="s">
        <v>40</v>
      </c>
      <c r="E854" t="s">
        <v>70</v>
      </c>
      <c r="F854">
        <v>3</v>
      </c>
      <c r="G854">
        <v>0.05</v>
      </c>
    </row>
    <row r="855" spans="1:7" x14ac:dyDescent="0.3">
      <c r="A855" t="str">
        <f t="shared" si="13"/>
        <v>MFm2011CZ114</v>
      </c>
      <c r="B855" t="s">
        <v>75</v>
      </c>
      <c r="C855">
        <v>2011</v>
      </c>
      <c r="D855" t="s">
        <v>40</v>
      </c>
      <c r="E855" t="s">
        <v>70</v>
      </c>
      <c r="F855">
        <v>4</v>
      </c>
      <c r="G855">
        <v>0.51013299999999995</v>
      </c>
    </row>
    <row r="856" spans="1:7" x14ac:dyDescent="0.3">
      <c r="A856" t="str">
        <f t="shared" si="13"/>
        <v>MFm2011CZ115</v>
      </c>
      <c r="B856" t="s">
        <v>75</v>
      </c>
      <c r="C856">
        <v>2011</v>
      </c>
      <c r="D856" t="s">
        <v>40</v>
      </c>
      <c r="E856" t="s">
        <v>70</v>
      </c>
      <c r="F856">
        <v>5</v>
      </c>
      <c r="G856">
        <v>8.8133799999999998E-2</v>
      </c>
    </row>
    <row r="857" spans="1:7" x14ac:dyDescent="0.3">
      <c r="A857" t="str">
        <f t="shared" si="13"/>
        <v>MFm2011CZ121</v>
      </c>
      <c r="B857" t="s">
        <v>75</v>
      </c>
      <c r="C857">
        <v>2011</v>
      </c>
      <c r="D857" t="s">
        <v>41</v>
      </c>
      <c r="E857" t="s">
        <v>70</v>
      </c>
      <c r="F857">
        <v>1</v>
      </c>
      <c r="G857">
        <v>0.24141099999999999</v>
      </c>
    </row>
    <row r="858" spans="1:7" x14ac:dyDescent="0.3">
      <c r="A858" t="str">
        <f t="shared" si="13"/>
        <v>MFm2011CZ122</v>
      </c>
      <c r="B858" t="s">
        <v>75</v>
      </c>
      <c r="C858">
        <v>2011</v>
      </c>
      <c r="D858" t="s">
        <v>41</v>
      </c>
      <c r="E858" t="s">
        <v>70</v>
      </c>
      <c r="F858">
        <v>2</v>
      </c>
      <c r="G858">
        <v>0.128914</v>
      </c>
    </row>
    <row r="859" spans="1:7" x14ac:dyDescent="0.3">
      <c r="A859" t="str">
        <f t="shared" si="13"/>
        <v>MFm2011CZ123</v>
      </c>
      <c r="B859" t="s">
        <v>75</v>
      </c>
      <c r="C859">
        <v>2011</v>
      </c>
      <c r="D859" t="s">
        <v>41</v>
      </c>
      <c r="E859" t="s">
        <v>70</v>
      </c>
      <c r="F859">
        <v>3</v>
      </c>
      <c r="G859">
        <v>0.24849099999999999</v>
      </c>
    </row>
    <row r="860" spans="1:7" x14ac:dyDescent="0.3">
      <c r="A860" t="str">
        <f t="shared" si="13"/>
        <v>MFm2011CZ124</v>
      </c>
      <c r="B860" t="s">
        <v>75</v>
      </c>
      <c r="C860">
        <v>2011</v>
      </c>
      <c r="D860" t="s">
        <v>41</v>
      </c>
      <c r="E860" t="s">
        <v>70</v>
      </c>
      <c r="F860">
        <v>4</v>
      </c>
      <c r="G860">
        <v>6.1451899999999997E-2</v>
      </c>
    </row>
    <row r="861" spans="1:7" x14ac:dyDescent="0.3">
      <c r="A861" t="str">
        <f t="shared" si="13"/>
        <v>MFm2011CZ125</v>
      </c>
      <c r="B861" t="s">
        <v>75</v>
      </c>
      <c r="C861">
        <v>2011</v>
      </c>
      <c r="D861" t="s">
        <v>41</v>
      </c>
      <c r="E861" t="s">
        <v>70</v>
      </c>
      <c r="F861">
        <v>5</v>
      </c>
      <c r="G861">
        <v>0.31973299999999999</v>
      </c>
    </row>
    <row r="862" spans="1:7" x14ac:dyDescent="0.3">
      <c r="A862" t="str">
        <f t="shared" si="13"/>
        <v>MFm2011CZ131</v>
      </c>
      <c r="B862" t="s">
        <v>75</v>
      </c>
      <c r="C862">
        <v>2011</v>
      </c>
      <c r="D862" t="s">
        <v>42</v>
      </c>
      <c r="E862" t="s">
        <v>70</v>
      </c>
      <c r="F862">
        <v>1</v>
      </c>
      <c r="G862">
        <v>0.51161100000000004</v>
      </c>
    </row>
    <row r="863" spans="1:7" x14ac:dyDescent="0.3">
      <c r="A863" t="str">
        <f t="shared" si="13"/>
        <v>MFm2011CZ132</v>
      </c>
      <c r="B863" t="s">
        <v>75</v>
      </c>
      <c r="C863">
        <v>2011</v>
      </c>
      <c r="D863" t="s">
        <v>42</v>
      </c>
      <c r="E863" t="s">
        <v>70</v>
      </c>
      <c r="F863">
        <v>2</v>
      </c>
      <c r="G863">
        <v>0.32094200000000001</v>
      </c>
    </row>
    <row r="864" spans="1:7" x14ac:dyDescent="0.3">
      <c r="A864" t="str">
        <f t="shared" si="13"/>
        <v>MFm2011CZ133</v>
      </c>
      <c r="B864" t="s">
        <v>75</v>
      </c>
      <c r="C864">
        <v>2011</v>
      </c>
      <c r="D864" t="s">
        <v>42</v>
      </c>
      <c r="E864" t="s">
        <v>70</v>
      </c>
      <c r="F864">
        <v>3</v>
      </c>
      <c r="G864">
        <v>5.6647599999999999E-2</v>
      </c>
    </row>
    <row r="865" spans="1:7" x14ac:dyDescent="0.3">
      <c r="A865" t="str">
        <f t="shared" si="13"/>
        <v>MFm2011CZ134</v>
      </c>
      <c r="B865" t="s">
        <v>75</v>
      </c>
      <c r="C865">
        <v>2011</v>
      </c>
      <c r="D865" t="s">
        <v>42</v>
      </c>
      <c r="E865" t="s">
        <v>70</v>
      </c>
      <c r="F865">
        <v>4</v>
      </c>
      <c r="G865">
        <v>5.4949100000000001E-2</v>
      </c>
    </row>
    <row r="866" spans="1:7" x14ac:dyDescent="0.3">
      <c r="A866" t="str">
        <f t="shared" si="13"/>
        <v>MFm2011CZ135</v>
      </c>
      <c r="B866" t="s">
        <v>75</v>
      </c>
      <c r="C866">
        <v>2011</v>
      </c>
      <c r="D866" t="s">
        <v>42</v>
      </c>
      <c r="E866" t="s">
        <v>70</v>
      </c>
      <c r="F866">
        <v>5</v>
      </c>
      <c r="G866">
        <v>5.5851400000000002E-2</v>
      </c>
    </row>
    <row r="867" spans="1:7" x14ac:dyDescent="0.3">
      <c r="A867" t="str">
        <f t="shared" si="13"/>
        <v>MFm2011CZ141</v>
      </c>
      <c r="B867" t="s">
        <v>75</v>
      </c>
      <c r="C867">
        <v>2011</v>
      </c>
      <c r="D867" t="s">
        <v>43</v>
      </c>
      <c r="E867" t="s">
        <v>70</v>
      </c>
      <c r="F867">
        <v>1</v>
      </c>
      <c r="G867">
        <v>0.41922900000000002</v>
      </c>
    </row>
    <row r="868" spans="1:7" x14ac:dyDescent="0.3">
      <c r="A868" t="str">
        <f t="shared" si="13"/>
        <v>MFm2011CZ142</v>
      </c>
      <c r="B868" t="s">
        <v>75</v>
      </c>
      <c r="C868">
        <v>2011</v>
      </c>
      <c r="D868" t="s">
        <v>43</v>
      </c>
      <c r="E868" t="s">
        <v>70</v>
      </c>
      <c r="F868">
        <v>2</v>
      </c>
      <c r="G868">
        <v>0.05</v>
      </c>
    </row>
    <row r="869" spans="1:7" x14ac:dyDescent="0.3">
      <c r="A869" t="str">
        <f t="shared" si="13"/>
        <v>MFm2011CZ143</v>
      </c>
      <c r="B869" t="s">
        <v>75</v>
      </c>
      <c r="C869">
        <v>2011</v>
      </c>
      <c r="D869" t="s">
        <v>43</v>
      </c>
      <c r="E869" t="s">
        <v>70</v>
      </c>
      <c r="F869">
        <v>3</v>
      </c>
      <c r="G869">
        <v>0.05</v>
      </c>
    </row>
    <row r="870" spans="1:7" x14ac:dyDescent="0.3">
      <c r="A870" t="str">
        <f t="shared" si="13"/>
        <v>MFm2011CZ144</v>
      </c>
      <c r="B870" t="s">
        <v>75</v>
      </c>
      <c r="C870">
        <v>2011</v>
      </c>
      <c r="D870" t="s">
        <v>43</v>
      </c>
      <c r="E870" t="s">
        <v>70</v>
      </c>
      <c r="F870">
        <v>4</v>
      </c>
      <c r="G870">
        <v>0.42674299999999998</v>
      </c>
    </row>
    <row r="871" spans="1:7" x14ac:dyDescent="0.3">
      <c r="A871" t="str">
        <f t="shared" si="13"/>
        <v>MFm2011CZ145</v>
      </c>
      <c r="B871" t="s">
        <v>75</v>
      </c>
      <c r="C871">
        <v>2011</v>
      </c>
      <c r="D871" t="s">
        <v>43</v>
      </c>
      <c r="E871" t="s">
        <v>70</v>
      </c>
      <c r="F871">
        <v>5</v>
      </c>
      <c r="G871">
        <v>5.4029099999999997E-2</v>
      </c>
    </row>
    <row r="872" spans="1:7" x14ac:dyDescent="0.3">
      <c r="A872" t="str">
        <f t="shared" si="13"/>
        <v>MFm2011CZ151</v>
      </c>
      <c r="B872" t="s">
        <v>75</v>
      </c>
      <c r="C872">
        <v>2011</v>
      </c>
      <c r="D872" t="s">
        <v>44</v>
      </c>
      <c r="E872" t="s">
        <v>70</v>
      </c>
      <c r="F872">
        <v>1</v>
      </c>
      <c r="G872">
        <v>0.05</v>
      </c>
    </row>
    <row r="873" spans="1:7" x14ac:dyDescent="0.3">
      <c r="A873" t="str">
        <f t="shared" si="13"/>
        <v>MFm2011CZ152</v>
      </c>
      <c r="B873" t="s">
        <v>75</v>
      </c>
      <c r="C873">
        <v>2011</v>
      </c>
      <c r="D873" t="s">
        <v>44</v>
      </c>
      <c r="E873" t="s">
        <v>70</v>
      </c>
      <c r="F873">
        <v>2</v>
      </c>
      <c r="G873">
        <v>0.05</v>
      </c>
    </row>
    <row r="874" spans="1:7" x14ac:dyDescent="0.3">
      <c r="A874" t="str">
        <f t="shared" si="13"/>
        <v>MFm2011CZ153</v>
      </c>
      <c r="B874" t="s">
        <v>75</v>
      </c>
      <c r="C874">
        <v>2011</v>
      </c>
      <c r="D874" t="s">
        <v>44</v>
      </c>
      <c r="E874" t="s">
        <v>70</v>
      </c>
      <c r="F874">
        <v>3</v>
      </c>
      <c r="G874">
        <v>0.05</v>
      </c>
    </row>
    <row r="875" spans="1:7" x14ac:dyDescent="0.3">
      <c r="A875" t="str">
        <f t="shared" si="13"/>
        <v>MFm2011CZ154</v>
      </c>
      <c r="B875" t="s">
        <v>75</v>
      </c>
      <c r="C875">
        <v>2011</v>
      </c>
      <c r="D875" t="s">
        <v>44</v>
      </c>
      <c r="E875" t="s">
        <v>70</v>
      </c>
      <c r="F875">
        <v>4</v>
      </c>
      <c r="G875">
        <v>0.80000099999999996</v>
      </c>
    </row>
    <row r="876" spans="1:7" x14ac:dyDescent="0.3">
      <c r="A876" t="str">
        <f t="shared" si="13"/>
        <v>MFm2011CZ155</v>
      </c>
      <c r="B876" t="s">
        <v>75</v>
      </c>
      <c r="C876">
        <v>2011</v>
      </c>
      <c r="D876" t="s">
        <v>44</v>
      </c>
      <c r="E876" t="s">
        <v>70</v>
      </c>
      <c r="F876">
        <v>5</v>
      </c>
      <c r="G876">
        <v>0.05</v>
      </c>
    </row>
    <row r="877" spans="1:7" x14ac:dyDescent="0.3">
      <c r="A877" t="str">
        <f t="shared" si="13"/>
        <v>MFm2011CZ161</v>
      </c>
      <c r="B877" t="s">
        <v>75</v>
      </c>
      <c r="C877">
        <v>2011</v>
      </c>
      <c r="D877" t="s">
        <v>45</v>
      </c>
      <c r="E877" t="s">
        <v>70</v>
      </c>
      <c r="F877">
        <v>1</v>
      </c>
      <c r="G877">
        <v>0.525204</v>
      </c>
    </row>
    <row r="878" spans="1:7" x14ac:dyDescent="0.3">
      <c r="A878" t="str">
        <f t="shared" si="13"/>
        <v>MFm2011CZ162</v>
      </c>
      <c r="B878" t="s">
        <v>75</v>
      </c>
      <c r="C878">
        <v>2011</v>
      </c>
      <c r="D878" t="s">
        <v>45</v>
      </c>
      <c r="E878" t="s">
        <v>70</v>
      </c>
      <c r="F878">
        <v>2</v>
      </c>
      <c r="G878">
        <v>0.05</v>
      </c>
    </row>
    <row r="879" spans="1:7" x14ac:dyDescent="0.3">
      <c r="A879" t="str">
        <f t="shared" si="13"/>
        <v>MFm2011CZ163</v>
      </c>
      <c r="B879" t="s">
        <v>75</v>
      </c>
      <c r="C879">
        <v>2011</v>
      </c>
      <c r="D879" t="s">
        <v>45</v>
      </c>
      <c r="E879" t="s">
        <v>70</v>
      </c>
      <c r="F879">
        <v>3</v>
      </c>
      <c r="G879">
        <v>0.324797</v>
      </c>
    </row>
    <row r="880" spans="1:7" x14ac:dyDescent="0.3">
      <c r="A880" t="str">
        <f t="shared" si="13"/>
        <v>MFm2011CZ164</v>
      </c>
      <c r="B880" t="s">
        <v>75</v>
      </c>
      <c r="C880">
        <v>2011</v>
      </c>
      <c r="D880" t="s">
        <v>45</v>
      </c>
      <c r="E880" t="s">
        <v>70</v>
      </c>
      <c r="F880">
        <v>4</v>
      </c>
      <c r="G880">
        <v>0.05</v>
      </c>
    </row>
    <row r="881" spans="1:7" x14ac:dyDescent="0.3">
      <c r="A881" t="str">
        <f t="shared" si="13"/>
        <v>MFm2011CZ165</v>
      </c>
      <c r="B881" t="s">
        <v>75</v>
      </c>
      <c r="C881">
        <v>2011</v>
      </c>
      <c r="D881" t="s">
        <v>45</v>
      </c>
      <c r="E881" t="s">
        <v>70</v>
      </c>
      <c r="F881">
        <v>5</v>
      </c>
      <c r="G881">
        <v>0.05</v>
      </c>
    </row>
    <row r="882" spans="1:7" x14ac:dyDescent="0.3">
      <c r="A882" t="str">
        <f t="shared" si="13"/>
        <v>MFm2014CZ011</v>
      </c>
      <c r="B882" t="s">
        <v>75</v>
      </c>
      <c r="C882">
        <v>2014</v>
      </c>
      <c r="D882" t="s">
        <v>29</v>
      </c>
      <c r="E882" t="s">
        <v>70</v>
      </c>
      <c r="F882">
        <v>1</v>
      </c>
      <c r="G882">
        <v>0.55686199999999997</v>
      </c>
    </row>
    <row r="883" spans="1:7" x14ac:dyDescent="0.3">
      <c r="A883" t="str">
        <f t="shared" si="13"/>
        <v>MFm2014CZ012</v>
      </c>
      <c r="B883" t="s">
        <v>75</v>
      </c>
      <c r="C883">
        <v>2014</v>
      </c>
      <c r="D883" t="s">
        <v>29</v>
      </c>
      <c r="E883" t="s">
        <v>70</v>
      </c>
      <c r="F883">
        <v>2</v>
      </c>
      <c r="G883">
        <v>6.9784399999999996E-2</v>
      </c>
    </row>
    <row r="884" spans="1:7" x14ac:dyDescent="0.3">
      <c r="A884" t="str">
        <f t="shared" si="13"/>
        <v>MFm2014CZ013</v>
      </c>
      <c r="B884" t="s">
        <v>75</v>
      </c>
      <c r="C884">
        <v>2014</v>
      </c>
      <c r="D884" t="s">
        <v>29</v>
      </c>
      <c r="E884" t="s">
        <v>70</v>
      </c>
      <c r="F884">
        <v>3</v>
      </c>
      <c r="G884">
        <v>0.21318400000000001</v>
      </c>
    </row>
    <row r="885" spans="1:7" x14ac:dyDescent="0.3">
      <c r="A885" t="str">
        <f t="shared" si="13"/>
        <v>MFm2014CZ014</v>
      </c>
      <c r="B885" t="s">
        <v>75</v>
      </c>
      <c r="C885">
        <v>2014</v>
      </c>
      <c r="D885" t="s">
        <v>29</v>
      </c>
      <c r="E885" t="s">
        <v>70</v>
      </c>
      <c r="F885">
        <v>4</v>
      </c>
      <c r="G885">
        <v>0.05</v>
      </c>
    </row>
    <row r="886" spans="1:7" x14ac:dyDescent="0.3">
      <c r="A886" t="str">
        <f t="shared" si="13"/>
        <v>MFm2014CZ015</v>
      </c>
      <c r="B886" t="s">
        <v>75</v>
      </c>
      <c r="C886">
        <v>2014</v>
      </c>
      <c r="D886" t="s">
        <v>29</v>
      </c>
      <c r="E886" t="s">
        <v>70</v>
      </c>
      <c r="F886">
        <v>5</v>
      </c>
      <c r="G886">
        <v>0.11017100000000001</v>
      </c>
    </row>
    <row r="887" spans="1:7" x14ac:dyDescent="0.3">
      <c r="A887" t="str">
        <f t="shared" si="13"/>
        <v>MFm2014CZ021</v>
      </c>
      <c r="B887" t="s">
        <v>75</v>
      </c>
      <c r="C887">
        <v>2014</v>
      </c>
      <c r="D887" t="s">
        <v>31</v>
      </c>
      <c r="E887" t="s">
        <v>70</v>
      </c>
      <c r="F887">
        <v>1</v>
      </c>
      <c r="G887">
        <v>5.0778499999999997E-2</v>
      </c>
    </row>
    <row r="888" spans="1:7" x14ac:dyDescent="0.3">
      <c r="A888" t="str">
        <f t="shared" si="13"/>
        <v>MFm2014CZ022</v>
      </c>
      <c r="B888" t="s">
        <v>75</v>
      </c>
      <c r="C888">
        <v>2014</v>
      </c>
      <c r="D888" t="s">
        <v>31</v>
      </c>
      <c r="E888" t="s">
        <v>70</v>
      </c>
      <c r="F888">
        <v>2</v>
      </c>
      <c r="G888">
        <v>0.54114499999999999</v>
      </c>
    </row>
    <row r="889" spans="1:7" x14ac:dyDescent="0.3">
      <c r="A889" t="str">
        <f t="shared" si="13"/>
        <v>MFm2014CZ023</v>
      </c>
      <c r="B889" t="s">
        <v>75</v>
      </c>
      <c r="C889">
        <v>2014</v>
      </c>
      <c r="D889" t="s">
        <v>31</v>
      </c>
      <c r="E889" t="s">
        <v>70</v>
      </c>
      <c r="F889">
        <v>3</v>
      </c>
      <c r="G889">
        <v>0.186973</v>
      </c>
    </row>
    <row r="890" spans="1:7" x14ac:dyDescent="0.3">
      <c r="A890" t="str">
        <f t="shared" si="13"/>
        <v>MFm2014CZ024</v>
      </c>
      <c r="B890" t="s">
        <v>75</v>
      </c>
      <c r="C890">
        <v>2014</v>
      </c>
      <c r="D890" t="s">
        <v>31</v>
      </c>
      <c r="E890" t="s">
        <v>70</v>
      </c>
      <c r="F890">
        <v>4</v>
      </c>
      <c r="G890">
        <v>0.15508</v>
      </c>
    </row>
    <row r="891" spans="1:7" x14ac:dyDescent="0.3">
      <c r="A891" t="str">
        <f t="shared" si="13"/>
        <v>MFm2014CZ025</v>
      </c>
      <c r="B891" t="s">
        <v>75</v>
      </c>
      <c r="C891">
        <v>2014</v>
      </c>
      <c r="D891" t="s">
        <v>31</v>
      </c>
      <c r="E891" t="s">
        <v>70</v>
      </c>
      <c r="F891">
        <v>5</v>
      </c>
      <c r="G891">
        <v>6.6025100000000003E-2</v>
      </c>
    </row>
    <row r="892" spans="1:7" x14ac:dyDescent="0.3">
      <c r="A892" t="str">
        <f t="shared" si="13"/>
        <v>MFm2014CZ031</v>
      </c>
      <c r="B892" t="s">
        <v>75</v>
      </c>
      <c r="C892">
        <v>2014</v>
      </c>
      <c r="D892" t="s">
        <v>32</v>
      </c>
      <c r="E892" t="s">
        <v>70</v>
      </c>
      <c r="F892">
        <v>1</v>
      </c>
      <c r="G892">
        <v>6.12382E-2</v>
      </c>
    </row>
    <row r="893" spans="1:7" x14ac:dyDescent="0.3">
      <c r="A893" t="str">
        <f t="shared" si="13"/>
        <v>MFm2014CZ032</v>
      </c>
      <c r="B893" t="s">
        <v>75</v>
      </c>
      <c r="C893">
        <v>2014</v>
      </c>
      <c r="D893" t="s">
        <v>32</v>
      </c>
      <c r="E893" t="s">
        <v>70</v>
      </c>
      <c r="F893">
        <v>2</v>
      </c>
      <c r="G893">
        <v>0.15659999999999999</v>
      </c>
    </row>
    <row r="894" spans="1:7" x14ac:dyDescent="0.3">
      <c r="A894" t="str">
        <f t="shared" si="13"/>
        <v>MFm2014CZ033</v>
      </c>
      <c r="B894" t="s">
        <v>75</v>
      </c>
      <c r="C894">
        <v>2014</v>
      </c>
      <c r="D894" t="s">
        <v>32</v>
      </c>
      <c r="E894" t="s">
        <v>70</v>
      </c>
      <c r="F894">
        <v>3</v>
      </c>
      <c r="G894">
        <v>5.0358199999999999E-2</v>
      </c>
    </row>
    <row r="895" spans="1:7" x14ac:dyDescent="0.3">
      <c r="A895" t="str">
        <f t="shared" si="13"/>
        <v>MFm2014CZ034</v>
      </c>
      <c r="B895" t="s">
        <v>75</v>
      </c>
      <c r="C895">
        <v>2014</v>
      </c>
      <c r="D895" t="s">
        <v>32</v>
      </c>
      <c r="E895" t="s">
        <v>70</v>
      </c>
      <c r="F895">
        <v>4</v>
      </c>
      <c r="G895">
        <v>0.67969900000000005</v>
      </c>
    </row>
    <row r="896" spans="1:7" x14ac:dyDescent="0.3">
      <c r="A896" t="str">
        <f t="shared" si="13"/>
        <v>MFm2014CZ035</v>
      </c>
      <c r="B896" t="s">
        <v>75</v>
      </c>
      <c r="C896">
        <v>2014</v>
      </c>
      <c r="D896" t="s">
        <v>32</v>
      </c>
      <c r="E896" t="s">
        <v>70</v>
      </c>
      <c r="F896">
        <v>5</v>
      </c>
      <c r="G896">
        <v>5.2106E-2</v>
      </c>
    </row>
    <row r="897" spans="1:7" x14ac:dyDescent="0.3">
      <c r="A897" t="str">
        <f t="shared" si="13"/>
        <v>MFm2014CZ041</v>
      </c>
      <c r="B897" t="s">
        <v>75</v>
      </c>
      <c r="C897">
        <v>2014</v>
      </c>
      <c r="D897" t="s">
        <v>33</v>
      </c>
      <c r="E897" t="s">
        <v>70</v>
      </c>
      <c r="F897">
        <v>1</v>
      </c>
      <c r="G897">
        <v>0.44673099999999999</v>
      </c>
    </row>
    <row r="898" spans="1:7" x14ac:dyDescent="0.3">
      <c r="A898" t="str">
        <f t="shared" si="13"/>
        <v>MFm2014CZ042</v>
      </c>
      <c r="B898" t="s">
        <v>75</v>
      </c>
      <c r="C898">
        <v>2014</v>
      </c>
      <c r="D898" t="s">
        <v>33</v>
      </c>
      <c r="E898" t="s">
        <v>70</v>
      </c>
      <c r="F898">
        <v>2</v>
      </c>
      <c r="G898">
        <v>0.05</v>
      </c>
    </row>
    <row r="899" spans="1:7" x14ac:dyDescent="0.3">
      <c r="A899" t="str">
        <f t="shared" ref="A899:A962" si="14">B899&amp;C899&amp;D899&amp;F899</f>
        <v>MFm2014CZ043</v>
      </c>
      <c r="B899" t="s">
        <v>75</v>
      </c>
      <c r="C899">
        <v>2014</v>
      </c>
      <c r="D899" t="s">
        <v>33</v>
      </c>
      <c r="E899" t="s">
        <v>70</v>
      </c>
      <c r="F899">
        <v>3</v>
      </c>
      <c r="G899">
        <v>0.05</v>
      </c>
    </row>
    <row r="900" spans="1:7" x14ac:dyDescent="0.3">
      <c r="A900" t="str">
        <f t="shared" si="14"/>
        <v>MFm2014CZ044</v>
      </c>
      <c r="B900" t="s">
        <v>75</v>
      </c>
      <c r="C900">
        <v>2014</v>
      </c>
      <c r="D900" t="s">
        <v>33</v>
      </c>
      <c r="E900" t="s">
        <v>70</v>
      </c>
      <c r="F900">
        <v>4</v>
      </c>
      <c r="G900">
        <v>0.40327000000000002</v>
      </c>
    </row>
    <row r="901" spans="1:7" x14ac:dyDescent="0.3">
      <c r="A901" t="str">
        <f t="shared" si="14"/>
        <v>MFm2014CZ045</v>
      </c>
      <c r="B901" t="s">
        <v>75</v>
      </c>
      <c r="C901">
        <v>2014</v>
      </c>
      <c r="D901" t="s">
        <v>33</v>
      </c>
      <c r="E901" t="s">
        <v>70</v>
      </c>
      <c r="F901">
        <v>5</v>
      </c>
      <c r="G901">
        <v>0.05</v>
      </c>
    </row>
    <row r="902" spans="1:7" x14ac:dyDescent="0.3">
      <c r="A902" t="str">
        <f t="shared" si="14"/>
        <v>MFm2014CZ051</v>
      </c>
      <c r="B902" t="s">
        <v>75</v>
      </c>
      <c r="C902">
        <v>2014</v>
      </c>
      <c r="D902" t="s">
        <v>34</v>
      </c>
      <c r="E902" t="s">
        <v>70</v>
      </c>
      <c r="F902">
        <v>1</v>
      </c>
      <c r="G902">
        <v>0.311089</v>
      </c>
    </row>
    <row r="903" spans="1:7" x14ac:dyDescent="0.3">
      <c r="A903" t="str">
        <f t="shared" si="14"/>
        <v>MFm2014CZ052</v>
      </c>
      <c r="B903" t="s">
        <v>75</v>
      </c>
      <c r="C903">
        <v>2014</v>
      </c>
      <c r="D903" t="s">
        <v>34</v>
      </c>
      <c r="E903" t="s">
        <v>70</v>
      </c>
      <c r="F903">
        <v>2</v>
      </c>
      <c r="G903">
        <v>0.05</v>
      </c>
    </row>
    <row r="904" spans="1:7" x14ac:dyDescent="0.3">
      <c r="A904" t="str">
        <f t="shared" si="14"/>
        <v>MFm2014CZ053</v>
      </c>
      <c r="B904" t="s">
        <v>75</v>
      </c>
      <c r="C904">
        <v>2014</v>
      </c>
      <c r="D904" t="s">
        <v>34</v>
      </c>
      <c r="E904" t="s">
        <v>70</v>
      </c>
      <c r="F904">
        <v>3</v>
      </c>
      <c r="G904">
        <v>0.32334499999999999</v>
      </c>
    </row>
    <row r="905" spans="1:7" x14ac:dyDescent="0.3">
      <c r="A905" t="str">
        <f t="shared" si="14"/>
        <v>MFm2014CZ054</v>
      </c>
      <c r="B905" t="s">
        <v>75</v>
      </c>
      <c r="C905">
        <v>2014</v>
      </c>
      <c r="D905" t="s">
        <v>34</v>
      </c>
      <c r="E905" t="s">
        <v>70</v>
      </c>
      <c r="F905">
        <v>4</v>
      </c>
      <c r="G905">
        <v>0.26556600000000002</v>
      </c>
    </row>
    <row r="906" spans="1:7" x14ac:dyDescent="0.3">
      <c r="A906" t="str">
        <f t="shared" si="14"/>
        <v>MFm2014CZ055</v>
      </c>
      <c r="B906" t="s">
        <v>75</v>
      </c>
      <c r="C906">
        <v>2014</v>
      </c>
      <c r="D906" t="s">
        <v>34</v>
      </c>
      <c r="E906" t="s">
        <v>70</v>
      </c>
      <c r="F906">
        <v>5</v>
      </c>
      <c r="G906">
        <v>0.05</v>
      </c>
    </row>
    <row r="907" spans="1:7" x14ac:dyDescent="0.3">
      <c r="A907" t="str">
        <f t="shared" si="14"/>
        <v>MFm2014CZ061</v>
      </c>
      <c r="B907" t="s">
        <v>75</v>
      </c>
      <c r="C907">
        <v>2014</v>
      </c>
      <c r="D907" t="s">
        <v>35</v>
      </c>
      <c r="E907" t="s">
        <v>70</v>
      </c>
      <c r="F907">
        <v>1</v>
      </c>
      <c r="G907">
        <v>5.0938400000000002E-2</v>
      </c>
    </row>
    <row r="908" spans="1:7" x14ac:dyDescent="0.3">
      <c r="A908" t="str">
        <f t="shared" si="14"/>
        <v>MFm2014CZ062</v>
      </c>
      <c r="B908" t="s">
        <v>75</v>
      </c>
      <c r="C908">
        <v>2014</v>
      </c>
      <c r="D908" t="s">
        <v>35</v>
      </c>
      <c r="E908" t="s">
        <v>70</v>
      </c>
      <c r="F908">
        <v>2</v>
      </c>
      <c r="G908">
        <v>0.18992200000000001</v>
      </c>
    </row>
    <row r="909" spans="1:7" x14ac:dyDescent="0.3">
      <c r="A909" t="str">
        <f t="shared" si="14"/>
        <v>MFm2014CZ063</v>
      </c>
      <c r="B909" t="s">
        <v>75</v>
      </c>
      <c r="C909">
        <v>2014</v>
      </c>
      <c r="D909" t="s">
        <v>35</v>
      </c>
      <c r="E909" t="s">
        <v>70</v>
      </c>
      <c r="F909">
        <v>3</v>
      </c>
      <c r="G909">
        <v>0.119105</v>
      </c>
    </row>
    <row r="910" spans="1:7" x14ac:dyDescent="0.3">
      <c r="A910" t="str">
        <f t="shared" si="14"/>
        <v>MFm2014CZ064</v>
      </c>
      <c r="B910" t="s">
        <v>75</v>
      </c>
      <c r="C910">
        <v>2014</v>
      </c>
      <c r="D910" t="s">
        <v>35</v>
      </c>
      <c r="E910" t="s">
        <v>70</v>
      </c>
      <c r="F910">
        <v>4</v>
      </c>
      <c r="G910">
        <v>0.52718200000000004</v>
      </c>
    </row>
    <row r="911" spans="1:7" x14ac:dyDescent="0.3">
      <c r="A911" t="str">
        <f t="shared" si="14"/>
        <v>MFm2014CZ065</v>
      </c>
      <c r="B911" t="s">
        <v>75</v>
      </c>
      <c r="C911">
        <v>2014</v>
      </c>
      <c r="D911" t="s">
        <v>35</v>
      </c>
      <c r="E911" t="s">
        <v>70</v>
      </c>
      <c r="F911">
        <v>5</v>
      </c>
      <c r="G911">
        <v>0.11285299999999999</v>
      </c>
    </row>
    <row r="912" spans="1:7" x14ac:dyDescent="0.3">
      <c r="A912" t="str">
        <f t="shared" si="14"/>
        <v>MFm2014CZ071</v>
      </c>
      <c r="B912" t="s">
        <v>75</v>
      </c>
      <c r="C912">
        <v>2014</v>
      </c>
      <c r="D912" t="s">
        <v>36</v>
      </c>
      <c r="E912" t="s">
        <v>70</v>
      </c>
      <c r="F912">
        <v>1</v>
      </c>
      <c r="G912">
        <v>0.05</v>
      </c>
    </row>
    <row r="913" spans="1:7" x14ac:dyDescent="0.3">
      <c r="A913" t="str">
        <f t="shared" si="14"/>
        <v>MFm2014CZ072</v>
      </c>
      <c r="B913" t="s">
        <v>75</v>
      </c>
      <c r="C913">
        <v>2014</v>
      </c>
      <c r="D913" t="s">
        <v>36</v>
      </c>
      <c r="E913" t="s">
        <v>70</v>
      </c>
      <c r="F913">
        <v>2</v>
      </c>
      <c r="G913">
        <v>0.80000099999999996</v>
      </c>
    </row>
    <row r="914" spans="1:7" x14ac:dyDescent="0.3">
      <c r="A914" t="str">
        <f t="shared" si="14"/>
        <v>MFm2014CZ073</v>
      </c>
      <c r="B914" t="s">
        <v>75</v>
      </c>
      <c r="C914">
        <v>2014</v>
      </c>
      <c r="D914" t="s">
        <v>36</v>
      </c>
      <c r="E914" t="s">
        <v>70</v>
      </c>
      <c r="F914">
        <v>3</v>
      </c>
      <c r="G914">
        <v>0.05</v>
      </c>
    </row>
    <row r="915" spans="1:7" x14ac:dyDescent="0.3">
      <c r="A915" t="str">
        <f t="shared" si="14"/>
        <v>MFm2014CZ074</v>
      </c>
      <c r="B915" t="s">
        <v>75</v>
      </c>
      <c r="C915">
        <v>2014</v>
      </c>
      <c r="D915" t="s">
        <v>36</v>
      </c>
      <c r="E915" t="s">
        <v>70</v>
      </c>
      <c r="F915">
        <v>4</v>
      </c>
      <c r="G915">
        <v>0.05</v>
      </c>
    </row>
    <row r="916" spans="1:7" x14ac:dyDescent="0.3">
      <c r="A916" t="str">
        <f t="shared" si="14"/>
        <v>MFm2014CZ075</v>
      </c>
      <c r="B916" t="s">
        <v>75</v>
      </c>
      <c r="C916">
        <v>2014</v>
      </c>
      <c r="D916" t="s">
        <v>36</v>
      </c>
      <c r="E916" t="s">
        <v>70</v>
      </c>
      <c r="F916">
        <v>5</v>
      </c>
      <c r="G916">
        <v>0.05</v>
      </c>
    </row>
    <row r="917" spans="1:7" x14ac:dyDescent="0.3">
      <c r="A917" t="str">
        <f t="shared" si="14"/>
        <v>MFm2014CZ081</v>
      </c>
      <c r="B917" t="s">
        <v>75</v>
      </c>
      <c r="C917">
        <v>2014</v>
      </c>
      <c r="D917" t="s">
        <v>37</v>
      </c>
      <c r="E917" t="s">
        <v>70</v>
      </c>
      <c r="F917">
        <v>1</v>
      </c>
      <c r="G917">
        <v>0.05</v>
      </c>
    </row>
    <row r="918" spans="1:7" x14ac:dyDescent="0.3">
      <c r="A918" t="str">
        <f t="shared" si="14"/>
        <v>MFm2014CZ082</v>
      </c>
      <c r="B918" t="s">
        <v>75</v>
      </c>
      <c r="C918">
        <v>2014</v>
      </c>
      <c r="D918" t="s">
        <v>37</v>
      </c>
      <c r="E918" t="s">
        <v>70</v>
      </c>
      <c r="F918">
        <v>2</v>
      </c>
      <c r="G918">
        <v>0.05</v>
      </c>
    </row>
    <row r="919" spans="1:7" x14ac:dyDescent="0.3">
      <c r="A919" t="str">
        <f t="shared" si="14"/>
        <v>MFm2014CZ083</v>
      </c>
      <c r="B919" t="s">
        <v>75</v>
      </c>
      <c r="C919">
        <v>2014</v>
      </c>
      <c r="D919" t="s">
        <v>37</v>
      </c>
      <c r="E919" t="s">
        <v>70</v>
      </c>
      <c r="F919">
        <v>3</v>
      </c>
      <c r="G919">
        <v>0.48383199999999998</v>
      </c>
    </row>
    <row r="920" spans="1:7" x14ac:dyDescent="0.3">
      <c r="A920" t="str">
        <f t="shared" si="14"/>
        <v>MFm2014CZ084</v>
      </c>
      <c r="B920" t="s">
        <v>75</v>
      </c>
      <c r="C920">
        <v>2014</v>
      </c>
      <c r="D920" t="s">
        <v>37</v>
      </c>
      <c r="E920" t="s">
        <v>70</v>
      </c>
      <c r="F920">
        <v>4</v>
      </c>
      <c r="G920">
        <v>0.36616900000000002</v>
      </c>
    </row>
    <row r="921" spans="1:7" x14ac:dyDescent="0.3">
      <c r="A921" t="str">
        <f t="shared" si="14"/>
        <v>MFm2014CZ085</v>
      </c>
      <c r="B921" t="s">
        <v>75</v>
      </c>
      <c r="C921">
        <v>2014</v>
      </c>
      <c r="D921" t="s">
        <v>37</v>
      </c>
      <c r="E921" t="s">
        <v>70</v>
      </c>
      <c r="F921">
        <v>5</v>
      </c>
      <c r="G921">
        <v>0.05</v>
      </c>
    </row>
    <row r="922" spans="1:7" x14ac:dyDescent="0.3">
      <c r="A922" t="str">
        <f t="shared" si="14"/>
        <v>MFm2014CZ091</v>
      </c>
      <c r="B922" t="s">
        <v>75</v>
      </c>
      <c r="C922">
        <v>2014</v>
      </c>
      <c r="D922" t="s">
        <v>38</v>
      </c>
      <c r="E922" t="s">
        <v>70</v>
      </c>
      <c r="F922">
        <v>1</v>
      </c>
      <c r="G922">
        <v>0.05</v>
      </c>
    </row>
    <row r="923" spans="1:7" x14ac:dyDescent="0.3">
      <c r="A923" t="str">
        <f t="shared" si="14"/>
        <v>MFm2014CZ092</v>
      </c>
      <c r="B923" t="s">
        <v>75</v>
      </c>
      <c r="C923">
        <v>2014</v>
      </c>
      <c r="D923" t="s">
        <v>38</v>
      </c>
      <c r="E923" t="s">
        <v>70</v>
      </c>
      <c r="F923">
        <v>2</v>
      </c>
      <c r="G923">
        <v>0.05</v>
      </c>
    </row>
    <row r="924" spans="1:7" x14ac:dyDescent="0.3">
      <c r="A924" t="str">
        <f t="shared" si="14"/>
        <v>MFm2014CZ093</v>
      </c>
      <c r="B924" t="s">
        <v>75</v>
      </c>
      <c r="C924">
        <v>2014</v>
      </c>
      <c r="D924" t="s">
        <v>38</v>
      </c>
      <c r="E924" t="s">
        <v>70</v>
      </c>
      <c r="F924">
        <v>3</v>
      </c>
      <c r="G924">
        <v>0.05</v>
      </c>
    </row>
    <row r="925" spans="1:7" x14ac:dyDescent="0.3">
      <c r="A925" t="str">
        <f t="shared" si="14"/>
        <v>MFm2014CZ094</v>
      </c>
      <c r="B925" t="s">
        <v>75</v>
      </c>
      <c r="C925">
        <v>2014</v>
      </c>
      <c r="D925" t="s">
        <v>38</v>
      </c>
      <c r="E925" t="s">
        <v>70</v>
      </c>
      <c r="F925">
        <v>4</v>
      </c>
      <c r="G925">
        <v>0.445656</v>
      </c>
    </row>
    <row r="926" spans="1:7" x14ac:dyDescent="0.3">
      <c r="A926" t="str">
        <f t="shared" si="14"/>
        <v>MFm2014CZ095</v>
      </c>
      <c r="B926" t="s">
        <v>75</v>
      </c>
      <c r="C926">
        <v>2014</v>
      </c>
      <c r="D926" t="s">
        <v>38</v>
      </c>
      <c r="E926" t="s">
        <v>70</v>
      </c>
      <c r="F926">
        <v>5</v>
      </c>
      <c r="G926">
        <v>0.40434500000000001</v>
      </c>
    </row>
    <row r="927" spans="1:7" x14ac:dyDescent="0.3">
      <c r="A927" t="str">
        <f t="shared" si="14"/>
        <v>MFm2014CZ101</v>
      </c>
      <c r="B927" t="s">
        <v>75</v>
      </c>
      <c r="C927">
        <v>2014</v>
      </c>
      <c r="D927" t="s">
        <v>39</v>
      </c>
      <c r="E927" t="s">
        <v>70</v>
      </c>
      <c r="F927">
        <v>1</v>
      </c>
      <c r="G927">
        <v>0.05</v>
      </c>
    </row>
    <row r="928" spans="1:7" x14ac:dyDescent="0.3">
      <c r="A928" t="str">
        <f t="shared" si="14"/>
        <v>MFm2014CZ102</v>
      </c>
      <c r="B928" t="s">
        <v>75</v>
      </c>
      <c r="C928">
        <v>2014</v>
      </c>
      <c r="D928" t="s">
        <v>39</v>
      </c>
      <c r="E928" t="s">
        <v>70</v>
      </c>
      <c r="F928">
        <v>2</v>
      </c>
      <c r="G928">
        <v>5.0000599999999999E-2</v>
      </c>
    </row>
    <row r="929" spans="1:7" x14ac:dyDescent="0.3">
      <c r="A929" t="str">
        <f t="shared" si="14"/>
        <v>MFm2014CZ103</v>
      </c>
      <c r="B929" t="s">
        <v>75</v>
      </c>
      <c r="C929">
        <v>2014</v>
      </c>
      <c r="D929" t="s">
        <v>39</v>
      </c>
      <c r="E929" t="s">
        <v>70</v>
      </c>
      <c r="F929">
        <v>3</v>
      </c>
      <c r="G929">
        <v>0.35720200000000002</v>
      </c>
    </row>
    <row r="930" spans="1:7" x14ac:dyDescent="0.3">
      <c r="A930" t="str">
        <f t="shared" si="14"/>
        <v>MFm2014CZ104</v>
      </c>
      <c r="B930" t="s">
        <v>75</v>
      </c>
      <c r="C930">
        <v>2014</v>
      </c>
      <c r="D930" t="s">
        <v>39</v>
      </c>
      <c r="E930" t="s">
        <v>70</v>
      </c>
      <c r="F930">
        <v>4</v>
      </c>
      <c r="G930">
        <v>0.48122900000000002</v>
      </c>
    </row>
    <row r="931" spans="1:7" x14ac:dyDescent="0.3">
      <c r="A931" t="str">
        <f t="shared" si="14"/>
        <v>MFm2014CZ105</v>
      </c>
      <c r="B931" t="s">
        <v>75</v>
      </c>
      <c r="C931">
        <v>2014</v>
      </c>
      <c r="D931" t="s">
        <v>39</v>
      </c>
      <c r="E931" t="s">
        <v>70</v>
      </c>
      <c r="F931">
        <v>5</v>
      </c>
      <c r="G931">
        <v>6.1570199999999999E-2</v>
      </c>
    </row>
    <row r="932" spans="1:7" x14ac:dyDescent="0.3">
      <c r="A932" t="str">
        <f t="shared" si="14"/>
        <v>MFm2014CZ111</v>
      </c>
      <c r="B932" t="s">
        <v>75</v>
      </c>
      <c r="C932">
        <v>2014</v>
      </c>
      <c r="D932" t="s">
        <v>40</v>
      </c>
      <c r="E932" t="s">
        <v>70</v>
      </c>
      <c r="F932">
        <v>1</v>
      </c>
      <c r="G932">
        <v>0.23053599999999999</v>
      </c>
    </row>
    <row r="933" spans="1:7" x14ac:dyDescent="0.3">
      <c r="A933" t="str">
        <f t="shared" si="14"/>
        <v>MFm2014CZ112</v>
      </c>
      <c r="B933" t="s">
        <v>75</v>
      </c>
      <c r="C933">
        <v>2014</v>
      </c>
      <c r="D933" t="s">
        <v>40</v>
      </c>
      <c r="E933" t="s">
        <v>70</v>
      </c>
      <c r="F933">
        <v>2</v>
      </c>
      <c r="G933">
        <v>0.121198</v>
      </c>
    </row>
    <row r="934" spans="1:7" x14ac:dyDescent="0.3">
      <c r="A934" t="str">
        <f t="shared" si="14"/>
        <v>MFm2014CZ113</v>
      </c>
      <c r="B934" t="s">
        <v>75</v>
      </c>
      <c r="C934">
        <v>2014</v>
      </c>
      <c r="D934" t="s">
        <v>40</v>
      </c>
      <c r="E934" t="s">
        <v>70</v>
      </c>
      <c r="F934">
        <v>3</v>
      </c>
      <c r="G934">
        <v>0.05</v>
      </c>
    </row>
    <row r="935" spans="1:7" x14ac:dyDescent="0.3">
      <c r="A935" t="str">
        <f t="shared" si="14"/>
        <v>MFm2014CZ114</v>
      </c>
      <c r="B935" t="s">
        <v>75</v>
      </c>
      <c r="C935">
        <v>2014</v>
      </c>
      <c r="D935" t="s">
        <v>40</v>
      </c>
      <c r="E935" t="s">
        <v>70</v>
      </c>
      <c r="F935">
        <v>4</v>
      </c>
      <c r="G935">
        <v>0.51013299999999995</v>
      </c>
    </row>
    <row r="936" spans="1:7" x14ac:dyDescent="0.3">
      <c r="A936" t="str">
        <f t="shared" si="14"/>
        <v>MFm2014CZ115</v>
      </c>
      <c r="B936" t="s">
        <v>75</v>
      </c>
      <c r="C936">
        <v>2014</v>
      </c>
      <c r="D936" t="s">
        <v>40</v>
      </c>
      <c r="E936" t="s">
        <v>70</v>
      </c>
      <c r="F936">
        <v>5</v>
      </c>
      <c r="G936">
        <v>8.8133799999999998E-2</v>
      </c>
    </row>
    <row r="937" spans="1:7" x14ac:dyDescent="0.3">
      <c r="A937" t="str">
        <f t="shared" si="14"/>
        <v>MFm2014CZ121</v>
      </c>
      <c r="B937" t="s">
        <v>75</v>
      </c>
      <c r="C937">
        <v>2014</v>
      </c>
      <c r="D937" t="s">
        <v>41</v>
      </c>
      <c r="E937" t="s">
        <v>70</v>
      </c>
      <c r="F937">
        <v>1</v>
      </c>
      <c r="G937">
        <v>0.24141099999999999</v>
      </c>
    </row>
    <row r="938" spans="1:7" x14ac:dyDescent="0.3">
      <c r="A938" t="str">
        <f t="shared" si="14"/>
        <v>MFm2014CZ122</v>
      </c>
      <c r="B938" t="s">
        <v>75</v>
      </c>
      <c r="C938">
        <v>2014</v>
      </c>
      <c r="D938" t="s">
        <v>41</v>
      </c>
      <c r="E938" t="s">
        <v>70</v>
      </c>
      <c r="F938">
        <v>2</v>
      </c>
      <c r="G938">
        <v>0.128914</v>
      </c>
    </row>
    <row r="939" spans="1:7" x14ac:dyDescent="0.3">
      <c r="A939" t="str">
        <f t="shared" si="14"/>
        <v>MFm2014CZ123</v>
      </c>
      <c r="B939" t="s">
        <v>75</v>
      </c>
      <c r="C939">
        <v>2014</v>
      </c>
      <c r="D939" t="s">
        <v>41</v>
      </c>
      <c r="E939" t="s">
        <v>70</v>
      </c>
      <c r="F939">
        <v>3</v>
      </c>
      <c r="G939">
        <v>0.24849099999999999</v>
      </c>
    </row>
    <row r="940" spans="1:7" x14ac:dyDescent="0.3">
      <c r="A940" t="str">
        <f t="shared" si="14"/>
        <v>MFm2014CZ124</v>
      </c>
      <c r="B940" t="s">
        <v>75</v>
      </c>
      <c r="C940">
        <v>2014</v>
      </c>
      <c r="D940" t="s">
        <v>41</v>
      </c>
      <c r="E940" t="s">
        <v>70</v>
      </c>
      <c r="F940">
        <v>4</v>
      </c>
      <c r="G940">
        <v>6.1451899999999997E-2</v>
      </c>
    </row>
    <row r="941" spans="1:7" x14ac:dyDescent="0.3">
      <c r="A941" t="str">
        <f t="shared" si="14"/>
        <v>MFm2014CZ125</v>
      </c>
      <c r="B941" t="s">
        <v>75</v>
      </c>
      <c r="C941">
        <v>2014</v>
      </c>
      <c r="D941" t="s">
        <v>41</v>
      </c>
      <c r="E941" t="s">
        <v>70</v>
      </c>
      <c r="F941">
        <v>5</v>
      </c>
      <c r="G941">
        <v>0.31973299999999999</v>
      </c>
    </row>
    <row r="942" spans="1:7" x14ac:dyDescent="0.3">
      <c r="A942" t="str">
        <f t="shared" si="14"/>
        <v>MFm2014CZ131</v>
      </c>
      <c r="B942" t="s">
        <v>75</v>
      </c>
      <c r="C942">
        <v>2014</v>
      </c>
      <c r="D942" t="s">
        <v>42</v>
      </c>
      <c r="E942" t="s">
        <v>70</v>
      </c>
      <c r="F942">
        <v>1</v>
      </c>
      <c r="G942">
        <v>0.51161100000000004</v>
      </c>
    </row>
    <row r="943" spans="1:7" x14ac:dyDescent="0.3">
      <c r="A943" t="str">
        <f t="shared" si="14"/>
        <v>MFm2014CZ132</v>
      </c>
      <c r="B943" t="s">
        <v>75</v>
      </c>
      <c r="C943">
        <v>2014</v>
      </c>
      <c r="D943" t="s">
        <v>42</v>
      </c>
      <c r="E943" t="s">
        <v>70</v>
      </c>
      <c r="F943">
        <v>2</v>
      </c>
      <c r="G943">
        <v>0.32094200000000001</v>
      </c>
    </row>
    <row r="944" spans="1:7" x14ac:dyDescent="0.3">
      <c r="A944" t="str">
        <f t="shared" si="14"/>
        <v>MFm2014CZ133</v>
      </c>
      <c r="B944" t="s">
        <v>75</v>
      </c>
      <c r="C944">
        <v>2014</v>
      </c>
      <c r="D944" t="s">
        <v>42</v>
      </c>
      <c r="E944" t="s">
        <v>70</v>
      </c>
      <c r="F944">
        <v>3</v>
      </c>
      <c r="G944">
        <v>5.6647599999999999E-2</v>
      </c>
    </row>
    <row r="945" spans="1:7" x14ac:dyDescent="0.3">
      <c r="A945" t="str">
        <f t="shared" si="14"/>
        <v>MFm2014CZ134</v>
      </c>
      <c r="B945" t="s">
        <v>75</v>
      </c>
      <c r="C945">
        <v>2014</v>
      </c>
      <c r="D945" t="s">
        <v>42</v>
      </c>
      <c r="E945" t="s">
        <v>70</v>
      </c>
      <c r="F945">
        <v>4</v>
      </c>
      <c r="G945">
        <v>5.4949100000000001E-2</v>
      </c>
    </row>
    <row r="946" spans="1:7" x14ac:dyDescent="0.3">
      <c r="A946" t="str">
        <f t="shared" si="14"/>
        <v>MFm2014CZ135</v>
      </c>
      <c r="B946" t="s">
        <v>75</v>
      </c>
      <c r="C946">
        <v>2014</v>
      </c>
      <c r="D946" t="s">
        <v>42</v>
      </c>
      <c r="E946" t="s">
        <v>70</v>
      </c>
      <c r="F946">
        <v>5</v>
      </c>
      <c r="G946">
        <v>5.5851400000000002E-2</v>
      </c>
    </row>
    <row r="947" spans="1:7" x14ac:dyDescent="0.3">
      <c r="A947" t="str">
        <f t="shared" si="14"/>
        <v>MFm2014CZ141</v>
      </c>
      <c r="B947" t="s">
        <v>75</v>
      </c>
      <c r="C947">
        <v>2014</v>
      </c>
      <c r="D947" t="s">
        <v>43</v>
      </c>
      <c r="E947" t="s">
        <v>70</v>
      </c>
      <c r="F947">
        <v>1</v>
      </c>
      <c r="G947">
        <v>0.41922900000000002</v>
      </c>
    </row>
    <row r="948" spans="1:7" x14ac:dyDescent="0.3">
      <c r="A948" t="str">
        <f t="shared" si="14"/>
        <v>MFm2014CZ142</v>
      </c>
      <c r="B948" t="s">
        <v>75</v>
      </c>
      <c r="C948">
        <v>2014</v>
      </c>
      <c r="D948" t="s">
        <v>43</v>
      </c>
      <c r="E948" t="s">
        <v>70</v>
      </c>
      <c r="F948">
        <v>2</v>
      </c>
      <c r="G948">
        <v>0.05</v>
      </c>
    </row>
    <row r="949" spans="1:7" x14ac:dyDescent="0.3">
      <c r="A949" t="str">
        <f t="shared" si="14"/>
        <v>MFm2014CZ143</v>
      </c>
      <c r="B949" t="s">
        <v>75</v>
      </c>
      <c r="C949">
        <v>2014</v>
      </c>
      <c r="D949" t="s">
        <v>43</v>
      </c>
      <c r="E949" t="s">
        <v>70</v>
      </c>
      <c r="F949">
        <v>3</v>
      </c>
      <c r="G949">
        <v>0.05</v>
      </c>
    </row>
    <row r="950" spans="1:7" x14ac:dyDescent="0.3">
      <c r="A950" t="str">
        <f t="shared" si="14"/>
        <v>MFm2014CZ144</v>
      </c>
      <c r="B950" t="s">
        <v>75</v>
      </c>
      <c r="C950">
        <v>2014</v>
      </c>
      <c r="D950" t="s">
        <v>43</v>
      </c>
      <c r="E950" t="s">
        <v>70</v>
      </c>
      <c r="F950">
        <v>4</v>
      </c>
      <c r="G950">
        <v>0.42674299999999998</v>
      </c>
    </row>
    <row r="951" spans="1:7" x14ac:dyDescent="0.3">
      <c r="A951" t="str">
        <f t="shared" si="14"/>
        <v>MFm2014CZ145</v>
      </c>
      <c r="B951" t="s">
        <v>75</v>
      </c>
      <c r="C951">
        <v>2014</v>
      </c>
      <c r="D951" t="s">
        <v>43</v>
      </c>
      <c r="E951" t="s">
        <v>70</v>
      </c>
      <c r="F951">
        <v>5</v>
      </c>
      <c r="G951">
        <v>5.4029099999999997E-2</v>
      </c>
    </row>
    <row r="952" spans="1:7" x14ac:dyDescent="0.3">
      <c r="A952" t="str">
        <f t="shared" si="14"/>
        <v>MFm2014CZ151</v>
      </c>
      <c r="B952" t="s">
        <v>75</v>
      </c>
      <c r="C952">
        <v>2014</v>
      </c>
      <c r="D952" t="s">
        <v>44</v>
      </c>
      <c r="E952" t="s">
        <v>70</v>
      </c>
      <c r="F952">
        <v>1</v>
      </c>
      <c r="G952">
        <v>0.05</v>
      </c>
    </row>
    <row r="953" spans="1:7" x14ac:dyDescent="0.3">
      <c r="A953" t="str">
        <f t="shared" si="14"/>
        <v>MFm2014CZ152</v>
      </c>
      <c r="B953" t="s">
        <v>75</v>
      </c>
      <c r="C953">
        <v>2014</v>
      </c>
      <c r="D953" t="s">
        <v>44</v>
      </c>
      <c r="E953" t="s">
        <v>70</v>
      </c>
      <c r="F953">
        <v>2</v>
      </c>
      <c r="G953">
        <v>0.05</v>
      </c>
    </row>
    <row r="954" spans="1:7" x14ac:dyDescent="0.3">
      <c r="A954" t="str">
        <f t="shared" si="14"/>
        <v>MFm2014CZ153</v>
      </c>
      <c r="B954" t="s">
        <v>75</v>
      </c>
      <c r="C954">
        <v>2014</v>
      </c>
      <c r="D954" t="s">
        <v>44</v>
      </c>
      <c r="E954" t="s">
        <v>70</v>
      </c>
      <c r="F954">
        <v>3</v>
      </c>
      <c r="G954">
        <v>0.05</v>
      </c>
    </row>
    <row r="955" spans="1:7" x14ac:dyDescent="0.3">
      <c r="A955" t="str">
        <f t="shared" si="14"/>
        <v>MFm2014CZ154</v>
      </c>
      <c r="B955" t="s">
        <v>75</v>
      </c>
      <c r="C955">
        <v>2014</v>
      </c>
      <c r="D955" t="s">
        <v>44</v>
      </c>
      <c r="E955" t="s">
        <v>70</v>
      </c>
      <c r="F955">
        <v>4</v>
      </c>
      <c r="G955">
        <v>0.80000099999999996</v>
      </c>
    </row>
    <row r="956" spans="1:7" x14ac:dyDescent="0.3">
      <c r="A956" t="str">
        <f t="shared" si="14"/>
        <v>MFm2014CZ155</v>
      </c>
      <c r="B956" t="s">
        <v>75</v>
      </c>
      <c r="C956">
        <v>2014</v>
      </c>
      <c r="D956" t="s">
        <v>44</v>
      </c>
      <c r="E956" t="s">
        <v>70</v>
      </c>
      <c r="F956">
        <v>5</v>
      </c>
      <c r="G956">
        <v>0.05</v>
      </c>
    </row>
    <row r="957" spans="1:7" x14ac:dyDescent="0.3">
      <c r="A957" t="str">
        <f t="shared" si="14"/>
        <v>MFm2014CZ161</v>
      </c>
      <c r="B957" t="s">
        <v>75</v>
      </c>
      <c r="C957">
        <v>2014</v>
      </c>
      <c r="D957" t="s">
        <v>45</v>
      </c>
      <c r="E957" t="s">
        <v>70</v>
      </c>
      <c r="F957">
        <v>1</v>
      </c>
      <c r="G957">
        <v>0.525204</v>
      </c>
    </row>
    <row r="958" spans="1:7" x14ac:dyDescent="0.3">
      <c r="A958" t="str">
        <f t="shared" si="14"/>
        <v>MFm2014CZ162</v>
      </c>
      <c r="B958" t="s">
        <v>75</v>
      </c>
      <c r="C958">
        <v>2014</v>
      </c>
      <c r="D958" t="s">
        <v>45</v>
      </c>
      <c r="E958" t="s">
        <v>70</v>
      </c>
      <c r="F958">
        <v>2</v>
      </c>
      <c r="G958">
        <v>0.05</v>
      </c>
    </row>
    <row r="959" spans="1:7" x14ac:dyDescent="0.3">
      <c r="A959" t="str">
        <f t="shared" si="14"/>
        <v>MFm2014CZ163</v>
      </c>
      <c r="B959" t="s">
        <v>75</v>
      </c>
      <c r="C959">
        <v>2014</v>
      </c>
      <c r="D959" t="s">
        <v>45</v>
      </c>
      <c r="E959" t="s">
        <v>70</v>
      </c>
      <c r="F959">
        <v>3</v>
      </c>
      <c r="G959">
        <v>0.324797</v>
      </c>
    </row>
    <row r="960" spans="1:7" x14ac:dyDescent="0.3">
      <c r="A960" t="str">
        <f t="shared" si="14"/>
        <v>MFm2014CZ164</v>
      </c>
      <c r="B960" t="s">
        <v>75</v>
      </c>
      <c r="C960">
        <v>2014</v>
      </c>
      <c r="D960" t="s">
        <v>45</v>
      </c>
      <c r="E960" t="s">
        <v>70</v>
      </c>
      <c r="F960">
        <v>4</v>
      </c>
      <c r="G960">
        <v>0.05</v>
      </c>
    </row>
    <row r="961" spans="1:7" x14ac:dyDescent="0.3">
      <c r="A961" t="str">
        <f t="shared" si="14"/>
        <v>MFm2014CZ165</v>
      </c>
      <c r="B961" t="s">
        <v>75</v>
      </c>
      <c r="C961">
        <v>2014</v>
      </c>
      <c r="D961" t="s">
        <v>45</v>
      </c>
      <c r="E961" t="s">
        <v>70</v>
      </c>
      <c r="F961">
        <v>5</v>
      </c>
      <c r="G961">
        <v>0.05</v>
      </c>
    </row>
    <row r="962" spans="1:7" x14ac:dyDescent="0.3">
      <c r="A962" t="str">
        <f t="shared" si="14"/>
        <v>MFm2015CZ011</v>
      </c>
      <c r="B962" t="s">
        <v>75</v>
      </c>
      <c r="C962">
        <v>2015</v>
      </c>
      <c r="D962" t="s">
        <v>29</v>
      </c>
      <c r="E962" t="s">
        <v>70</v>
      </c>
      <c r="F962">
        <v>1</v>
      </c>
      <c r="G962">
        <v>0.55686199999999997</v>
      </c>
    </row>
    <row r="963" spans="1:7" x14ac:dyDescent="0.3">
      <c r="A963" t="str">
        <f t="shared" ref="A963:A1026" si="15">B963&amp;C963&amp;D963&amp;F963</f>
        <v>MFm2015CZ012</v>
      </c>
      <c r="B963" t="s">
        <v>75</v>
      </c>
      <c r="C963">
        <v>2015</v>
      </c>
      <c r="D963" t="s">
        <v>29</v>
      </c>
      <c r="E963" t="s">
        <v>70</v>
      </c>
      <c r="F963">
        <v>2</v>
      </c>
      <c r="G963">
        <v>6.9784399999999996E-2</v>
      </c>
    </row>
    <row r="964" spans="1:7" x14ac:dyDescent="0.3">
      <c r="A964" t="str">
        <f t="shared" si="15"/>
        <v>MFm2015CZ013</v>
      </c>
      <c r="B964" t="s">
        <v>75</v>
      </c>
      <c r="C964">
        <v>2015</v>
      </c>
      <c r="D964" t="s">
        <v>29</v>
      </c>
      <c r="E964" t="s">
        <v>70</v>
      </c>
      <c r="F964">
        <v>3</v>
      </c>
      <c r="G964">
        <v>0.21318400000000001</v>
      </c>
    </row>
    <row r="965" spans="1:7" x14ac:dyDescent="0.3">
      <c r="A965" t="str">
        <f t="shared" si="15"/>
        <v>MFm2015CZ014</v>
      </c>
      <c r="B965" t="s">
        <v>75</v>
      </c>
      <c r="C965">
        <v>2015</v>
      </c>
      <c r="D965" t="s">
        <v>29</v>
      </c>
      <c r="E965" t="s">
        <v>70</v>
      </c>
      <c r="F965">
        <v>4</v>
      </c>
      <c r="G965">
        <v>0.05</v>
      </c>
    </row>
    <row r="966" spans="1:7" x14ac:dyDescent="0.3">
      <c r="A966" t="str">
        <f t="shared" si="15"/>
        <v>MFm2015CZ015</v>
      </c>
      <c r="B966" t="s">
        <v>75</v>
      </c>
      <c r="C966">
        <v>2015</v>
      </c>
      <c r="D966" t="s">
        <v>29</v>
      </c>
      <c r="E966" t="s">
        <v>70</v>
      </c>
      <c r="F966">
        <v>5</v>
      </c>
      <c r="G966">
        <v>0.11017100000000001</v>
      </c>
    </row>
    <row r="967" spans="1:7" x14ac:dyDescent="0.3">
      <c r="A967" t="str">
        <f t="shared" si="15"/>
        <v>MFm2015CZ021</v>
      </c>
      <c r="B967" t="s">
        <v>75</v>
      </c>
      <c r="C967">
        <v>2015</v>
      </c>
      <c r="D967" t="s">
        <v>31</v>
      </c>
      <c r="E967" t="s">
        <v>70</v>
      </c>
      <c r="F967">
        <v>1</v>
      </c>
      <c r="G967">
        <v>5.0778499999999997E-2</v>
      </c>
    </row>
    <row r="968" spans="1:7" x14ac:dyDescent="0.3">
      <c r="A968" t="str">
        <f t="shared" si="15"/>
        <v>MFm2015CZ022</v>
      </c>
      <c r="B968" t="s">
        <v>75</v>
      </c>
      <c r="C968">
        <v>2015</v>
      </c>
      <c r="D968" t="s">
        <v>31</v>
      </c>
      <c r="E968" t="s">
        <v>70</v>
      </c>
      <c r="F968">
        <v>2</v>
      </c>
      <c r="G968">
        <v>0.54114499999999999</v>
      </c>
    </row>
    <row r="969" spans="1:7" x14ac:dyDescent="0.3">
      <c r="A969" t="str">
        <f t="shared" si="15"/>
        <v>MFm2015CZ023</v>
      </c>
      <c r="B969" t="s">
        <v>75</v>
      </c>
      <c r="C969">
        <v>2015</v>
      </c>
      <c r="D969" t="s">
        <v>31</v>
      </c>
      <c r="E969" t="s">
        <v>70</v>
      </c>
      <c r="F969">
        <v>3</v>
      </c>
      <c r="G969">
        <v>0.186973</v>
      </c>
    </row>
    <row r="970" spans="1:7" x14ac:dyDescent="0.3">
      <c r="A970" t="str">
        <f t="shared" si="15"/>
        <v>MFm2015CZ024</v>
      </c>
      <c r="B970" t="s">
        <v>75</v>
      </c>
      <c r="C970">
        <v>2015</v>
      </c>
      <c r="D970" t="s">
        <v>31</v>
      </c>
      <c r="E970" t="s">
        <v>70</v>
      </c>
      <c r="F970">
        <v>4</v>
      </c>
      <c r="G970">
        <v>0.15508</v>
      </c>
    </row>
    <row r="971" spans="1:7" x14ac:dyDescent="0.3">
      <c r="A971" t="str">
        <f t="shared" si="15"/>
        <v>MFm2015CZ025</v>
      </c>
      <c r="B971" t="s">
        <v>75</v>
      </c>
      <c r="C971">
        <v>2015</v>
      </c>
      <c r="D971" t="s">
        <v>31</v>
      </c>
      <c r="E971" t="s">
        <v>70</v>
      </c>
      <c r="F971">
        <v>5</v>
      </c>
      <c r="G971">
        <v>6.6025100000000003E-2</v>
      </c>
    </row>
    <row r="972" spans="1:7" x14ac:dyDescent="0.3">
      <c r="A972" t="str">
        <f t="shared" si="15"/>
        <v>MFm2015CZ031</v>
      </c>
      <c r="B972" t="s">
        <v>75</v>
      </c>
      <c r="C972">
        <v>2015</v>
      </c>
      <c r="D972" t="s">
        <v>32</v>
      </c>
      <c r="E972" t="s">
        <v>70</v>
      </c>
      <c r="F972">
        <v>1</v>
      </c>
      <c r="G972">
        <v>6.12382E-2</v>
      </c>
    </row>
    <row r="973" spans="1:7" x14ac:dyDescent="0.3">
      <c r="A973" t="str">
        <f t="shared" si="15"/>
        <v>MFm2015CZ032</v>
      </c>
      <c r="B973" t="s">
        <v>75</v>
      </c>
      <c r="C973">
        <v>2015</v>
      </c>
      <c r="D973" t="s">
        <v>32</v>
      </c>
      <c r="E973" t="s">
        <v>70</v>
      </c>
      <c r="F973">
        <v>2</v>
      </c>
      <c r="G973">
        <v>0.15659999999999999</v>
      </c>
    </row>
    <row r="974" spans="1:7" x14ac:dyDescent="0.3">
      <c r="A974" t="str">
        <f t="shared" si="15"/>
        <v>MFm2015CZ033</v>
      </c>
      <c r="B974" t="s">
        <v>75</v>
      </c>
      <c r="C974">
        <v>2015</v>
      </c>
      <c r="D974" t="s">
        <v>32</v>
      </c>
      <c r="E974" t="s">
        <v>70</v>
      </c>
      <c r="F974">
        <v>3</v>
      </c>
      <c r="G974">
        <v>5.0358199999999999E-2</v>
      </c>
    </row>
    <row r="975" spans="1:7" x14ac:dyDescent="0.3">
      <c r="A975" t="str">
        <f t="shared" si="15"/>
        <v>MFm2015CZ034</v>
      </c>
      <c r="B975" t="s">
        <v>75</v>
      </c>
      <c r="C975">
        <v>2015</v>
      </c>
      <c r="D975" t="s">
        <v>32</v>
      </c>
      <c r="E975" t="s">
        <v>70</v>
      </c>
      <c r="F975">
        <v>4</v>
      </c>
      <c r="G975">
        <v>0.67969900000000005</v>
      </c>
    </row>
    <row r="976" spans="1:7" x14ac:dyDescent="0.3">
      <c r="A976" t="str">
        <f t="shared" si="15"/>
        <v>MFm2015CZ035</v>
      </c>
      <c r="B976" t="s">
        <v>75</v>
      </c>
      <c r="C976">
        <v>2015</v>
      </c>
      <c r="D976" t="s">
        <v>32</v>
      </c>
      <c r="E976" t="s">
        <v>70</v>
      </c>
      <c r="F976">
        <v>5</v>
      </c>
      <c r="G976">
        <v>5.2106E-2</v>
      </c>
    </row>
    <row r="977" spans="1:7" x14ac:dyDescent="0.3">
      <c r="A977" t="str">
        <f t="shared" si="15"/>
        <v>MFm2015CZ041</v>
      </c>
      <c r="B977" t="s">
        <v>75</v>
      </c>
      <c r="C977">
        <v>2015</v>
      </c>
      <c r="D977" t="s">
        <v>33</v>
      </c>
      <c r="E977" t="s">
        <v>70</v>
      </c>
      <c r="F977">
        <v>1</v>
      </c>
      <c r="G977">
        <v>0.44673099999999999</v>
      </c>
    </row>
    <row r="978" spans="1:7" x14ac:dyDescent="0.3">
      <c r="A978" t="str">
        <f t="shared" si="15"/>
        <v>MFm2015CZ042</v>
      </c>
      <c r="B978" t="s">
        <v>75</v>
      </c>
      <c r="C978">
        <v>2015</v>
      </c>
      <c r="D978" t="s">
        <v>33</v>
      </c>
      <c r="E978" t="s">
        <v>70</v>
      </c>
      <c r="F978">
        <v>2</v>
      </c>
      <c r="G978">
        <v>0.05</v>
      </c>
    </row>
    <row r="979" spans="1:7" x14ac:dyDescent="0.3">
      <c r="A979" t="str">
        <f t="shared" si="15"/>
        <v>MFm2015CZ043</v>
      </c>
      <c r="B979" t="s">
        <v>75</v>
      </c>
      <c r="C979">
        <v>2015</v>
      </c>
      <c r="D979" t="s">
        <v>33</v>
      </c>
      <c r="E979" t="s">
        <v>70</v>
      </c>
      <c r="F979">
        <v>3</v>
      </c>
      <c r="G979">
        <v>0.05</v>
      </c>
    </row>
    <row r="980" spans="1:7" x14ac:dyDescent="0.3">
      <c r="A980" t="str">
        <f t="shared" si="15"/>
        <v>MFm2015CZ044</v>
      </c>
      <c r="B980" t="s">
        <v>75</v>
      </c>
      <c r="C980">
        <v>2015</v>
      </c>
      <c r="D980" t="s">
        <v>33</v>
      </c>
      <c r="E980" t="s">
        <v>70</v>
      </c>
      <c r="F980">
        <v>4</v>
      </c>
      <c r="G980">
        <v>0.40327000000000002</v>
      </c>
    </row>
    <row r="981" spans="1:7" x14ac:dyDescent="0.3">
      <c r="A981" t="str">
        <f t="shared" si="15"/>
        <v>MFm2015CZ045</v>
      </c>
      <c r="B981" t="s">
        <v>75</v>
      </c>
      <c r="C981">
        <v>2015</v>
      </c>
      <c r="D981" t="s">
        <v>33</v>
      </c>
      <c r="E981" t="s">
        <v>70</v>
      </c>
      <c r="F981">
        <v>5</v>
      </c>
      <c r="G981">
        <v>0.05</v>
      </c>
    </row>
    <row r="982" spans="1:7" x14ac:dyDescent="0.3">
      <c r="A982" t="str">
        <f t="shared" si="15"/>
        <v>MFm2015CZ051</v>
      </c>
      <c r="B982" t="s">
        <v>75</v>
      </c>
      <c r="C982">
        <v>2015</v>
      </c>
      <c r="D982" t="s">
        <v>34</v>
      </c>
      <c r="E982" t="s">
        <v>70</v>
      </c>
      <c r="F982">
        <v>1</v>
      </c>
      <c r="G982">
        <v>0.311089</v>
      </c>
    </row>
    <row r="983" spans="1:7" x14ac:dyDescent="0.3">
      <c r="A983" t="str">
        <f t="shared" si="15"/>
        <v>MFm2015CZ052</v>
      </c>
      <c r="B983" t="s">
        <v>75</v>
      </c>
      <c r="C983">
        <v>2015</v>
      </c>
      <c r="D983" t="s">
        <v>34</v>
      </c>
      <c r="E983" t="s">
        <v>70</v>
      </c>
      <c r="F983">
        <v>2</v>
      </c>
      <c r="G983">
        <v>0.05</v>
      </c>
    </row>
    <row r="984" spans="1:7" x14ac:dyDescent="0.3">
      <c r="A984" t="str">
        <f t="shared" si="15"/>
        <v>MFm2015CZ053</v>
      </c>
      <c r="B984" t="s">
        <v>75</v>
      </c>
      <c r="C984">
        <v>2015</v>
      </c>
      <c r="D984" t="s">
        <v>34</v>
      </c>
      <c r="E984" t="s">
        <v>70</v>
      </c>
      <c r="F984">
        <v>3</v>
      </c>
      <c r="G984">
        <v>0.32334499999999999</v>
      </c>
    </row>
    <row r="985" spans="1:7" x14ac:dyDescent="0.3">
      <c r="A985" t="str">
        <f t="shared" si="15"/>
        <v>MFm2015CZ054</v>
      </c>
      <c r="B985" t="s">
        <v>75</v>
      </c>
      <c r="C985">
        <v>2015</v>
      </c>
      <c r="D985" t="s">
        <v>34</v>
      </c>
      <c r="E985" t="s">
        <v>70</v>
      </c>
      <c r="F985">
        <v>4</v>
      </c>
      <c r="G985">
        <v>0.26556600000000002</v>
      </c>
    </row>
    <row r="986" spans="1:7" x14ac:dyDescent="0.3">
      <c r="A986" t="str">
        <f t="shared" si="15"/>
        <v>MFm2015CZ055</v>
      </c>
      <c r="B986" t="s">
        <v>75</v>
      </c>
      <c r="C986">
        <v>2015</v>
      </c>
      <c r="D986" t="s">
        <v>34</v>
      </c>
      <c r="E986" t="s">
        <v>70</v>
      </c>
      <c r="F986">
        <v>5</v>
      </c>
      <c r="G986">
        <v>0.05</v>
      </c>
    </row>
    <row r="987" spans="1:7" x14ac:dyDescent="0.3">
      <c r="A987" t="str">
        <f t="shared" si="15"/>
        <v>MFm2015CZ061</v>
      </c>
      <c r="B987" t="s">
        <v>75</v>
      </c>
      <c r="C987">
        <v>2015</v>
      </c>
      <c r="D987" t="s">
        <v>35</v>
      </c>
      <c r="E987" t="s">
        <v>70</v>
      </c>
      <c r="F987">
        <v>1</v>
      </c>
      <c r="G987">
        <v>5.0938400000000002E-2</v>
      </c>
    </row>
    <row r="988" spans="1:7" x14ac:dyDescent="0.3">
      <c r="A988" t="str">
        <f t="shared" si="15"/>
        <v>MFm2015CZ062</v>
      </c>
      <c r="B988" t="s">
        <v>75</v>
      </c>
      <c r="C988">
        <v>2015</v>
      </c>
      <c r="D988" t="s">
        <v>35</v>
      </c>
      <c r="E988" t="s">
        <v>70</v>
      </c>
      <c r="F988">
        <v>2</v>
      </c>
      <c r="G988">
        <v>0.18992200000000001</v>
      </c>
    </row>
    <row r="989" spans="1:7" x14ac:dyDescent="0.3">
      <c r="A989" t="str">
        <f t="shared" si="15"/>
        <v>MFm2015CZ063</v>
      </c>
      <c r="B989" t="s">
        <v>75</v>
      </c>
      <c r="C989">
        <v>2015</v>
      </c>
      <c r="D989" t="s">
        <v>35</v>
      </c>
      <c r="E989" t="s">
        <v>70</v>
      </c>
      <c r="F989">
        <v>3</v>
      </c>
      <c r="G989">
        <v>0.119105</v>
      </c>
    </row>
    <row r="990" spans="1:7" x14ac:dyDescent="0.3">
      <c r="A990" t="str">
        <f t="shared" si="15"/>
        <v>MFm2015CZ064</v>
      </c>
      <c r="B990" t="s">
        <v>75</v>
      </c>
      <c r="C990">
        <v>2015</v>
      </c>
      <c r="D990" t="s">
        <v>35</v>
      </c>
      <c r="E990" t="s">
        <v>70</v>
      </c>
      <c r="F990">
        <v>4</v>
      </c>
      <c r="G990">
        <v>0.52718200000000004</v>
      </c>
    </row>
    <row r="991" spans="1:7" x14ac:dyDescent="0.3">
      <c r="A991" t="str">
        <f t="shared" si="15"/>
        <v>MFm2015CZ065</v>
      </c>
      <c r="B991" t="s">
        <v>75</v>
      </c>
      <c r="C991">
        <v>2015</v>
      </c>
      <c r="D991" t="s">
        <v>35</v>
      </c>
      <c r="E991" t="s">
        <v>70</v>
      </c>
      <c r="F991">
        <v>5</v>
      </c>
      <c r="G991">
        <v>0.11285299999999999</v>
      </c>
    </row>
    <row r="992" spans="1:7" x14ac:dyDescent="0.3">
      <c r="A992" t="str">
        <f t="shared" si="15"/>
        <v>MFm2015CZ071</v>
      </c>
      <c r="B992" t="s">
        <v>75</v>
      </c>
      <c r="C992">
        <v>2015</v>
      </c>
      <c r="D992" t="s">
        <v>36</v>
      </c>
      <c r="E992" t="s">
        <v>70</v>
      </c>
      <c r="F992">
        <v>1</v>
      </c>
      <c r="G992">
        <v>0.05</v>
      </c>
    </row>
    <row r="993" spans="1:7" x14ac:dyDescent="0.3">
      <c r="A993" t="str">
        <f t="shared" si="15"/>
        <v>MFm2015CZ072</v>
      </c>
      <c r="B993" t="s">
        <v>75</v>
      </c>
      <c r="C993">
        <v>2015</v>
      </c>
      <c r="D993" t="s">
        <v>36</v>
      </c>
      <c r="E993" t="s">
        <v>70</v>
      </c>
      <c r="F993">
        <v>2</v>
      </c>
      <c r="G993">
        <v>0.80000099999999996</v>
      </c>
    </row>
    <row r="994" spans="1:7" x14ac:dyDescent="0.3">
      <c r="A994" t="str">
        <f t="shared" si="15"/>
        <v>MFm2015CZ073</v>
      </c>
      <c r="B994" t="s">
        <v>75</v>
      </c>
      <c r="C994">
        <v>2015</v>
      </c>
      <c r="D994" t="s">
        <v>36</v>
      </c>
      <c r="E994" t="s">
        <v>70</v>
      </c>
      <c r="F994">
        <v>3</v>
      </c>
      <c r="G994">
        <v>0.05</v>
      </c>
    </row>
    <row r="995" spans="1:7" x14ac:dyDescent="0.3">
      <c r="A995" t="str">
        <f t="shared" si="15"/>
        <v>MFm2015CZ074</v>
      </c>
      <c r="B995" t="s">
        <v>75</v>
      </c>
      <c r="C995">
        <v>2015</v>
      </c>
      <c r="D995" t="s">
        <v>36</v>
      </c>
      <c r="E995" t="s">
        <v>70</v>
      </c>
      <c r="F995">
        <v>4</v>
      </c>
      <c r="G995">
        <v>0.05</v>
      </c>
    </row>
    <row r="996" spans="1:7" x14ac:dyDescent="0.3">
      <c r="A996" t="str">
        <f t="shared" si="15"/>
        <v>MFm2015CZ075</v>
      </c>
      <c r="B996" t="s">
        <v>75</v>
      </c>
      <c r="C996">
        <v>2015</v>
      </c>
      <c r="D996" t="s">
        <v>36</v>
      </c>
      <c r="E996" t="s">
        <v>70</v>
      </c>
      <c r="F996">
        <v>5</v>
      </c>
      <c r="G996">
        <v>0.05</v>
      </c>
    </row>
    <row r="997" spans="1:7" x14ac:dyDescent="0.3">
      <c r="A997" t="str">
        <f t="shared" si="15"/>
        <v>MFm2015CZ081</v>
      </c>
      <c r="B997" t="s">
        <v>75</v>
      </c>
      <c r="C997">
        <v>2015</v>
      </c>
      <c r="D997" t="s">
        <v>37</v>
      </c>
      <c r="E997" t="s">
        <v>70</v>
      </c>
      <c r="F997">
        <v>1</v>
      </c>
      <c r="G997">
        <v>0.05</v>
      </c>
    </row>
    <row r="998" spans="1:7" x14ac:dyDescent="0.3">
      <c r="A998" t="str">
        <f t="shared" si="15"/>
        <v>MFm2015CZ082</v>
      </c>
      <c r="B998" t="s">
        <v>75</v>
      </c>
      <c r="C998">
        <v>2015</v>
      </c>
      <c r="D998" t="s">
        <v>37</v>
      </c>
      <c r="E998" t="s">
        <v>70</v>
      </c>
      <c r="F998">
        <v>2</v>
      </c>
      <c r="G998">
        <v>0.05</v>
      </c>
    </row>
    <row r="999" spans="1:7" x14ac:dyDescent="0.3">
      <c r="A999" t="str">
        <f t="shared" si="15"/>
        <v>MFm2015CZ083</v>
      </c>
      <c r="B999" t="s">
        <v>75</v>
      </c>
      <c r="C999">
        <v>2015</v>
      </c>
      <c r="D999" t="s">
        <v>37</v>
      </c>
      <c r="E999" t="s">
        <v>70</v>
      </c>
      <c r="F999">
        <v>3</v>
      </c>
      <c r="G999">
        <v>0.48383199999999998</v>
      </c>
    </row>
    <row r="1000" spans="1:7" x14ac:dyDescent="0.3">
      <c r="A1000" t="str">
        <f t="shared" si="15"/>
        <v>MFm2015CZ084</v>
      </c>
      <c r="B1000" t="s">
        <v>75</v>
      </c>
      <c r="C1000">
        <v>2015</v>
      </c>
      <c r="D1000" t="s">
        <v>37</v>
      </c>
      <c r="E1000" t="s">
        <v>70</v>
      </c>
      <c r="F1000">
        <v>4</v>
      </c>
      <c r="G1000">
        <v>0.36616900000000002</v>
      </c>
    </row>
    <row r="1001" spans="1:7" x14ac:dyDescent="0.3">
      <c r="A1001" t="str">
        <f t="shared" si="15"/>
        <v>MFm2015CZ085</v>
      </c>
      <c r="B1001" t="s">
        <v>75</v>
      </c>
      <c r="C1001">
        <v>2015</v>
      </c>
      <c r="D1001" t="s">
        <v>37</v>
      </c>
      <c r="E1001" t="s">
        <v>70</v>
      </c>
      <c r="F1001">
        <v>5</v>
      </c>
      <c r="G1001">
        <v>0.05</v>
      </c>
    </row>
    <row r="1002" spans="1:7" x14ac:dyDescent="0.3">
      <c r="A1002" t="str">
        <f t="shared" si="15"/>
        <v>MFm2015CZ091</v>
      </c>
      <c r="B1002" t="s">
        <v>75</v>
      </c>
      <c r="C1002">
        <v>2015</v>
      </c>
      <c r="D1002" t="s">
        <v>38</v>
      </c>
      <c r="E1002" t="s">
        <v>70</v>
      </c>
      <c r="F1002">
        <v>1</v>
      </c>
      <c r="G1002">
        <v>0.05</v>
      </c>
    </row>
    <row r="1003" spans="1:7" x14ac:dyDescent="0.3">
      <c r="A1003" t="str">
        <f t="shared" si="15"/>
        <v>MFm2015CZ092</v>
      </c>
      <c r="B1003" t="s">
        <v>75</v>
      </c>
      <c r="C1003">
        <v>2015</v>
      </c>
      <c r="D1003" t="s">
        <v>38</v>
      </c>
      <c r="E1003" t="s">
        <v>70</v>
      </c>
      <c r="F1003">
        <v>2</v>
      </c>
      <c r="G1003">
        <v>0.05</v>
      </c>
    </row>
    <row r="1004" spans="1:7" x14ac:dyDescent="0.3">
      <c r="A1004" t="str">
        <f t="shared" si="15"/>
        <v>MFm2015CZ093</v>
      </c>
      <c r="B1004" t="s">
        <v>75</v>
      </c>
      <c r="C1004">
        <v>2015</v>
      </c>
      <c r="D1004" t="s">
        <v>38</v>
      </c>
      <c r="E1004" t="s">
        <v>70</v>
      </c>
      <c r="F1004">
        <v>3</v>
      </c>
      <c r="G1004">
        <v>0.05</v>
      </c>
    </row>
    <row r="1005" spans="1:7" x14ac:dyDescent="0.3">
      <c r="A1005" t="str">
        <f t="shared" si="15"/>
        <v>MFm2015CZ094</v>
      </c>
      <c r="B1005" t="s">
        <v>75</v>
      </c>
      <c r="C1005">
        <v>2015</v>
      </c>
      <c r="D1005" t="s">
        <v>38</v>
      </c>
      <c r="E1005" t="s">
        <v>70</v>
      </c>
      <c r="F1005">
        <v>4</v>
      </c>
      <c r="G1005">
        <v>0.445656</v>
      </c>
    </row>
    <row r="1006" spans="1:7" x14ac:dyDescent="0.3">
      <c r="A1006" t="str">
        <f t="shared" si="15"/>
        <v>MFm2015CZ095</v>
      </c>
      <c r="B1006" t="s">
        <v>75</v>
      </c>
      <c r="C1006">
        <v>2015</v>
      </c>
      <c r="D1006" t="s">
        <v>38</v>
      </c>
      <c r="E1006" t="s">
        <v>70</v>
      </c>
      <c r="F1006">
        <v>5</v>
      </c>
      <c r="G1006">
        <v>0.40434500000000001</v>
      </c>
    </row>
    <row r="1007" spans="1:7" x14ac:dyDescent="0.3">
      <c r="A1007" t="str">
        <f t="shared" si="15"/>
        <v>MFm2015CZ101</v>
      </c>
      <c r="B1007" t="s">
        <v>75</v>
      </c>
      <c r="C1007">
        <v>2015</v>
      </c>
      <c r="D1007" t="s">
        <v>39</v>
      </c>
      <c r="E1007" t="s">
        <v>70</v>
      </c>
      <c r="F1007">
        <v>1</v>
      </c>
      <c r="G1007">
        <v>0.05</v>
      </c>
    </row>
    <row r="1008" spans="1:7" x14ac:dyDescent="0.3">
      <c r="A1008" t="str">
        <f t="shared" si="15"/>
        <v>MFm2015CZ102</v>
      </c>
      <c r="B1008" t="s">
        <v>75</v>
      </c>
      <c r="C1008">
        <v>2015</v>
      </c>
      <c r="D1008" t="s">
        <v>39</v>
      </c>
      <c r="E1008" t="s">
        <v>70</v>
      </c>
      <c r="F1008">
        <v>2</v>
      </c>
      <c r="G1008">
        <v>5.0000599999999999E-2</v>
      </c>
    </row>
    <row r="1009" spans="1:7" x14ac:dyDescent="0.3">
      <c r="A1009" t="str">
        <f t="shared" si="15"/>
        <v>MFm2015CZ103</v>
      </c>
      <c r="B1009" t="s">
        <v>75</v>
      </c>
      <c r="C1009">
        <v>2015</v>
      </c>
      <c r="D1009" t="s">
        <v>39</v>
      </c>
      <c r="E1009" t="s">
        <v>70</v>
      </c>
      <c r="F1009">
        <v>3</v>
      </c>
      <c r="G1009">
        <v>0.35720200000000002</v>
      </c>
    </row>
    <row r="1010" spans="1:7" x14ac:dyDescent="0.3">
      <c r="A1010" t="str">
        <f t="shared" si="15"/>
        <v>MFm2015CZ104</v>
      </c>
      <c r="B1010" t="s">
        <v>75</v>
      </c>
      <c r="C1010">
        <v>2015</v>
      </c>
      <c r="D1010" t="s">
        <v>39</v>
      </c>
      <c r="E1010" t="s">
        <v>70</v>
      </c>
      <c r="F1010">
        <v>4</v>
      </c>
      <c r="G1010">
        <v>0.48122900000000002</v>
      </c>
    </row>
    <row r="1011" spans="1:7" x14ac:dyDescent="0.3">
      <c r="A1011" t="str">
        <f t="shared" si="15"/>
        <v>MFm2015CZ105</v>
      </c>
      <c r="B1011" t="s">
        <v>75</v>
      </c>
      <c r="C1011">
        <v>2015</v>
      </c>
      <c r="D1011" t="s">
        <v>39</v>
      </c>
      <c r="E1011" t="s">
        <v>70</v>
      </c>
      <c r="F1011">
        <v>5</v>
      </c>
      <c r="G1011">
        <v>6.1570199999999999E-2</v>
      </c>
    </row>
    <row r="1012" spans="1:7" x14ac:dyDescent="0.3">
      <c r="A1012" t="str">
        <f t="shared" si="15"/>
        <v>MFm2015CZ111</v>
      </c>
      <c r="B1012" t="s">
        <v>75</v>
      </c>
      <c r="C1012">
        <v>2015</v>
      </c>
      <c r="D1012" t="s">
        <v>40</v>
      </c>
      <c r="E1012" t="s">
        <v>70</v>
      </c>
      <c r="F1012">
        <v>1</v>
      </c>
      <c r="G1012">
        <v>0.23053599999999999</v>
      </c>
    </row>
    <row r="1013" spans="1:7" x14ac:dyDescent="0.3">
      <c r="A1013" t="str">
        <f t="shared" si="15"/>
        <v>MFm2015CZ112</v>
      </c>
      <c r="B1013" t="s">
        <v>75</v>
      </c>
      <c r="C1013">
        <v>2015</v>
      </c>
      <c r="D1013" t="s">
        <v>40</v>
      </c>
      <c r="E1013" t="s">
        <v>70</v>
      </c>
      <c r="F1013">
        <v>2</v>
      </c>
      <c r="G1013">
        <v>0.121198</v>
      </c>
    </row>
    <row r="1014" spans="1:7" x14ac:dyDescent="0.3">
      <c r="A1014" t="str">
        <f t="shared" si="15"/>
        <v>MFm2015CZ113</v>
      </c>
      <c r="B1014" t="s">
        <v>75</v>
      </c>
      <c r="C1014">
        <v>2015</v>
      </c>
      <c r="D1014" t="s">
        <v>40</v>
      </c>
      <c r="E1014" t="s">
        <v>70</v>
      </c>
      <c r="F1014">
        <v>3</v>
      </c>
      <c r="G1014">
        <v>0.05</v>
      </c>
    </row>
    <row r="1015" spans="1:7" x14ac:dyDescent="0.3">
      <c r="A1015" t="str">
        <f t="shared" si="15"/>
        <v>MFm2015CZ114</v>
      </c>
      <c r="B1015" t="s">
        <v>75</v>
      </c>
      <c r="C1015">
        <v>2015</v>
      </c>
      <c r="D1015" t="s">
        <v>40</v>
      </c>
      <c r="E1015" t="s">
        <v>70</v>
      </c>
      <c r="F1015">
        <v>4</v>
      </c>
      <c r="G1015">
        <v>0.51013299999999995</v>
      </c>
    </row>
    <row r="1016" spans="1:7" x14ac:dyDescent="0.3">
      <c r="A1016" t="str">
        <f t="shared" si="15"/>
        <v>MFm2015CZ115</v>
      </c>
      <c r="B1016" t="s">
        <v>75</v>
      </c>
      <c r="C1016">
        <v>2015</v>
      </c>
      <c r="D1016" t="s">
        <v>40</v>
      </c>
      <c r="E1016" t="s">
        <v>70</v>
      </c>
      <c r="F1016">
        <v>5</v>
      </c>
      <c r="G1016">
        <v>8.8133799999999998E-2</v>
      </c>
    </row>
    <row r="1017" spans="1:7" x14ac:dyDescent="0.3">
      <c r="A1017" t="str">
        <f t="shared" si="15"/>
        <v>MFm2015CZ121</v>
      </c>
      <c r="B1017" t="s">
        <v>75</v>
      </c>
      <c r="C1017">
        <v>2015</v>
      </c>
      <c r="D1017" t="s">
        <v>41</v>
      </c>
      <c r="E1017" t="s">
        <v>70</v>
      </c>
      <c r="F1017">
        <v>1</v>
      </c>
      <c r="G1017">
        <v>0.24141099999999999</v>
      </c>
    </row>
    <row r="1018" spans="1:7" x14ac:dyDescent="0.3">
      <c r="A1018" t="str">
        <f t="shared" si="15"/>
        <v>MFm2015CZ122</v>
      </c>
      <c r="B1018" t="s">
        <v>75</v>
      </c>
      <c r="C1018">
        <v>2015</v>
      </c>
      <c r="D1018" t="s">
        <v>41</v>
      </c>
      <c r="E1018" t="s">
        <v>70</v>
      </c>
      <c r="F1018">
        <v>2</v>
      </c>
      <c r="G1018">
        <v>0.128914</v>
      </c>
    </row>
    <row r="1019" spans="1:7" x14ac:dyDescent="0.3">
      <c r="A1019" t="str">
        <f t="shared" si="15"/>
        <v>MFm2015CZ123</v>
      </c>
      <c r="B1019" t="s">
        <v>75</v>
      </c>
      <c r="C1019">
        <v>2015</v>
      </c>
      <c r="D1019" t="s">
        <v>41</v>
      </c>
      <c r="E1019" t="s">
        <v>70</v>
      </c>
      <c r="F1019">
        <v>3</v>
      </c>
      <c r="G1019">
        <v>0.24849099999999999</v>
      </c>
    </row>
    <row r="1020" spans="1:7" x14ac:dyDescent="0.3">
      <c r="A1020" t="str">
        <f t="shared" si="15"/>
        <v>MFm2015CZ124</v>
      </c>
      <c r="B1020" t="s">
        <v>75</v>
      </c>
      <c r="C1020">
        <v>2015</v>
      </c>
      <c r="D1020" t="s">
        <v>41</v>
      </c>
      <c r="E1020" t="s">
        <v>70</v>
      </c>
      <c r="F1020">
        <v>4</v>
      </c>
      <c r="G1020">
        <v>6.1451899999999997E-2</v>
      </c>
    </row>
    <row r="1021" spans="1:7" x14ac:dyDescent="0.3">
      <c r="A1021" t="str">
        <f t="shared" si="15"/>
        <v>MFm2015CZ125</v>
      </c>
      <c r="B1021" t="s">
        <v>75</v>
      </c>
      <c r="C1021">
        <v>2015</v>
      </c>
      <c r="D1021" t="s">
        <v>41</v>
      </c>
      <c r="E1021" t="s">
        <v>70</v>
      </c>
      <c r="F1021">
        <v>5</v>
      </c>
      <c r="G1021">
        <v>0.31973299999999999</v>
      </c>
    </row>
    <row r="1022" spans="1:7" x14ac:dyDescent="0.3">
      <c r="A1022" t="str">
        <f t="shared" si="15"/>
        <v>MFm2015CZ131</v>
      </c>
      <c r="B1022" t="s">
        <v>75</v>
      </c>
      <c r="C1022">
        <v>2015</v>
      </c>
      <c r="D1022" t="s">
        <v>42</v>
      </c>
      <c r="E1022" t="s">
        <v>70</v>
      </c>
      <c r="F1022">
        <v>1</v>
      </c>
      <c r="G1022">
        <v>0.51161100000000004</v>
      </c>
    </row>
    <row r="1023" spans="1:7" x14ac:dyDescent="0.3">
      <c r="A1023" t="str">
        <f t="shared" si="15"/>
        <v>MFm2015CZ132</v>
      </c>
      <c r="B1023" t="s">
        <v>75</v>
      </c>
      <c r="C1023">
        <v>2015</v>
      </c>
      <c r="D1023" t="s">
        <v>42</v>
      </c>
      <c r="E1023" t="s">
        <v>70</v>
      </c>
      <c r="F1023">
        <v>2</v>
      </c>
      <c r="G1023">
        <v>0.32094200000000001</v>
      </c>
    </row>
    <row r="1024" spans="1:7" x14ac:dyDescent="0.3">
      <c r="A1024" t="str">
        <f t="shared" si="15"/>
        <v>MFm2015CZ133</v>
      </c>
      <c r="B1024" t="s">
        <v>75</v>
      </c>
      <c r="C1024">
        <v>2015</v>
      </c>
      <c r="D1024" t="s">
        <v>42</v>
      </c>
      <c r="E1024" t="s">
        <v>70</v>
      </c>
      <c r="F1024">
        <v>3</v>
      </c>
      <c r="G1024">
        <v>5.6647599999999999E-2</v>
      </c>
    </row>
    <row r="1025" spans="1:7" x14ac:dyDescent="0.3">
      <c r="A1025" t="str">
        <f t="shared" si="15"/>
        <v>MFm2015CZ134</v>
      </c>
      <c r="B1025" t="s">
        <v>75</v>
      </c>
      <c r="C1025">
        <v>2015</v>
      </c>
      <c r="D1025" t="s">
        <v>42</v>
      </c>
      <c r="E1025" t="s">
        <v>70</v>
      </c>
      <c r="F1025">
        <v>4</v>
      </c>
      <c r="G1025">
        <v>5.4949100000000001E-2</v>
      </c>
    </row>
    <row r="1026" spans="1:7" x14ac:dyDescent="0.3">
      <c r="A1026" t="str">
        <f t="shared" si="15"/>
        <v>MFm2015CZ135</v>
      </c>
      <c r="B1026" t="s">
        <v>75</v>
      </c>
      <c r="C1026">
        <v>2015</v>
      </c>
      <c r="D1026" t="s">
        <v>42</v>
      </c>
      <c r="E1026" t="s">
        <v>70</v>
      </c>
      <c r="F1026">
        <v>5</v>
      </c>
      <c r="G1026">
        <v>5.5851400000000002E-2</v>
      </c>
    </row>
    <row r="1027" spans="1:7" x14ac:dyDescent="0.3">
      <c r="A1027" t="str">
        <f t="shared" ref="A1027:A1090" si="16">B1027&amp;C1027&amp;D1027&amp;F1027</f>
        <v>MFm2015CZ141</v>
      </c>
      <c r="B1027" t="s">
        <v>75</v>
      </c>
      <c r="C1027">
        <v>2015</v>
      </c>
      <c r="D1027" t="s">
        <v>43</v>
      </c>
      <c r="E1027" t="s">
        <v>70</v>
      </c>
      <c r="F1027">
        <v>1</v>
      </c>
      <c r="G1027">
        <v>0.41922900000000002</v>
      </c>
    </row>
    <row r="1028" spans="1:7" x14ac:dyDescent="0.3">
      <c r="A1028" t="str">
        <f t="shared" si="16"/>
        <v>MFm2015CZ142</v>
      </c>
      <c r="B1028" t="s">
        <v>75</v>
      </c>
      <c r="C1028">
        <v>2015</v>
      </c>
      <c r="D1028" t="s">
        <v>43</v>
      </c>
      <c r="E1028" t="s">
        <v>70</v>
      </c>
      <c r="F1028">
        <v>2</v>
      </c>
      <c r="G1028">
        <v>0.05</v>
      </c>
    </row>
    <row r="1029" spans="1:7" x14ac:dyDescent="0.3">
      <c r="A1029" t="str">
        <f t="shared" si="16"/>
        <v>MFm2015CZ143</v>
      </c>
      <c r="B1029" t="s">
        <v>75</v>
      </c>
      <c r="C1029">
        <v>2015</v>
      </c>
      <c r="D1029" t="s">
        <v>43</v>
      </c>
      <c r="E1029" t="s">
        <v>70</v>
      </c>
      <c r="F1029">
        <v>3</v>
      </c>
      <c r="G1029">
        <v>0.05</v>
      </c>
    </row>
    <row r="1030" spans="1:7" x14ac:dyDescent="0.3">
      <c r="A1030" t="str">
        <f t="shared" si="16"/>
        <v>MFm2015CZ144</v>
      </c>
      <c r="B1030" t="s">
        <v>75</v>
      </c>
      <c r="C1030">
        <v>2015</v>
      </c>
      <c r="D1030" t="s">
        <v>43</v>
      </c>
      <c r="E1030" t="s">
        <v>70</v>
      </c>
      <c r="F1030">
        <v>4</v>
      </c>
      <c r="G1030">
        <v>0.42674299999999998</v>
      </c>
    </row>
    <row r="1031" spans="1:7" x14ac:dyDescent="0.3">
      <c r="A1031" t="str">
        <f t="shared" si="16"/>
        <v>MFm2015CZ145</v>
      </c>
      <c r="B1031" t="s">
        <v>75</v>
      </c>
      <c r="C1031">
        <v>2015</v>
      </c>
      <c r="D1031" t="s">
        <v>43</v>
      </c>
      <c r="E1031" t="s">
        <v>70</v>
      </c>
      <c r="F1031">
        <v>5</v>
      </c>
      <c r="G1031">
        <v>5.4029099999999997E-2</v>
      </c>
    </row>
    <row r="1032" spans="1:7" x14ac:dyDescent="0.3">
      <c r="A1032" t="str">
        <f t="shared" si="16"/>
        <v>MFm2015CZ151</v>
      </c>
      <c r="B1032" t="s">
        <v>75</v>
      </c>
      <c r="C1032">
        <v>2015</v>
      </c>
      <c r="D1032" t="s">
        <v>44</v>
      </c>
      <c r="E1032" t="s">
        <v>70</v>
      </c>
      <c r="F1032">
        <v>1</v>
      </c>
      <c r="G1032">
        <v>0.05</v>
      </c>
    </row>
    <row r="1033" spans="1:7" x14ac:dyDescent="0.3">
      <c r="A1033" t="str">
        <f t="shared" si="16"/>
        <v>MFm2015CZ152</v>
      </c>
      <c r="B1033" t="s">
        <v>75</v>
      </c>
      <c r="C1033">
        <v>2015</v>
      </c>
      <c r="D1033" t="s">
        <v>44</v>
      </c>
      <c r="E1033" t="s">
        <v>70</v>
      </c>
      <c r="F1033">
        <v>2</v>
      </c>
      <c r="G1033">
        <v>0.05</v>
      </c>
    </row>
    <row r="1034" spans="1:7" x14ac:dyDescent="0.3">
      <c r="A1034" t="str">
        <f t="shared" si="16"/>
        <v>MFm2015CZ153</v>
      </c>
      <c r="B1034" t="s">
        <v>75</v>
      </c>
      <c r="C1034">
        <v>2015</v>
      </c>
      <c r="D1034" t="s">
        <v>44</v>
      </c>
      <c r="E1034" t="s">
        <v>70</v>
      </c>
      <c r="F1034">
        <v>3</v>
      </c>
      <c r="G1034">
        <v>0.05</v>
      </c>
    </row>
    <row r="1035" spans="1:7" x14ac:dyDescent="0.3">
      <c r="A1035" t="str">
        <f t="shared" si="16"/>
        <v>MFm2015CZ154</v>
      </c>
      <c r="B1035" t="s">
        <v>75</v>
      </c>
      <c r="C1035">
        <v>2015</v>
      </c>
      <c r="D1035" t="s">
        <v>44</v>
      </c>
      <c r="E1035" t="s">
        <v>70</v>
      </c>
      <c r="F1035">
        <v>4</v>
      </c>
      <c r="G1035">
        <v>0.80000099999999996</v>
      </c>
    </row>
    <row r="1036" spans="1:7" x14ac:dyDescent="0.3">
      <c r="A1036" t="str">
        <f t="shared" si="16"/>
        <v>MFm2015CZ155</v>
      </c>
      <c r="B1036" t="s">
        <v>75</v>
      </c>
      <c r="C1036">
        <v>2015</v>
      </c>
      <c r="D1036" t="s">
        <v>44</v>
      </c>
      <c r="E1036" t="s">
        <v>70</v>
      </c>
      <c r="F1036">
        <v>5</v>
      </c>
      <c r="G1036">
        <v>0.05</v>
      </c>
    </row>
    <row r="1037" spans="1:7" x14ac:dyDescent="0.3">
      <c r="A1037" t="str">
        <f t="shared" si="16"/>
        <v>MFm2015CZ161</v>
      </c>
      <c r="B1037" t="s">
        <v>75</v>
      </c>
      <c r="C1037">
        <v>2015</v>
      </c>
      <c r="D1037" t="s">
        <v>45</v>
      </c>
      <c r="E1037" t="s">
        <v>70</v>
      </c>
      <c r="F1037">
        <v>1</v>
      </c>
      <c r="G1037">
        <v>0.525204</v>
      </c>
    </row>
    <row r="1038" spans="1:7" x14ac:dyDescent="0.3">
      <c r="A1038" t="str">
        <f t="shared" si="16"/>
        <v>MFm2015CZ162</v>
      </c>
      <c r="B1038" t="s">
        <v>75</v>
      </c>
      <c r="C1038">
        <v>2015</v>
      </c>
      <c r="D1038" t="s">
        <v>45</v>
      </c>
      <c r="E1038" t="s">
        <v>70</v>
      </c>
      <c r="F1038">
        <v>2</v>
      </c>
      <c r="G1038">
        <v>0.05</v>
      </c>
    </row>
    <row r="1039" spans="1:7" x14ac:dyDescent="0.3">
      <c r="A1039" t="str">
        <f t="shared" si="16"/>
        <v>MFm2015CZ163</v>
      </c>
      <c r="B1039" t="s">
        <v>75</v>
      </c>
      <c r="C1039">
        <v>2015</v>
      </c>
      <c r="D1039" t="s">
        <v>45</v>
      </c>
      <c r="E1039" t="s">
        <v>70</v>
      </c>
      <c r="F1039">
        <v>3</v>
      </c>
      <c r="G1039">
        <v>0.324797</v>
      </c>
    </row>
    <row r="1040" spans="1:7" x14ac:dyDescent="0.3">
      <c r="A1040" t="str">
        <f t="shared" si="16"/>
        <v>MFm2015CZ164</v>
      </c>
      <c r="B1040" t="s">
        <v>75</v>
      </c>
      <c r="C1040">
        <v>2015</v>
      </c>
      <c r="D1040" t="s">
        <v>45</v>
      </c>
      <c r="E1040" t="s">
        <v>70</v>
      </c>
      <c r="F1040">
        <v>4</v>
      </c>
      <c r="G1040">
        <v>0.05</v>
      </c>
    </row>
    <row r="1041" spans="1:7" x14ac:dyDescent="0.3">
      <c r="A1041" t="str">
        <f t="shared" si="16"/>
        <v>MFm2015CZ165</v>
      </c>
      <c r="B1041" t="s">
        <v>75</v>
      </c>
      <c r="C1041">
        <v>2015</v>
      </c>
      <c r="D1041" t="s">
        <v>45</v>
      </c>
      <c r="E1041" t="s">
        <v>70</v>
      </c>
      <c r="F1041">
        <v>5</v>
      </c>
      <c r="G1041">
        <v>0.05</v>
      </c>
    </row>
    <row r="1042" spans="1:7" x14ac:dyDescent="0.3">
      <c r="A1042" t="str">
        <f t="shared" si="16"/>
        <v>MFm2017CZ011</v>
      </c>
      <c r="B1042" t="s">
        <v>75</v>
      </c>
      <c r="C1042">
        <v>2017</v>
      </c>
      <c r="D1042" t="s">
        <v>29</v>
      </c>
      <c r="E1042" t="s">
        <v>70</v>
      </c>
      <c r="F1042">
        <v>1</v>
      </c>
      <c r="G1042">
        <v>0.55686199999999997</v>
      </c>
    </row>
    <row r="1043" spans="1:7" x14ac:dyDescent="0.3">
      <c r="A1043" t="str">
        <f t="shared" si="16"/>
        <v>MFm2017CZ012</v>
      </c>
      <c r="B1043" t="s">
        <v>75</v>
      </c>
      <c r="C1043">
        <v>2017</v>
      </c>
      <c r="D1043" t="s">
        <v>29</v>
      </c>
      <c r="E1043" t="s">
        <v>70</v>
      </c>
      <c r="F1043">
        <v>2</v>
      </c>
      <c r="G1043">
        <v>6.9784399999999996E-2</v>
      </c>
    </row>
    <row r="1044" spans="1:7" x14ac:dyDescent="0.3">
      <c r="A1044" t="str">
        <f t="shared" si="16"/>
        <v>MFm2017CZ013</v>
      </c>
      <c r="B1044" t="s">
        <v>75</v>
      </c>
      <c r="C1044">
        <v>2017</v>
      </c>
      <c r="D1044" t="s">
        <v>29</v>
      </c>
      <c r="E1044" t="s">
        <v>70</v>
      </c>
      <c r="F1044">
        <v>3</v>
      </c>
      <c r="G1044">
        <v>0.21318400000000001</v>
      </c>
    </row>
    <row r="1045" spans="1:7" x14ac:dyDescent="0.3">
      <c r="A1045" t="str">
        <f t="shared" si="16"/>
        <v>MFm2017CZ014</v>
      </c>
      <c r="B1045" t="s">
        <v>75</v>
      </c>
      <c r="C1045">
        <v>2017</v>
      </c>
      <c r="D1045" t="s">
        <v>29</v>
      </c>
      <c r="E1045" t="s">
        <v>70</v>
      </c>
      <c r="F1045">
        <v>4</v>
      </c>
      <c r="G1045">
        <v>0.05</v>
      </c>
    </row>
    <row r="1046" spans="1:7" x14ac:dyDescent="0.3">
      <c r="A1046" t="str">
        <f t="shared" si="16"/>
        <v>MFm2017CZ015</v>
      </c>
      <c r="B1046" t="s">
        <v>75</v>
      </c>
      <c r="C1046">
        <v>2017</v>
      </c>
      <c r="D1046" t="s">
        <v>29</v>
      </c>
      <c r="E1046" t="s">
        <v>70</v>
      </c>
      <c r="F1046">
        <v>5</v>
      </c>
      <c r="G1046">
        <v>0.11017100000000001</v>
      </c>
    </row>
    <row r="1047" spans="1:7" x14ac:dyDescent="0.3">
      <c r="A1047" t="str">
        <f t="shared" si="16"/>
        <v>MFm2017CZ021</v>
      </c>
      <c r="B1047" t="s">
        <v>75</v>
      </c>
      <c r="C1047">
        <v>2017</v>
      </c>
      <c r="D1047" t="s">
        <v>31</v>
      </c>
      <c r="E1047" t="s">
        <v>70</v>
      </c>
      <c r="F1047">
        <v>1</v>
      </c>
      <c r="G1047">
        <v>5.0778499999999997E-2</v>
      </c>
    </row>
    <row r="1048" spans="1:7" x14ac:dyDescent="0.3">
      <c r="A1048" t="str">
        <f t="shared" si="16"/>
        <v>MFm2017CZ022</v>
      </c>
      <c r="B1048" t="s">
        <v>75</v>
      </c>
      <c r="C1048">
        <v>2017</v>
      </c>
      <c r="D1048" t="s">
        <v>31</v>
      </c>
      <c r="E1048" t="s">
        <v>70</v>
      </c>
      <c r="F1048">
        <v>2</v>
      </c>
      <c r="G1048">
        <v>0.54114499999999999</v>
      </c>
    </row>
    <row r="1049" spans="1:7" x14ac:dyDescent="0.3">
      <c r="A1049" t="str">
        <f t="shared" si="16"/>
        <v>MFm2017CZ023</v>
      </c>
      <c r="B1049" t="s">
        <v>75</v>
      </c>
      <c r="C1049">
        <v>2017</v>
      </c>
      <c r="D1049" t="s">
        <v>31</v>
      </c>
      <c r="E1049" t="s">
        <v>70</v>
      </c>
      <c r="F1049">
        <v>3</v>
      </c>
      <c r="G1049">
        <v>0.186973</v>
      </c>
    </row>
    <row r="1050" spans="1:7" x14ac:dyDescent="0.3">
      <c r="A1050" t="str">
        <f t="shared" si="16"/>
        <v>MFm2017CZ024</v>
      </c>
      <c r="B1050" t="s">
        <v>75</v>
      </c>
      <c r="C1050">
        <v>2017</v>
      </c>
      <c r="D1050" t="s">
        <v>31</v>
      </c>
      <c r="E1050" t="s">
        <v>70</v>
      </c>
      <c r="F1050">
        <v>4</v>
      </c>
      <c r="G1050">
        <v>0.15508</v>
      </c>
    </row>
    <row r="1051" spans="1:7" x14ac:dyDescent="0.3">
      <c r="A1051" t="str">
        <f t="shared" si="16"/>
        <v>MFm2017CZ025</v>
      </c>
      <c r="B1051" t="s">
        <v>75</v>
      </c>
      <c r="C1051">
        <v>2017</v>
      </c>
      <c r="D1051" t="s">
        <v>31</v>
      </c>
      <c r="E1051" t="s">
        <v>70</v>
      </c>
      <c r="F1051">
        <v>5</v>
      </c>
      <c r="G1051">
        <v>6.6025100000000003E-2</v>
      </c>
    </row>
    <row r="1052" spans="1:7" x14ac:dyDescent="0.3">
      <c r="A1052" t="str">
        <f t="shared" si="16"/>
        <v>MFm2017CZ031</v>
      </c>
      <c r="B1052" t="s">
        <v>75</v>
      </c>
      <c r="C1052">
        <v>2017</v>
      </c>
      <c r="D1052" t="s">
        <v>32</v>
      </c>
      <c r="E1052" t="s">
        <v>70</v>
      </c>
      <c r="F1052">
        <v>1</v>
      </c>
      <c r="G1052">
        <v>6.12382E-2</v>
      </c>
    </row>
    <row r="1053" spans="1:7" x14ac:dyDescent="0.3">
      <c r="A1053" t="str">
        <f t="shared" si="16"/>
        <v>MFm2017CZ032</v>
      </c>
      <c r="B1053" t="s">
        <v>75</v>
      </c>
      <c r="C1053">
        <v>2017</v>
      </c>
      <c r="D1053" t="s">
        <v>32</v>
      </c>
      <c r="E1053" t="s">
        <v>70</v>
      </c>
      <c r="F1053">
        <v>2</v>
      </c>
      <c r="G1053">
        <v>0.15659999999999999</v>
      </c>
    </row>
    <row r="1054" spans="1:7" x14ac:dyDescent="0.3">
      <c r="A1054" t="str">
        <f t="shared" si="16"/>
        <v>MFm2017CZ033</v>
      </c>
      <c r="B1054" t="s">
        <v>75</v>
      </c>
      <c r="C1054">
        <v>2017</v>
      </c>
      <c r="D1054" t="s">
        <v>32</v>
      </c>
      <c r="E1054" t="s">
        <v>70</v>
      </c>
      <c r="F1054">
        <v>3</v>
      </c>
      <c r="G1054">
        <v>5.0358199999999999E-2</v>
      </c>
    </row>
    <row r="1055" spans="1:7" x14ac:dyDescent="0.3">
      <c r="A1055" t="str">
        <f t="shared" si="16"/>
        <v>MFm2017CZ034</v>
      </c>
      <c r="B1055" t="s">
        <v>75</v>
      </c>
      <c r="C1055">
        <v>2017</v>
      </c>
      <c r="D1055" t="s">
        <v>32</v>
      </c>
      <c r="E1055" t="s">
        <v>70</v>
      </c>
      <c r="F1055">
        <v>4</v>
      </c>
      <c r="G1055">
        <v>0.67969900000000005</v>
      </c>
    </row>
    <row r="1056" spans="1:7" x14ac:dyDescent="0.3">
      <c r="A1056" t="str">
        <f t="shared" si="16"/>
        <v>MFm2017CZ035</v>
      </c>
      <c r="B1056" t="s">
        <v>75</v>
      </c>
      <c r="C1056">
        <v>2017</v>
      </c>
      <c r="D1056" t="s">
        <v>32</v>
      </c>
      <c r="E1056" t="s">
        <v>70</v>
      </c>
      <c r="F1056">
        <v>5</v>
      </c>
      <c r="G1056">
        <v>5.2106E-2</v>
      </c>
    </row>
    <row r="1057" spans="1:7" x14ac:dyDescent="0.3">
      <c r="A1057" t="str">
        <f t="shared" si="16"/>
        <v>MFm2017CZ041</v>
      </c>
      <c r="B1057" t="s">
        <v>75</v>
      </c>
      <c r="C1057">
        <v>2017</v>
      </c>
      <c r="D1057" t="s">
        <v>33</v>
      </c>
      <c r="E1057" t="s">
        <v>70</v>
      </c>
      <c r="F1057">
        <v>1</v>
      </c>
      <c r="G1057">
        <v>0.44673099999999999</v>
      </c>
    </row>
    <row r="1058" spans="1:7" x14ac:dyDescent="0.3">
      <c r="A1058" t="str">
        <f t="shared" si="16"/>
        <v>MFm2017CZ042</v>
      </c>
      <c r="B1058" t="s">
        <v>75</v>
      </c>
      <c r="C1058">
        <v>2017</v>
      </c>
      <c r="D1058" t="s">
        <v>33</v>
      </c>
      <c r="E1058" t="s">
        <v>70</v>
      </c>
      <c r="F1058">
        <v>2</v>
      </c>
      <c r="G1058">
        <v>0.05</v>
      </c>
    </row>
    <row r="1059" spans="1:7" x14ac:dyDescent="0.3">
      <c r="A1059" t="str">
        <f t="shared" si="16"/>
        <v>MFm2017CZ043</v>
      </c>
      <c r="B1059" t="s">
        <v>75</v>
      </c>
      <c r="C1059">
        <v>2017</v>
      </c>
      <c r="D1059" t="s">
        <v>33</v>
      </c>
      <c r="E1059" t="s">
        <v>70</v>
      </c>
      <c r="F1059">
        <v>3</v>
      </c>
      <c r="G1059">
        <v>0.05</v>
      </c>
    </row>
    <row r="1060" spans="1:7" x14ac:dyDescent="0.3">
      <c r="A1060" t="str">
        <f t="shared" si="16"/>
        <v>MFm2017CZ044</v>
      </c>
      <c r="B1060" t="s">
        <v>75</v>
      </c>
      <c r="C1060">
        <v>2017</v>
      </c>
      <c r="D1060" t="s">
        <v>33</v>
      </c>
      <c r="E1060" t="s">
        <v>70</v>
      </c>
      <c r="F1060">
        <v>4</v>
      </c>
      <c r="G1060">
        <v>0.40327000000000002</v>
      </c>
    </row>
    <row r="1061" spans="1:7" x14ac:dyDescent="0.3">
      <c r="A1061" t="str">
        <f t="shared" si="16"/>
        <v>MFm2017CZ045</v>
      </c>
      <c r="B1061" t="s">
        <v>75</v>
      </c>
      <c r="C1061">
        <v>2017</v>
      </c>
      <c r="D1061" t="s">
        <v>33</v>
      </c>
      <c r="E1061" t="s">
        <v>70</v>
      </c>
      <c r="F1061">
        <v>5</v>
      </c>
      <c r="G1061">
        <v>0.05</v>
      </c>
    </row>
    <row r="1062" spans="1:7" x14ac:dyDescent="0.3">
      <c r="A1062" t="str">
        <f t="shared" si="16"/>
        <v>MFm2017CZ051</v>
      </c>
      <c r="B1062" t="s">
        <v>75</v>
      </c>
      <c r="C1062">
        <v>2017</v>
      </c>
      <c r="D1062" t="s">
        <v>34</v>
      </c>
      <c r="E1062" t="s">
        <v>70</v>
      </c>
      <c r="F1062">
        <v>1</v>
      </c>
      <c r="G1062">
        <v>0.311089</v>
      </c>
    </row>
    <row r="1063" spans="1:7" x14ac:dyDescent="0.3">
      <c r="A1063" t="str">
        <f t="shared" si="16"/>
        <v>MFm2017CZ052</v>
      </c>
      <c r="B1063" t="s">
        <v>75</v>
      </c>
      <c r="C1063">
        <v>2017</v>
      </c>
      <c r="D1063" t="s">
        <v>34</v>
      </c>
      <c r="E1063" t="s">
        <v>70</v>
      </c>
      <c r="F1063">
        <v>2</v>
      </c>
      <c r="G1063">
        <v>0.05</v>
      </c>
    </row>
    <row r="1064" spans="1:7" x14ac:dyDescent="0.3">
      <c r="A1064" t="str">
        <f t="shared" si="16"/>
        <v>MFm2017CZ053</v>
      </c>
      <c r="B1064" t="s">
        <v>75</v>
      </c>
      <c r="C1064">
        <v>2017</v>
      </c>
      <c r="D1064" t="s">
        <v>34</v>
      </c>
      <c r="E1064" t="s">
        <v>70</v>
      </c>
      <c r="F1064">
        <v>3</v>
      </c>
      <c r="G1064">
        <v>0.32334499999999999</v>
      </c>
    </row>
    <row r="1065" spans="1:7" x14ac:dyDescent="0.3">
      <c r="A1065" t="str">
        <f t="shared" si="16"/>
        <v>MFm2017CZ054</v>
      </c>
      <c r="B1065" t="s">
        <v>75</v>
      </c>
      <c r="C1065">
        <v>2017</v>
      </c>
      <c r="D1065" t="s">
        <v>34</v>
      </c>
      <c r="E1065" t="s">
        <v>70</v>
      </c>
      <c r="F1065">
        <v>4</v>
      </c>
      <c r="G1065">
        <v>0.26556600000000002</v>
      </c>
    </row>
    <row r="1066" spans="1:7" x14ac:dyDescent="0.3">
      <c r="A1066" t="str">
        <f t="shared" si="16"/>
        <v>MFm2017CZ055</v>
      </c>
      <c r="B1066" t="s">
        <v>75</v>
      </c>
      <c r="C1066">
        <v>2017</v>
      </c>
      <c r="D1066" t="s">
        <v>34</v>
      </c>
      <c r="E1066" t="s">
        <v>70</v>
      </c>
      <c r="F1066">
        <v>5</v>
      </c>
      <c r="G1066">
        <v>0.05</v>
      </c>
    </row>
    <row r="1067" spans="1:7" x14ac:dyDescent="0.3">
      <c r="A1067" t="str">
        <f t="shared" si="16"/>
        <v>MFm2017CZ061</v>
      </c>
      <c r="B1067" t="s">
        <v>75</v>
      </c>
      <c r="C1067">
        <v>2017</v>
      </c>
      <c r="D1067" t="s">
        <v>35</v>
      </c>
      <c r="E1067" t="s">
        <v>70</v>
      </c>
      <c r="F1067">
        <v>1</v>
      </c>
      <c r="G1067">
        <v>5.0938400000000002E-2</v>
      </c>
    </row>
    <row r="1068" spans="1:7" x14ac:dyDescent="0.3">
      <c r="A1068" t="str">
        <f t="shared" si="16"/>
        <v>MFm2017CZ062</v>
      </c>
      <c r="B1068" t="s">
        <v>75</v>
      </c>
      <c r="C1068">
        <v>2017</v>
      </c>
      <c r="D1068" t="s">
        <v>35</v>
      </c>
      <c r="E1068" t="s">
        <v>70</v>
      </c>
      <c r="F1068">
        <v>2</v>
      </c>
      <c r="G1068">
        <v>0.18992200000000001</v>
      </c>
    </row>
    <row r="1069" spans="1:7" x14ac:dyDescent="0.3">
      <c r="A1069" t="str">
        <f t="shared" si="16"/>
        <v>MFm2017CZ063</v>
      </c>
      <c r="B1069" t="s">
        <v>75</v>
      </c>
      <c r="C1069">
        <v>2017</v>
      </c>
      <c r="D1069" t="s">
        <v>35</v>
      </c>
      <c r="E1069" t="s">
        <v>70</v>
      </c>
      <c r="F1069">
        <v>3</v>
      </c>
      <c r="G1069">
        <v>0.119105</v>
      </c>
    </row>
    <row r="1070" spans="1:7" x14ac:dyDescent="0.3">
      <c r="A1070" t="str">
        <f t="shared" si="16"/>
        <v>MFm2017CZ064</v>
      </c>
      <c r="B1070" t="s">
        <v>75</v>
      </c>
      <c r="C1070">
        <v>2017</v>
      </c>
      <c r="D1070" t="s">
        <v>35</v>
      </c>
      <c r="E1070" t="s">
        <v>70</v>
      </c>
      <c r="F1070">
        <v>4</v>
      </c>
      <c r="G1070">
        <v>0.52718200000000004</v>
      </c>
    </row>
    <row r="1071" spans="1:7" x14ac:dyDescent="0.3">
      <c r="A1071" t="str">
        <f t="shared" si="16"/>
        <v>MFm2017CZ065</v>
      </c>
      <c r="B1071" t="s">
        <v>75</v>
      </c>
      <c r="C1071">
        <v>2017</v>
      </c>
      <c r="D1071" t="s">
        <v>35</v>
      </c>
      <c r="E1071" t="s">
        <v>70</v>
      </c>
      <c r="F1071">
        <v>5</v>
      </c>
      <c r="G1071">
        <v>0.11285299999999999</v>
      </c>
    </row>
    <row r="1072" spans="1:7" x14ac:dyDescent="0.3">
      <c r="A1072" t="str">
        <f t="shared" si="16"/>
        <v>MFm2017CZ071</v>
      </c>
      <c r="B1072" t="s">
        <v>75</v>
      </c>
      <c r="C1072">
        <v>2017</v>
      </c>
      <c r="D1072" t="s">
        <v>36</v>
      </c>
      <c r="E1072" t="s">
        <v>70</v>
      </c>
      <c r="F1072">
        <v>1</v>
      </c>
      <c r="G1072">
        <v>0.05</v>
      </c>
    </row>
    <row r="1073" spans="1:7" x14ac:dyDescent="0.3">
      <c r="A1073" t="str">
        <f t="shared" si="16"/>
        <v>MFm2017CZ072</v>
      </c>
      <c r="B1073" t="s">
        <v>75</v>
      </c>
      <c r="C1073">
        <v>2017</v>
      </c>
      <c r="D1073" t="s">
        <v>36</v>
      </c>
      <c r="E1073" t="s">
        <v>70</v>
      </c>
      <c r="F1073">
        <v>2</v>
      </c>
      <c r="G1073">
        <v>0.80000099999999996</v>
      </c>
    </row>
    <row r="1074" spans="1:7" x14ac:dyDescent="0.3">
      <c r="A1074" t="str">
        <f t="shared" si="16"/>
        <v>MFm2017CZ073</v>
      </c>
      <c r="B1074" t="s">
        <v>75</v>
      </c>
      <c r="C1074">
        <v>2017</v>
      </c>
      <c r="D1074" t="s">
        <v>36</v>
      </c>
      <c r="E1074" t="s">
        <v>70</v>
      </c>
      <c r="F1074">
        <v>3</v>
      </c>
      <c r="G1074">
        <v>0.05</v>
      </c>
    </row>
    <row r="1075" spans="1:7" x14ac:dyDescent="0.3">
      <c r="A1075" t="str">
        <f t="shared" si="16"/>
        <v>MFm2017CZ074</v>
      </c>
      <c r="B1075" t="s">
        <v>75</v>
      </c>
      <c r="C1075">
        <v>2017</v>
      </c>
      <c r="D1075" t="s">
        <v>36</v>
      </c>
      <c r="E1075" t="s">
        <v>70</v>
      </c>
      <c r="F1075">
        <v>4</v>
      </c>
      <c r="G1075">
        <v>0.05</v>
      </c>
    </row>
    <row r="1076" spans="1:7" x14ac:dyDescent="0.3">
      <c r="A1076" t="str">
        <f t="shared" si="16"/>
        <v>MFm2017CZ075</v>
      </c>
      <c r="B1076" t="s">
        <v>75</v>
      </c>
      <c r="C1076">
        <v>2017</v>
      </c>
      <c r="D1076" t="s">
        <v>36</v>
      </c>
      <c r="E1076" t="s">
        <v>70</v>
      </c>
      <c r="F1076">
        <v>5</v>
      </c>
      <c r="G1076">
        <v>0.05</v>
      </c>
    </row>
    <row r="1077" spans="1:7" x14ac:dyDescent="0.3">
      <c r="A1077" t="str">
        <f t="shared" si="16"/>
        <v>MFm2017CZ081</v>
      </c>
      <c r="B1077" t="s">
        <v>75</v>
      </c>
      <c r="C1077">
        <v>2017</v>
      </c>
      <c r="D1077" t="s">
        <v>37</v>
      </c>
      <c r="E1077" t="s">
        <v>70</v>
      </c>
      <c r="F1077">
        <v>1</v>
      </c>
      <c r="G1077">
        <v>0.05</v>
      </c>
    </row>
    <row r="1078" spans="1:7" x14ac:dyDescent="0.3">
      <c r="A1078" t="str">
        <f t="shared" si="16"/>
        <v>MFm2017CZ082</v>
      </c>
      <c r="B1078" t="s">
        <v>75</v>
      </c>
      <c r="C1078">
        <v>2017</v>
      </c>
      <c r="D1078" t="s">
        <v>37</v>
      </c>
      <c r="E1078" t="s">
        <v>70</v>
      </c>
      <c r="F1078">
        <v>2</v>
      </c>
      <c r="G1078">
        <v>0.05</v>
      </c>
    </row>
    <row r="1079" spans="1:7" x14ac:dyDescent="0.3">
      <c r="A1079" t="str">
        <f t="shared" si="16"/>
        <v>MFm2017CZ083</v>
      </c>
      <c r="B1079" t="s">
        <v>75</v>
      </c>
      <c r="C1079">
        <v>2017</v>
      </c>
      <c r="D1079" t="s">
        <v>37</v>
      </c>
      <c r="E1079" t="s">
        <v>70</v>
      </c>
      <c r="F1079">
        <v>3</v>
      </c>
      <c r="G1079">
        <v>0.48383199999999998</v>
      </c>
    </row>
    <row r="1080" spans="1:7" x14ac:dyDescent="0.3">
      <c r="A1080" t="str">
        <f t="shared" si="16"/>
        <v>MFm2017CZ084</v>
      </c>
      <c r="B1080" t="s">
        <v>75</v>
      </c>
      <c r="C1080">
        <v>2017</v>
      </c>
      <c r="D1080" t="s">
        <v>37</v>
      </c>
      <c r="E1080" t="s">
        <v>70</v>
      </c>
      <c r="F1080">
        <v>4</v>
      </c>
      <c r="G1080">
        <v>0.36616900000000002</v>
      </c>
    </row>
    <row r="1081" spans="1:7" x14ac:dyDescent="0.3">
      <c r="A1081" t="str">
        <f t="shared" si="16"/>
        <v>MFm2017CZ085</v>
      </c>
      <c r="B1081" t="s">
        <v>75</v>
      </c>
      <c r="C1081">
        <v>2017</v>
      </c>
      <c r="D1081" t="s">
        <v>37</v>
      </c>
      <c r="E1081" t="s">
        <v>70</v>
      </c>
      <c r="F1081">
        <v>5</v>
      </c>
      <c r="G1081">
        <v>0.05</v>
      </c>
    </row>
    <row r="1082" spans="1:7" x14ac:dyDescent="0.3">
      <c r="A1082" t="str">
        <f t="shared" si="16"/>
        <v>MFm2017CZ091</v>
      </c>
      <c r="B1082" t="s">
        <v>75</v>
      </c>
      <c r="C1082">
        <v>2017</v>
      </c>
      <c r="D1082" t="s">
        <v>38</v>
      </c>
      <c r="E1082" t="s">
        <v>70</v>
      </c>
      <c r="F1082">
        <v>1</v>
      </c>
      <c r="G1082">
        <v>0.05</v>
      </c>
    </row>
    <row r="1083" spans="1:7" x14ac:dyDescent="0.3">
      <c r="A1083" t="str">
        <f t="shared" si="16"/>
        <v>MFm2017CZ092</v>
      </c>
      <c r="B1083" t="s">
        <v>75</v>
      </c>
      <c r="C1083">
        <v>2017</v>
      </c>
      <c r="D1083" t="s">
        <v>38</v>
      </c>
      <c r="E1083" t="s">
        <v>70</v>
      </c>
      <c r="F1083">
        <v>2</v>
      </c>
      <c r="G1083">
        <v>0.05</v>
      </c>
    </row>
    <row r="1084" spans="1:7" x14ac:dyDescent="0.3">
      <c r="A1084" t="str">
        <f t="shared" si="16"/>
        <v>MFm2017CZ093</v>
      </c>
      <c r="B1084" t="s">
        <v>75</v>
      </c>
      <c r="C1084">
        <v>2017</v>
      </c>
      <c r="D1084" t="s">
        <v>38</v>
      </c>
      <c r="E1084" t="s">
        <v>70</v>
      </c>
      <c r="F1084">
        <v>3</v>
      </c>
      <c r="G1084">
        <v>0.05</v>
      </c>
    </row>
    <row r="1085" spans="1:7" x14ac:dyDescent="0.3">
      <c r="A1085" t="str">
        <f t="shared" si="16"/>
        <v>MFm2017CZ094</v>
      </c>
      <c r="B1085" t="s">
        <v>75</v>
      </c>
      <c r="C1085">
        <v>2017</v>
      </c>
      <c r="D1085" t="s">
        <v>38</v>
      </c>
      <c r="E1085" t="s">
        <v>70</v>
      </c>
      <c r="F1085">
        <v>4</v>
      </c>
      <c r="G1085">
        <v>0.445656</v>
      </c>
    </row>
    <row r="1086" spans="1:7" x14ac:dyDescent="0.3">
      <c r="A1086" t="str">
        <f t="shared" si="16"/>
        <v>MFm2017CZ095</v>
      </c>
      <c r="B1086" t="s">
        <v>75</v>
      </c>
      <c r="C1086">
        <v>2017</v>
      </c>
      <c r="D1086" t="s">
        <v>38</v>
      </c>
      <c r="E1086" t="s">
        <v>70</v>
      </c>
      <c r="F1086">
        <v>5</v>
      </c>
      <c r="G1086">
        <v>0.40434500000000001</v>
      </c>
    </row>
    <row r="1087" spans="1:7" x14ac:dyDescent="0.3">
      <c r="A1087" t="str">
        <f t="shared" si="16"/>
        <v>MFm2017CZ101</v>
      </c>
      <c r="B1087" t="s">
        <v>75</v>
      </c>
      <c r="C1087">
        <v>2017</v>
      </c>
      <c r="D1087" t="s">
        <v>39</v>
      </c>
      <c r="E1087" t="s">
        <v>70</v>
      </c>
      <c r="F1087">
        <v>1</v>
      </c>
      <c r="G1087">
        <v>0.05</v>
      </c>
    </row>
    <row r="1088" spans="1:7" x14ac:dyDescent="0.3">
      <c r="A1088" t="str">
        <f t="shared" si="16"/>
        <v>MFm2017CZ102</v>
      </c>
      <c r="B1088" t="s">
        <v>75</v>
      </c>
      <c r="C1088">
        <v>2017</v>
      </c>
      <c r="D1088" t="s">
        <v>39</v>
      </c>
      <c r="E1088" t="s">
        <v>70</v>
      </c>
      <c r="F1088">
        <v>2</v>
      </c>
      <c r="G1088">
        <v>5.0000599999999999E-2</v>
      </c>
    </row>
    <row r="1089" spans="1:7" x14ac:dyDescent="0.3">
      <c r="A1089" t="str">
        <f t="shared" si="16"/>
        <v>MFm2017CZ103</v>
      </c>
      <c r="B1089" t="s">
        <v>75</v>
      </c>
      <c r="C1089">
        <v>2017</v>
      </c>
      <c r="D1089" t="s">
        <v>39</v>
      </c>
      <c r="E1089" t="s">
        <v>70</v>
      </c>
      <c r="F1089">
        <v>3</v>
      </c>
      <c r="G1089">
        <v>0.35720200000000002</v>
      </c>
    </row>
    <row r="1090" spans="1:7" x14ac:dyDescent="0.3">
      <c r="A1090" t="str">
        <f t="shared" si="16"/>
        <v>MFm2017CZ104</v>
      </c>
      <c r="B1090" t="s">
        <v>75</v>
      </c>
      <c r="C1090">
        <v>2017</v>
      </c>
      <c r="D1090" t="s">
        <v>39</v>
      </c>
      <c r="E1090" t="s">
        <v>70</v>
      </c>
      <c r="F1090">
        <v>4</v>
      </c>
      <c r="G1090">
        <v>0.48122900000000002</v>
      </c>
    </row>
    <row r="1091" spans="1:7" x14ac:dyDescent="0.3">
      <c r="A1091" t="str">
        <f t="shared" ref="A1091:A1154" si="17">B1091&amp;C1091&amp;D1091&amp;F1091</f>
        <v>MFm2017CZ105</v>
      </c>
      <c r="B1091" t="s">
        <v>75</v>
      </c>
      <c r="C1091">
        <v>2017</v>
      </c>
      <c r="D1091" t="s">
        <v>39</v>
      </c>
      <c r="E1091" t="s">
        <v>70</v>
      </c>
      <c r="F1091">
        <v>5</v>
      </c>
      <c r="G1091">
        <v>6.1570199999999999E-2</v>
      </c>
    </row>
    <row r="1092" spans="1:7" x14ac:dyDescent="0.3">
      <c r="A1092" t="str">
        <f t="shared" si="17"/>
        <v>MFm2017CZ111</v>
      </c>
      <c r="B1092" t="s">
        <v>75</v>
      </c>
      <c r="C1092">
        <v>2017</v>
      </c>
      <c r="D1092" t="s">
        <v>40</v>
      </c>
      <c r="E1092" t="s">
        <v>70</v>
      </c>
      <c r="F1092">
        <v>1</v>
      </c>
      <c r="G1092">
        <v>0.23053599999999999</v>
      </c>
    </row>
    <row r="1093" spans="1:7" x14ac:dyDescent="0.3">
      <c r="A1093" t="str">
        <f t="shared" si="17"/>
        <v>MFm2017CZ112</v>
      </c>
      <c r="B1093" t="s">
        <v>75</v>
      </c>
      <c r="C1093">
        <v>2017</v>
      </c>
      <c r="D1093" t="s">
        <v>40</v>
      </c>
      <c r="E1093" t="s">
        <v>70</v>
      </c>
      <c r="F1093">
        <v>2</v>
      </c>
      <c r="G1093">
        <v>0.121198</v>
      </c>
    </row>
    <row r="1094" spans="1:7" x14ac:dyDescent="0.3">
      <c r="A1094" t="str">
        <f t="shared" si="17"/>
        <v>MFm2017CZ113</v>
      </c>
      <c r="B1094" t="s">
        <v>75</v>
      </c>
      <c r="C1094">
        <v>2017</v>
      </c>
      <c r="D1094" t="s">
        <v>40</v>
      </c>
      <c r="E1094" t="s">
        <v>70</v>
      </c>
      <c r="F1094">
        <v>3</v>
      </c>
      <c r="G1094">
        <v>0.05</v>
      </c>
    </row>
    <row r="1095" spans="1:7" x14ac:dyDescent="0.3">
      <c r="A1095" t="str">
        <f t="shared" si="17"/>
        <v>MFm2017CZ114</v>
      </c>
      <c r="B1095" t="s">
        <v>75</v>
      </c>
      <c r="C1095">
        <v>2017</v>
      </c>
      <c r="D1095" t="s">
        <v>40</v>
      </c>
      <c r="E1095" t="s">
        <v>70</v>
      </c>
      <c r="F1095">
        <v>4</v>
      </c>
      <c r="G1095">
        <v>0.51013299999999995</v>
      </c>
    </row>
    <row r="1096" spans="1:7" x14ac:dyDescent="0.3">
      <c r="A1096" t="str">
        <f t="shared" si="17"/>
        <v>MFm2017CZ115</v>
      </c>
      <c r="B1096" t="s">
        <v>75</v>
      </c>
      <c r="C1096">
        <v>2017</v>
      </c>
      <c r="D1096" t="s">
        <v>40</v>
      </c>
      <c r="E1096" t="s">
        <v>70</v>
      </c>
      <c r="F1096">
        <v>5</v>
      </c>
      <c r="G1096">
        <v>8.8133799999999998E-2</v>
      </c>
    </row>
    <row r="1097" spans="1:7" x14ac:dyDescent="0.3">
      <c r="A1097" t="str">
        <f t="shared" si="17"/>
        <v>MFm2017CZ121</v>
      </c>
      <c r="B1097" t="s">
        <v>75</v>
      </c>
      <c r="C1097">
        <v>2017</v>
      </c>
      <c r="D1097" t="s">
        <v>41</v>
      </c>
      <c r="E1097" t="s">
        <v>70</v>
      </c>
      <c r="F1097">
        <v>1</v>
      </c>
      <c r="G1097">
        <v>0.24141099999999999</v>
      </c>
    </row>
    <row r="1098" spans="1:7" x14ac:dyDescent="0.3">
      <c r="A1098" t="str">
        <f t="shared" si="17"/>
        <v>MFm2017CZ122</v>
      </c>
      <c r="B1098" t="s">
        <v>75</v>
      </c>
      <c r="C1098">
        <v>2017</v>
      </c>
      <c r="D1098" t="s">
        <v>41</v>
      </c>
      <c r="E1098" t="s">
        <v>70</v>
      </c>
      <c r="F1098">
        <v>2</v>
      </c>
      <c r="G1098">
        <v>0.128914</v>
      </c>
    </row>
    <row r="1099" spans="1:7" x14ac:dyDescent="0.3">
      <c r="A1099" t="str">
        <f t="shared" si="17"/>
        <v>MFm2017CZ123</v>
      </c>
      <c r="B1099" t="s">
        <v>75</v>
      </c>
      <c r="C1099">
        <v>2017</v>
      </c>
      <c r="D1099" t="s">
        <v>41</v>
      </c>
      <c r="E1099" t="s">
        <v>70</v>
      </c>
      <c r="F1099">
        <v>3</v>
      </c>
      <c r="G1099">
        <v>0.24849099999999999</v>
      </c>
    </row>
    <row r="1100" spans="1:7" x14ac:dyDescent="0.3">
      <c r="A1100" t="str">
        <f t="shared" si="17"/>
        <v>MFm2017CZ124</v>
      </c>
      <c r="B1100" t="s">
        <v>75</v>
      </c>
      <c r="C1100">
        <v>2017</v>
      </c>
      <c r="D1100" t="s">
        <v>41</v>
      </c>
      <c r="E1100" t="s">
        <v>70</v>
      </c>
      <c r="F1100">
        <v>4</v>
      </c>
      <c r="G1100">
        <v>6.1451899999999997E-2</v>
      </c>
    </row>
    <row r="1101" spans="1:7" x14ac:dyDescent="0.3">
      <c r="A1101" t="str">
        <f t="shared" si="17"/>
        <v>MFm2017CZ125</v>
      </c>
      <c r="B1101" t="s">
        <v>75</v>
      </c>
      <c r="C1101">
        <v>2017</v>
      </c>
      <c r="D1101" t="s">
        <v>41</v>
      </c>
      <c r="E1101" t="s">
        <v>70</v>
      </c>
      <c r="F1101">
        <v>5</v>
      </c>
      <c r="G1101">
        <v>0.31973299999999999</v>
      </c>
    </row>
    <row r="1102" spans="1:7" x14ac:dyDescent="0.3">
      <c r="A1102" t="str">
        <f t="shared" si="17"/>
        <v>MFm2017CZ131</v>
      </c>
      <c r="B1102" t="s">
        <v>75</v>
      </c>
      <c r="C1102">
        <v>2017</v>
      </c>
      <c r="D1102" t="s">
        <v>42</v>
      </c>
      <c r="E1102" t="s">
        <v>70</v>
      </c>
      <c r="F1102">
        <v>1</v>
      </c>
      <c r="G1102">
        <v>0.51161100000000004</v>
      </c>
    </row>
    <row r="1103" spans="1:7" x14ac:dyDescent="0.3">
      <c r="A1103" t="str">
        <f t="shared" si="17"/>
        <v>MFm2017CZ132</v>
      </c>
      <c r="B1103" t="s">
        <v>75</v>
      </c>
      <c r="C1103">
        <v>2017</v>
      </c>
      <c r="D1103" t="s">
        <v>42</v>
      </c>
      <c r="E1103" t="s">
        <v>70</v>
      </c>
      <c r="F1103">
        <v>2</v>
      </c>
      <c r="G1103">
        <v>0.32094200000000001</v>
      </c>
    </row>
    <row r="1104" spans="1:7" x14ac:dyDescent="0.3">
      <c r="A1104" t="str">
        <f t="shared" si="17"/>
        <v>MFm2017CZ133</v>
      </c>
      <c r="B1104" t="s">
        <v>75</v>
      </c>
      <c r="C1104">
        <v>2017</v>
      </c>
      <c r="D1104" t="s">
        <v>42</v>
      </c>
      <c r="E1104" t="s">
        <v>70</v>
      </c>
      <c r="F1104">
        <v>3</v>
      </c>
      <c r="G1104">
        <v>5.6647599999999999E-2</v>
      </c>
    </row>
    <row r="1105" spans="1:7" x14ac:dyDescent="0.3">
      <c r="A1105" t="str">
        <f t="shared" si="17"/>
        <v>MFm2017CZ134</v>
      </c>
      <c r="B1105" t="s">
        <v>75</v>
      </c>
      <c r="C1105">
        <v>2017</v>
      </c>
      <c r="D1105" t="s">
        <v>42</v>
      </c>
      <c r="E1105" t="s">
        <v>70</v>
      </c>
      <c r="F1105">
        <v>4</v>
      </c>
      <c r="G1105">
        <v>5.4949100000000001E-2</v>
      </c>
    </row>
    <row r="1106" spans="1:7" x14ac:dyDescent="0.3">
      <c r="A1106" t="str">
        <f t="shared" si="17"/>
        <v>MFm2017CZ135</v>
      </c>
      <c r="B1106" t="s">
        <v>75</v>
      </c>
      <c r="C1106">
        <v>2017</v>
      </c>
      <c r="D1106" t="s">
        <v>42</v>
      </c>
      <c r="E1106" t="s">
        <v>70</v>
      </c>
      <c r="F1106">
        <v>5</v>
      </c>
      <c r="G1106">
        <v>5.5851400000000002E-2</v>
      </c>
    </row>
    <row r="1107" spans="1:7" x14ac:dyDescent="0.3">
      <c r="A1107" t="str">
        <f t="shared" si="17"/>
        <v>MFm2017CZ141</v>
      </c>
      <c r="B1107" t="s">
        <v>75</v>
      </c>
      <c r="C1107">
        <v>2017</v>
      </c>
      <c r="D1107" t="s">
        <v>43</v>
      </c>
      <c r="E1107" t="s">
        <v>70</v>
      </c>
      <c r="F1107">
        <v>1</v>
      </c>
      <c r="G1107">
        <v>0.41922900000000002</v>
      </c>
    </row>
    <row r="1108" spans="1:7" x14ac:dyDescent="0.3">
      <c r="A1108" t="str">
        <f t="shared" si="17"/>
        <v>MFm2017CZ142</v>
      </c>
      <c r="B1108" t="s">
        <v>75</v>
      </c>
      <c r="C1108">
        <v>2017</v>
      </c>
      <c r="D1108" t="s">
        <v>43</v>
      </c>
      <c r="E1108" t="s">
        <v>70</v>
      </c>
      <c r="F1108">
        <v>2</v>
      </c>
      <c r="G1108">
        <v>0.05</v>
      </c>
    </row>
    <row r="1109" spans="1:7" x14ac:dyDescent="0.3">
      <c r="A1109" t="str">
        <f t="shared" si="17"/>
        <v>MFm2017CZ143</v>
      </c>
      <c r="B1109" t="s">
        <v>75</v>
      </c>
      <c r="C1109">
        <v>2017</v>
      </c>
      <c r="D1109" t="s">
        <v>43</v>
      </c>
      <c r="E1109" t="s">
        <v>70</v>
      </c>
      <c r="F1109">
        <v>3</v>
      </c>
      <c r="G1109">
        <v>0.05</v>
      </c>
    </row>
    <row r="1110" spans="1:7" x14ac:dyDescent="0.3">
      <c r="A1110" t="str">
        <f t="shared" si="17"/>
        <v>MFm2017CZ144</v>
      </c>
      <c r="B1110" t="s">
        <v>75</v>
      </c>
      <c r="C1110">
        <v>2017</v>
      </c>
      <c r="D1110" t="s">
        <v>43</v>
      </c>
      <c r="E1110" t="s">
        <v>70</v>
      </c>
      <c r="F1110">
        <v>4</v>
      </c>
      <c r="G1110">
        <v>0.42674299999999998</v>
      </c>
    </row>
    <row r="1111" spans="1:7" x14ac:dyDescent="0.3">
      <c r="A1111" t="str">
        <f t="shared" si="17"/>
        <v>MFm2017CZ145</v>
      </c>
      <c r="B1111" t="s">
        <v>75</v>
      </c>
      <c r="C1111">
        <v>2017</v>
      </c>
      <c r="D1111" t="s">
        <v>43</v>
      </c>
      <c r="E1111" t="s">
        <v>70</v>
      </c>
      <c r="F1111">
        <v>5</v>
      </c>
      <c r="G1111">
        <v>5.4029099999999997E-2</v>
      </c>
    </row>
    <row r="1112" spans="1:7" x14ac:dyDescent="0.3">
      <c r="A1112" t="str">
        <f t="shared" si="17"/>
        <v>MFm2017CZ151</v>
      </c>
      <c r="B1112" t="s">
        <v>75</v>
      </c>
      <c r="C1112">
        <v>2017</v>
      </c>
      <c r="D1112" t="s">
        <v>44</v>
      </c>
      <c r="E1112" t="s">
        <v>70</v>
      </c>
      <c r="F1112">
        <v>1</v>
      </c>
      <c r="G1112">
        <v>0.05</v>
      </c>
    </row>
    <row r="1113" spans="1:7" x14ac:dyDescent="0.3">
      <c r="A1113" t="str">
        <f t="shared" si="17"/>
        <v>MFm2017CZ152</v>
      </c>
      <c r="B1113" t="s">
        <v>75</v>
      </c>
      <c r="C1113">
        <v>2017</v>
      </c>
      <c r="D1113" t="s">
        <v>44</v>
      </c>
      <c r="E1113" t="s">
        <v>70</v>
      </c>
      <c r="F1113">
        <v>2</v>
      </c>
      <c r="G1113">
        <v>0.05</v>
      </c>
    </row>
    <row r="1114" spans="1:7" x14ac:dyDescent="0.3">
      <c r="A1114" t="str">
        <f t="shared" si="17"/>
        <v>MFm2017CZ153</v>
      </c>
      <c r="B1114" t="s">
        <v>75</v>
      </c>
      <c r="C1114">
        <v>2017</v>
      </c>
      <c r="D1114" t="s">
        <v>44</v>
      </c>
      <c r="E1114" t="s">
        <v>70</v>
      </c>
      <c r="F1114">
        <v>3</v>
      </c>
      <c r="G1114">
        <v>0.05</v>
      </c>
    </row>
    <row r="1115" spans="1:7" x14ac:dyDescent="0.3">
      <c r="A1115" t="str">
        <f t="shared" si="17"/>
        <v>MFm2017CZ154</v>
      </c>
      <c r="B1115" t="s">
        <v>75</v>
      </c>
      <c r="C1115">
        <v>2017</v>
      </c>
      <c r="D1115" t="s">
        <v>44</v>
      </c>
      <c r="E1115" t="s">
        <v>70</v>
      </c>
      <c r="F1115">
        <v>4</v>
      </c>
      <c r="G1115">
        <v>0.80000099999999996</v>
      </c>
    </row>
    <row r="1116" spans="1:7" x14ac:dyDescent="0.3">
      <c r="A1116" t="str">
        <f t="shared" si="17"/>
        <v>MFm2017CZ155</v>
      </c>
      <c r="B1116" t="s">
        <v>75</v>
      </c>
      <c r="C1116">
        <v>2017</v>
      </c>
      <c r="D1116" t="s">
        <v>44</v>
      </c>
      <c r="E1116" t="s">
        <v>70</v>
      </c>
      <c r="F1116">
        <v>5</v>
      </c>
      <c r="G1116">
        <v>0.05</v>
      </c>
    </row>
    <row r="1117" spans="1:7" x14ac:dyDescent="0.3">
      <c r="A1117" t="str">
        <f t="shared" si="17"/>
        <v>MFm2017CZ161</v>
      </c>
      <c r="B1117" t="s">
        <v>75</v>
      </c>
      <c r="C1117">
        <v>2017</v>
      </c>
      <c r="D1117" t="s">
        <v>45</v>
      </c>
      <c r="E1117" t="s">
        <v>70</v>
      </c>
      <c r="F1117">
        <v>1</v>
      </c>
      <c r="G1117">
        <v>0.525204</v>
      </c>
    </row>
    <row r="1118" spans="1:7" x14ac:dyDescent="0.3">
      <c r="A1118" t="str">
        <f t="shared" si="17"/>
        <v>MFm2017CZ162</v>
      </c>
      <c r="B1118" t="s">
        <v>75</v>
      </c>
      <c r="C1118">
        <v>2017</v>
      </c>
      <c r="D1118" t="s">
        <v>45</v>
      </c>
      <c r="E1118" t="s">
        <v>70</v>
      </c>
      <c r="F1118">
        <v>2</v>
      </c>
      <c r="G1118">
        <v>0.05</v>
      </c>
    </row>
    <row r="1119" spans="1:7" x14ac:dyDescent="0.3">
      <c r="A1119" t="str">
        <f t="shared" si="17"/>
        <v>MFm2017CZ163</v>
      </c>
      <c r="B1119" t="s">
        <v>75</v>
      </c>
      <c r="C1119">
        <v>2017</v>
      </c>
      <c r="D1119" t="s">
        <v>45</v>
      </c>
      <c r="E1119" t="s">
        <v>70</v>
      </c>
      <c r="F1119">
        <v>3</v>
      </c>
      <c r="G1119">
        <v>0.324797</v>
      </c>
    </row>
    <row r="1120" spans="1:7" x14ac:dyDescent="0.3">
      <c r="A1120" t="str">
        <f t="shared" si="17"/>
        <v>MFm2017CZ164</v>
      </c>
      <c r="B1120" t="s">
        <v>75</v>
      </c>
      <c r="C1120">
        <v>2017</v>
      </c>
      <c r="D1120" t="s">
        <v>45</v>
      </c>
      <c r="E1120" t="s">
        <v>70</v>
      </c>
      <c r="F1120">
        <v>4</v>
      </c>
      <c r="G1120">
        <v>0.05</v>
      </c>
    </row>
    <row r="1121" spans="1:7" x14ac:dyDescent="0.3">
      <c r="A1121" t="str">
        <f t="shared" si="17"/>
        <v>MFm2017CZ165</v>
      </c>
      <c r="B1121" t="s">
        <v>75</v>
      </c>
      <c r="C1121">
        <v>2017</v>
      </c>
      <c r="D1121" t="s">
        <v>45</v>
      </c>
      <c r="E1121" t="s">
        <v>70</v>
      </c>
      <c r="F1121">
        <v>5</v>
      </c>
      <c r="G1121">
        <v>0.05</v>
      </c>
    </row>
    <row r="1122" spans="1:7" x14ac:dyDescent="0.3">
      <c r="A1122" t="str">
        <f t="shared" si="17"/>
        <v>SFm1975CZ011</v>
      </c>
      <c r="B1122" t="s">
        <v>28</v>
      </c>
      <c r="C1122">
        <v>1975</v>
      </c>
      <c r="D1122" t="s">
        <v>29</v>
      </c>
      <c r="E1122" t="s">
        <v>70</v>
      </c>
      <c r="F1122">
        <v>1</v>
      </c>
      <c r="G1122">
        <v>0.54044999999999999</v>
      </c>
    </row>
    <row r="1123" spans="1:7" x14ac:dyDescent="0.3">
      <c r="A1123" t="str">
        <f t="shared" si="17"/>
        <v>SFm1975CZ012</v>
      </c>
      <c r="B1123" t="s">
        <v>28</v>
      </c>
      <c r="C1123">
        <v>1975</v>
      </c>
      <c r="D1123" t="s">
        <v>29</v>
      </c>
      <c r="E1123" t="s">
        <v>70</v>
      </c>
      <c r="F1123">
        <v>2</v>
      </c>
      <c r="G1123">
        <v>0.173482</v>
      </c>
    </row>
    <row r="1124" spans="1:7" x14ac:dyDescent="0.3">
      <c r="A1124" t="str">
        <f t="shared" si="17"/>
        <v>SFm1975CZ013</v>
      </c>
      <c r="B1124" t="s">
        <v>28</v>
      </c>
      <c r="C1124">
        <v>1975</v>
      </c>
      <c r="D1124" t="s">
        <v>29</v>
      </c>
      <c r="E1124" t="s">
        <v>70</v>
      </c>
      <c r="F1124">
        <v>3</v>
      </c>
      <c r="G1124">
        <v>9.3093200000000001E-2</v>
      </c>
    </row>
    <row r="1125" spans="1:7" x14ac:dyDescent="0.3">
      <c r="A1125" t="str">
        <f t="shared" si="17"/>
        <v>SFm1975CZ014</v>
      </c>
      <c r="B1125" t="s">
        <v>28</v>
      </c>
      <c r="C1125">
        <v>1975</v>
      </c>
      <c r="D1125" t="s">
        <v>29</v>
      </c>
      <c r="E1125" t="s">
        <v>70</v>
      </c>
      <c r="F1125">
        <v>4</v>
      </c>
      <c r="G1125">
        <v>8.7892999999999999E-2</v>
      </c>
    </row>
    <row r="1126" spans="1:7" x14ac:dyDescent="0.3">
      <c r="A1126" t="str">
        <f t="shared" si="17"/>
        <v>SFm1975CZ015</v>
      </c>
      <c r="B1126" t="s">
        <v>28</v>
      </c>
      <c r="C1126">
        <v>1975</v>
      </c>
      <c r="D1126" t="s">
        <v>29</v>
      </c>
      <c r="E1126" t="s">
        <v>70</v>
      </c>
      <c r="F1126">
        <v>5</v>
      </c>
      <c r="G1126">
        <v>0.10508099999999999</v>
      </c>
    </row>
    <row r="1127" spans="1:7" x14ac:dyDescent="0.3">
      <c r="A1127" t="str">
        <f t="shared" si="17"/>
        <v>SFm1975CZ021</v>
      </c>
      <c r="B1127" t="s">
        <v>28</v>
      </c>
      <c r="C1127">
        <v>1975</v>
      </c>
      <c r="D1127" t="s">
        <v>31</v>
      </c>
      <c r="E1127" t="s">
        <v>70</v>
      </c>
      <c r="F1127">
        <v>1</v>
      </c>
      <c r="G1127">
        <v>0.51836199999999999</v>
      </c>
    </row>
    <row r="1128" spans="1:7" x14ac:dyDescent="0.3">
      <c r="A1128" t="str">
        <f t="shared" si="17"/>
        <v>SFm1975CZ022</v>
      </c>
      <c r="B1128" t="s">
        <v>28</v>
      </c>
      <c r="C1128">
        <v>1975</v>
      </c>
      <c r="D1128" t="s">
        <v>31</v>
      </c>
      <c r="E1128" t="s">
        <v>70</v>
      </c>
      <c r="F1128">
        <v>2</v>
      </c>
      <c r="G1128">
        <v>0.15664600000000001</v>
      </c>
    </row>
    <row r="1129" spans="1:7" x14ac:dyDescent="0.3">
      <c r="A1129" t="str">
        <f t="shared" si="17"/>
        <v>SFm1975CZ023</v>
      </c>
      <c r="B1129" t="s">
        <v>28</v>
      </c>
      <c r="C1129">
        <v>1975</v>
      </c>
      <c r="D1129" t="s">
        <v>31</v>
      </c>
      <c r="E1129" t="s">
        <v>70</v>
      </c>
      <c r="F1129">
        <v>3</v>
      </c>
      <c r="G1129">
        <v>0.100873</v>
      </c>
    </row>
    <row r="1130" spans="1:7" x14ac:dyDescent="0.3">
      <c r="A1130" t="str">
        <f t="shared" si="17"/>
        <v>SFm1975CZ024</v>
      </c>
      <c r="B1130" t="s">
        <v>28</v>
      </c>
      <c r="C1130">
        <v>1975</v>
      </c>
      <c r="D1130" t="s">
        <v>31</v>
      </c>
      <c r="E1130" t="s">
        <v>70</v>
      </c>
      <c r="F1130">
        <v>4</v>
      </c>
      <c r="G1130">
        <v>2.0392799999999999E-2</v>
      </c>
    </row>
    <row r="1131" spans="1:7" x14ac:dyDescent="0.3">
      <c r="A1131" t="str">
        <f t="shared" si="17"/>
        <v>SFm1975CZ025</v>
      </c>
      <c r="B1131" t="s">
        <v>28</v>
      </c>
      <c r="C1131">
        <v>1975</v>
      </c>
      <c r="D1131" t="s">
        <v>31</v>
      </c>
      <c r="E1131" t="s">
        <v>70</v>
      </c>
      <c r="F1131">
        <v>5</v>
      </c>
      <c r="G1131">
        <v>0.20372599999999999</v>
      </c>
    </row>
    <row r="1132" spans="1:7" x14ac:dyDescent="0.3">
      <c r="A1132" t="str">
        <f t="shared" si="17"/>
        <v>SFm1975CZ031</v>
      </c>
      <c r="B1132" t="s">
        <v>28</v>
      </c>
      <c r="C1132">
        <v>1975</v>
      </c>
      <c r="D1132" t="s">
        <v>32</v>
      </c>
      <c r="E1132" t="s">
        <v>70</v>
      </c>
      <c r="F1132">
        <v>1</v>
      </c>
      <c r="G1132">
        <v>0.214139</v>
      </c>
    </row>
    <row r="1133" spans="1:7" x14ac:dyDescent="0.3">
      <c r="A1133" t="str">
        <f t="shared" si="17"/>
        <v>SFm1975CZ032</v>
      </c>
      <c r="B1133" t="s">
        <v>28</v>
      </c>
      <c r="C1133">
        <v>1975</v>
      </c>
      <c r="D1133" t="s">
        <v>32</v>
      </c>
      <c r="E1133" t="s">
        <v>70</v>
      </c>
      <c r="F1133">
        <v>2</v>
      </c>
      <c r="G1133">
        <v>0.30314999999999998</v>
      </c>
    </row>
    <row r="1134" spans="1:7" x14ac:dyDescent="0.3">
      <c r="A1134" t="str">
        <f t="shared" si="17"/>
        <v>SFm1975CZ033</v>
      </c>
      <c r="B1134" t="s">
        <v>28</v>
      </c>
      <c r="C1134">
        <v>1975</v>
      </c>
      <c r="D1134" t="s">
        <v>32</v>
      </c>
      <c r="E1134" t="s">
        <v>70</v>
      </c>
      <c r="F1134">
        <v>3</v>
      </c>
      <c r="G1134">
        <v>2.00001E-2</v>
      </c>
    </row>
    <row r="1135" spans="1:7" x14ac:dyDescent="0.3">
      <c r="A1135" t="str">
        <f t="shared" si="17"/>
        <v>SFm1975CZ034</v>
      </c>
      <c r="B1135" t="s">
        <v>28</v>
      </c>
      <c r="C1135">
        <v>1975</v>
      </c>
      <c r="D1135" t="s">
        <v>32</v>
      </c>
      <c r="E1135" t="s">
        <v>70</v>
      </c>
      <c r="F1135">
        <v>4</v>
      </c>
      <c r="G1135">
        <v>0.24196799999999999</v>
      </c>
    </row>
    <row r="1136" spans="1:7" x14ac:dyDescent="0.3">
      <c r="A1136" t="str">
        <f t="shared" si="17"/>
        <v>SFm1975CZ035</v>
      </c>
      <c r="B1136" t="s">
        <v>28</v>
      </c>
      <c r="C1136">
        <v>1975</v>
      </c>
      <c r="D1136" t="s">
        <v>32</v>
      </c>
      <c r="E1136" t="s">
        <v>70</v>
      </c>
      <c r="F1136">
        <v>5</v>
      </c>
      <c r="G1136">
        <v>0.22074299999999999</v>
      </c>
    </row>
    <row r="1137" spans="1:7" x14ac:dyDescent="0.3">
      <c r="A1137" t="str">
        <f t="shared" si="17"/>
        <v>SFm1975CZ041</v>
      </c>
      <c r="B1137" t="s">
        <v>28</v>
      </c>
      <c r="C1137">
        <v>1975</v>
      </c>
      <c r="D1137" t="s">
        <v>33</v>
      </c>
      <c r="E1137" t="s">
        <v>70</v>
      </c>
      <c r="F1137">
        <v>1</v>
      </c>
      <c r="G1137">
        <v>0.30493100000000001</v>
      </c>
    </row>
    <row r="1138" spans="1:7" x14ac:dyDescent="0.3">
      <c r="A1138" t="str">
        <f t="shared" si="17"/>
        <v>SFm1975CZ042</v>
      </c>
      <c r="B1138" t="s">
        <v>28</v>
      </c>
      <c r="C1138">
        <v>1975</v>
      </c>
      <c r="D1138" t="s">
        <v>33</v>
      </c>
      <c r="E1138" t="s">
        <v>70</v>
      </c>
      <c r="F1138">
        <v>2</v>
      </c>
      <c r="G1138">
        <v>0.16337099999999999</v>
      </c>
    </row>
    <row r="1139" spans="1:7" x14ac:dyDescent="0.3">
      <c r="A1139" t="str">
        <f t="shared" si="17"/>
        <v>SFm1975CZ043</v>
      </c>
      <c r="B1139" t="s">
        <v>28</v>
      </c>
      <c r="C1139">
        <v>1975</v>
      </c>
      <c r="D1139" t="s">
        <v>33</v>
      </c>
      <c r="E1139" t="s">
        <v>70</v>
      </c>
      <c r="F1139">
        <v>3</v>
      </c>
      <c r="G1139">
        <v>0.20316400000000001</v>
      </c>
    </row>
    <row r="1140" spans="1:7" x14ac:dyDescent="0.3">
      <c r="A1140" t="str">
        <f t="shared" si="17"/>
        <v>SFm1975CZ044</v>
      </c>
      <c r="B1140" t="s">
        <v>28</v>
      </c>
      <c r="C1140">
        <v>1975</v>
      </c>
      <c r="D1140" t="s">
        <v>33</v>
      </c>
      <c r="E1140" t="s">
        <v>70</v>
      </c>
      <c r="F1140">
        <v>4</v>
      </c>
      <c r="G1140">
        <v>0.27872599999999997</v>
      </c>
    </row>
    <row r="1141" spans="1:7" x14ac:dyDescent="0.3">
      <c r="A1141" t="str">
        <f t="shared" si="17"/>
        <v>SFm1975CZ045</v>
      </c>
      <c r="B1141" t="s">
        <v>28</v>
      </c>
      <c r="C1141">
        <v>1975</v>
      </c>
      <c r="D1141" t="s">
        <v>33</v>
      </c>
      <c r="E1141" t="s">
        <v>70</v>
      </c>
      <c r="F1141">
        <v>5</v>
      </c>
      <c r="G1141">
        <v>4.9807999999999998E-2</v>
      </c>
    </row>
    <row r="1142" spans="1:7" x14ac:dyDescent="0.3">
      <c r="A1142" t="str">
        <f t="shared" si="17"/>
        <v>SFm1975CZ051</v>
      </c>
      <c r="B1142" t="s">
        <v>28</v>
      </c>
      <c r="C1142">
        <v>1975</v>
      </c>
      <c r="D1142" t="s">
        <v>34</v>
      </c>
      <c r="E1142" t="s">
        <v>70</v>
      </c>
      <c r="F1142">
        <v>1</v>
      </c>
      <c r="G1142">
        <v>3.6869100000000002E-2</v>
      </c>
    </row>
    <row r="1143" spans="1:7" x14ac:dyDescent="0.3">
      <c r="A1143" t="str">
        <f t="shared" si="17"/>
        <v>SFm1975CZ052</v>
      </c>
      <c r="B1143" t="s">
        <v>28</v>
      </c>
      <c r="C1143">
        <v>1975</v>
      </c>
      <c r="D1143" t="s">
        <v>34</v>
      </c>
      <c r="E1143" t="s">
        <v>70</v>
      </c>
      <c r="F1143">
        <v>2</v>
      </c>
      <c r="G1143">
        <v>8.1591300000000005E-2</v>
      </c>
    </row>
    <row r="1144" spans="1:7" x14ac:dyDescent="0.3">
      <c r="A1144" t="str">
        <f t="shared" si="17"/>
        <v>SFm1975CZ053</v>
      </c>
      <c r="B1144" t="s">
        <v>28</v>
      </c>
      <c r="C1144">
        <v>1975</v>
      </c>
      <c r="D1144" t="s">
        <v>34</v>
      </c>
      <c r="E1144" t="s">
        <v>70</v>
      </c>
      <c r="F1144">
        <v>3</v>
      </c>
      <c r="G1144">
        <v>0.84153100000000003</v>
      </c>
    </row>
    <row r="1145" spans="1:7" x14ac:dyDescent="0.3">
      <c r="A1145" t="str">
        <f t="shared" si="17"/>
        <v>SFm1975CZ054</v>
      </c>
      <c r="B1145" t="s">
        <v>28</v>
      </c>
      <c r="C1145">
        <v>1975</v>
      </c>
      <c r="D1145" t="s">
        <v>34</v>
      </c>
      <c r="E1145" t="s">
        <v>70</v>
      </c>
      <c r="F1145">
        <v>4</v>
      </c>
      <c r="G1145">
        <v>2.0008700000000001E-2</v>
      </c>
    </row>
    <row r="1146" spans="1:7" x14ac:dyDescent="0.3">
      <c r="A1146" t="str">
        <f t="shared" si="17"/>
        <v>SFm1975CZ055</v>
      </c>
      <c r="B1146" t="s">
        <v>28</v>
      </c>
      <c r="C1146">
        <v>1975</v>
      </c>
      <c r="D1146" t="s">
        <v>34</v>
      </c>
      <c r="E1146" t="s">
        <v>70</v>
      </c>
      <c r="F1146">
        <v>5</v>
      </c>
      <c r="G1146">
        <v>0.02</v>
      </c>
    </row>
    <row r="1147" spans="1:7" x14ac:dyDescent="0.3">
      <c r="A1147" t="str">
        <f t="shared" si="17"/>
        <v>SFm1975CZ061</v>
      </c>
      <c r="B1147" t="s">
        <v>28</v>
      </c>
      <c r="C1147">
        <v>1975</v>
      </c>
      <c r="D1147" t="s">
        <v>35</v>
      </c>
      <c r="E1147" t="s">
        <v>70</v>
      </c>
      <c r="F1147">
        <v>1</v>
      </c>
      <c r="G1147">
        <v>0.225831</v>
      </c>
    </row>
    <row r="1148" spans="1:7" x14ac:dyDescent="0.3">
      <c r="A1148" t="str">
        <f t="shared" si="17"/>
        <v>SFm1975CZ062</v>
      </c>
      <c r="B1148" t="s">
        <v>28</v>
      </c>
      <c r="C1148">
        <v>1975</v>
      </c>
      <c r="D1148" t="s">
        <v>35</v>
      </c>
      <c r="E1148" t="s">
        <v>70</v>
      </c>
      <c r="F1148">
        <v>2</v>
      </c>
      <c r="G1148">
        <v>0.02</v>
      </c>
    </row>
    <row r="1149" spans="1:7" x14ac:dyDescent="0.3">
      <c r="A1149" t="str">
        <f t="shared" si="17"/>
        <v>SFm1975CZ063</v>
      </c>
      <c r="B1149" t="s">
        <v>28</v>
      </c>
      <c r="C1149">
        <v>1975</v>
      </c>
      <c r="D1149" t="s">
        <v>35</v>
      </c>
      <c r="E1149" t="s">
        <v>70</v>
      </c>
      <c r="F1149">
        <v>3</v>
      </c>
      <c r="G1149">
        <v>7.3912900000000004E-2</v>
      </c>
    </row>
    <row r="1150" spans="1:7" x14ac:dyDescent="0.3">
      <c r="A1150" t="str">
        <f t="shared" si="17"/>
        <v>SFm1975CZ064</v>
      </c>
      <c r="B1150" t="s">
        <v>28</v>
      </c>
      <c r="C1150">
        <v>1975</v>
      </c>
      <c r="D1150" t="s">
        <v>35</v>
      </c>
      <c r="E1150" t="s">
        <v>70</v>
      </c>
      <c r="F1150">
        <v>4</v>
      </c>
      <c r="G1150">
        <v>0.02</v>
      </c>
    </row>
    <row r="1151" spans="1:7" x14ac:dyDescent="0.3">
      <c r="A1151" t="str">
        <f t="shared" si="17"/>
        <v>SFm1975CZ065</v>
      </c>
      <c r="B1151" t="s">
        <v>28</v>
      </c>
      <c r="C1151">
        <v>1975</v>
      </c>
      <c r="D1151" t="s">
        <v>35</v>
      </c>
      <c r="E1151" t="s">
        <v>70</v>
      </c>
      <c r="F1151">
        <v>5</v>
      </c>
      <c r="G1151">
        <v>0.66025699999999998</v>
      </c>
    </row>
    <row r="1152" spans="1:7" x14ac:dyDescent="0.3">
      <c r="A1152" t="str">
        <f t="shared" si="17"/>
        <v>SFm1975CZ071</v>
      </c>
      <c r="B1152" t="s">
        <v>28</v>
      </c>
      <c r="C1152">
        <v>1975</v>
      </c>
      <c r="D1152" t="s">
        <v>36</v>
      </c>
      <c r="E1152" t="s">
        <v>70</v>
      </c>
      <c r="F1152">
        <v>1</v>
      </c>
      <c r="G1152">
        <v>0.26658500000000002</v>
      </c>
    </row>
    <row r="1153" spans="1:7" x14ac:dyDescent="0.3">
      <c r="A1153" t="str">
        <f t="shared" si="17"/>
        <v>SFm1975CZ072</v>
      </c>
      <c r="B1153" t="s">
        <v>28</v>
      </c>
      <c r="C1153">
        <v>1975</v>
      </c>
      <c r="D1153" t="s">
        <v>36</v>
      </c>
      <c r="E1153" t="s">
        <v>70</v>
      </c>
      <c r="F1153">
        <v>2</v>
      </c>
      <c r="G1153">
        <v>5.0468199999999998E-2</v>
      </c>
    </row>
    <row r="1154" spans="1:7" x14ac:dyDescent="0.3">
      <c r="A1154" t="str">
        <f t="shared" si="17"/>
        <v>SFm1975CZ073</v>
      </c>
      <c r="B1154" t="s">
        <v>28</v>
      </c>
      <c r="C1154">
        <v>1975</v>
      </c>
      <c r="D1154" t="s">
        <v>36</v>
      </c>
      <c r="E1154" t="s">
        <v>70</v>
      </c>
      <c r="F1154">
        <v>3</v>
      </c>
      <c r="G1154">
        <v>0.53353700000000004</v>
      </c>
    </row>
    <row r="1155" spans="1:7" x14ac:dyDescent="0.3">
      <c r="A1155" t="str">
        <f t="shared" ref="A1155:A1218" si="18">B1155&amp;C1155&amp;D1155&amp;F1155</f>
        <v>SFm1975CZ074</v>
      </c>
      <c r="B1155" t="s">
        <v>28</v>
      </c>
      <c r="C1155">
        <v>1975</v>
      </c>
      <c r="D1155" t="s">
        <v>36</v>
      </c>
      <c r="E1155" t="s">
        <v>70</v>
      </c>
      <c r="F1155">
        <v>4</v>
      </c>
      <c r="G1155">
        <v>2.16411E-2</v>
      </c>
    </row>
    <row r="1156" spans="1:7" x14ac:dyDescent="0.3">
      <c r="A1156" t="str">
        <f t="shared" si="18"/>
        <v>SFm1975CZ075</v>
      </c>
      <c r="B1156" t="s">
        <v>28</v>
      </c>
      <c r="C1156">
        <v>1975</v>
      </c>
      <c r="D1156" t="s">
        <v>36</v>
      </c>
      <c r="E1156" t="s">
        <v>70</v>
      </c>
      <c r="F1156">
        <v>5</v>
      </c>
      <c r="G1156">
        <v>0.12776899999999999</v>
      </c>
    </row>
    <row r="1157" spans="1:7" x14ac:dyDescent="0.3">
      <c r="A1157" t="str">
        <f t="shared" si="18"/>
        <v>SFm1975CZ081</v>
      </c>
      <c r="B1157" t="s">
        <v>28</v>
      </c>
      <c r="C1157">
        <v>1975</v>
      </c>
      <c r="D1157" t="s">
        <v>37</v>
      </c>
      <c r="E1157" t="s">
        <v>70</v>
      </c>
      <c r="F1157">
        <v>1</v>
      </c>
      <c r="G1157">
        <v>0.02</v>
      </c>
    </row>
    <row r="1158" spans="1:7" x14ac:dyDescent="0.3">
      <c r="A1158" t="str">
        <f t="shared" si="18"/>
        <v>SFm1975CZ082</v>
      </c>
      <c r="B1158" t="s">
        <v>28</v>
      </c>
      <c r="C1158">
        <v>1975</v>
      </c>
      <c r="D1158" t="s">
        <v>37</v>
      </c>
      <c r="E1158" t="s">
        <v>70</v>
      </c>
      <c r="F1158">
        <v>2</v>
      </c>
      <c r="G1158">
        <v>0.21875800000000001</v>
      </c>
    </row>
    <row r="1159" spans="1:7" x14ac:dyDescent="0.3">
      <c r="A1159" t="str">
        <f t="shared" si="18"/>
        <v>SFm1975CZ083</v>
      </c>
      <c r="B1159" t="s">
        <v>28</v>
      </c>
      <c r="C1159">
        <v>1975</v>
      </c>
      <c r="D1159" t="s">
        <v>37</v>
      </c>
      <c r="E1159" t="s">
        <v>70</v>
      </c>
      <c r="F1159">
        <v>3</v>
      </c>
      <c r="G1159">
        <v>0.02</v>
      </c>
    </row>
    <row r="1160" spans="1:7" x14ac:dyDescent="0.3">
      <c r="A1160" t="str">
        <f t="shared" si="18"/>
        <v>SFm1975CZ084</v>
      </c>
      <c r="B1160" t="s">
        <v>28</v>
      </c>
      <c r="C1160">
        <v>1975</v>
      </c>
      <c r="D1160" t="s">
        <v>37</v>
      </c>
      <c r="E1160" t="s">
        <v>70</v>
      </c>
      <c r="F1160">
        <v>4</v>
      </c>
      <c r="G1160">
        <v>0.46995700000000001</v>
      </c>
    </row>
    <row r="1161" spans="1:7" x14ac:dyDescent="0.3">
      <c r="A1161" t="str">
        <f t="shared" si="18"/>
        <v>SFm1975CZ085</v>
      </c>
      <c r="B1161" t="s">
        <v>28</v>
      </c>
      <c r="C1161">
        <v>1975</v>
      </c>
      <c r="D1161" t="s">
        <v>37</v>
      </c>
      <c r="E1161" t="s">
        <v>70</v>
      </c>
      <c r="F1161">
        <v>5</v>
      </c>
      <c r="G1161">
        <v>0.271285</v>
      </c>
    </row>
    <row r="1162" spans="1:7" x14ac:dyDescent="0.3">
      <c r="A1162" t="str">
        <f t="shared" si="18"/>
        <v>SFm1975CZ091</v>
      </c>
      <c r="B1162" t="s">
        <v>28</v>
      </c>
      <c r="C1162">
        <v>1975</v>
      </c>
      <c r="D1162" t="s">
        <v>38</v>
      </c>
      <c r="E1162" t="s">
        <v>70</v>
      </c>
      <c r="F1162">
        <v>1</v>
      </c>
      <c r="G1162">
        <v>0.02</v>
      </c>
    </row>
    <row r="1163" spans="1:7" x14ac:dyDescent="0.3">
      <c r="A1163" t="str">
        <f t="shared" si="18"/>
        <v>SFm1975CZ092</v>
      </c>
      <c r="B1163" t="s">
        <v>28</v>
      </c>
      <c r="C1163">
        <v>1975</v>
      </c>
      <c r="D1163" t="s">
        <v>38</v>
      </c>
      <c r="E1163" t="s">
        <v>70</v>
      </c>
      <c r="F1163">
        <v>2</v>
      </c>
      <c r="G1163">
        <v>0.50770700000000002</v>
      </c>
    </row>
    <row r="1164" spans="1:7" x14ac:dyDescent="0.3">
      <c r="A1164" t="str">
        <f t="shared" si="18"/>
        <v>SFm1975CZ093</v>
      </c>
      <c r="B1164" t="s">
        <v>28</v>
      </c>
      <c r="C1164">
        <v>1975</v>
      </c>
      <c r="D1164" t="s">
        <v>38</v>
      </c>
      <c r="E1164" t="s">
        <v>70</v>
      </c>
      <c r="F1164">
        <v>3</v>
      </c>
      <c r="G1164">
        <v>5.9162399999999997E-2</v>
      </c>
    </row>
    <row r="1165" spans="1:7" x14ac:dyDescent="0.3">
      <c r="A1165" t="str">
        <f t="shared" si="18"/>
        <v>SFm1975CZ094</v>
      </c>
      <c r="B1165" t="s">
        <v>28</v>
      </c>
      <c r="C1165">
        <v>1975</v>
      </c>
      <c r="D1165" t="s">
        <v>38</v>
      </c>
      <c r="E1165" t="s">
        <v>70</v>
      </c>
      <c r="F1165">
        <v>4</v>
      </c>
      <c r="G1165">
        <v>0.15997500000000001</v>
      </c>
    </row>
    <row r="1166" spans="1:7" x14ac:dyDescent="0.3">
      <c r="A1166" t="str">
        <f t="shared" si="18"/>
        <v>SFm1975CZ095</v>
      </c>
      <c r="B1166" t="s">
        <v>28</v>
      </c>
      <c r="C1166">
        <v>1975</v>
      </c>
      <c r="D1166" t="s">
        <v>38</v>
      </c>
      <c r="E1166" t="s">
        <v>70</v>
      </c>
      <c r="F1166">
        <v>5</v>
      </c>
      <c r="G1166">
        <v>0.25315500000000002</v>
      </c>
    </row>
    <row r="1167" spans="1:7" x14ac:dyDescent="0.3">
      <c r="A1167" t="str">
        <f t="shared" si="18"/>
        <v>SFm1975CZ101</v>
      </c>
      <c r="B1167" t="s">
        <v>28</v>
      </c>
      <c r="C1167">
        <v>1975</v>
      </c>
      <c r="D1167" t="s">
        <v>39</v>
      </c>
      <c r="E1167" t="s">
        <v>70</v>
      </c>
      <c r="F1167">
        <v>1</v>
      </c>
      <c r="G1167">
        <v>2.00457E-2</v>
      </c>
    </row>
    <row r="1168" spans="1:7" x14ac:dyDescent="0.3">
      <c r="A1168" t="str">
        <f t="shared" si="18"/>
        <v>SFm1975CZ102</v>
      </c>
      <c r="B1168" t="s">
        <v>28</v>
      </c>
      <c r="C1168">
        <v>1975</v>
      </c>
      <c r="D1168" t="s">
        <v>39</v>
      </c>
      <c r="E1168" t="s">
        <v>70</v>
      </c>
      <c r="F1168">
        <v>2</v>
      </c>
      <c r="G1168">
        <v>0.644177</v>
      </c>
    </row>
    <row r="1169" spans="1:7" x14ac:dyDescent="0.3">
      <c r="A1169" t="str">
        <f t="shared" si="18"/>
        <v>SFm1975CZ103</v>
      </c>
      <c r="B1169" t="s">
        <v>28</v>
      </c>
      <c r="C1169">
        <v>1975</v>
      </c>
      <c r="D1169" t="s">
        <v>39</v>
      </c>
      <c r="E1169" t="s">
        <v>70</v>
      </c>
      <c r="F1169">
        <v>3</v>
      </c>
      <c r="G1169">
        <v>0.118136</v>
      </c>
    </row>
    <row r="1170" spans="1:7" x14ac:dyDescent="0.3">
      <c r="A1170" t="str">
        <f t="shared" si="18"/>
        <v>SFm1975CZ104</v>
      </c>
      <c r="B1170" t="s">
        <v>28</v>
      </c>
      <c r="C1170">
        <v>1975</v>
      </c>
      <c r="D1170" t="s">
        <v>39</v>
      </c>
      <c r="E1170" t="s">
        <v>70</v>
      </c>
      <c r="F1170">
        <v>4</v>
      </c>
      <c r="G1170">
        <v>0.13286100000000001</v>
      </c>
    </row>
    <row r="1171" spans="1:7" x14ac:dyDescent="0.3">
      <c r="A1171" t="str">
        <f t="shared" si="18"/>
        <v>SFm1975CZ105</v>
      </c>
      <c r="B1171" t="s">
        <v>28</v>
      </c>
      <c r="C1171">
        <v>1975</v>
      </c>
      <c r="D1171" t="s">
        <v>39</v>
      </c>
      <c r="E1171" t="s">
        <v>70</v>
      </c>
      <c r="F1171">
        <v>5</v>
      </c>
      <c r="G1171">
        <v>8.4780400000000006E-2</v>
      </c>
    </row>
    <row r="1172" spans="1:7" x14ac:dyDescent="0.3">
      <c r="A1172" t="str">
        <f t="shared" si="18"/>
        <v>SFm1975CZ111</v>
      </c>
      <c r="B1172" t="s">
        <v>28</v>
      </c>
      <c r="C1172">
        <v>1975</v>
      </c>
      <c r="D1172" t="s">
        <v>40</v>
      </c>
      <c r="E1172" t="s">
        <v>70</v>
      </c>
      <c r="F1172">
        <v>1</v>
      </c>
      <c r="G1172">
        <v>6.8157700000000002E-2</v>
      </c>
    </row>
    <row r="1173" spans="1:7" x14ac:dyDescent="0.3">
      <c r="A1173" t="str">
        <f t="shared" si="18"/>
        <v>SFm1975CZ112</v>
      </c>
      <c r="B1173" t="s">
        <v>28</v>
      </c>
      <c r="C1173">
        <v>1975</v>
      </c>
      <c r="D1173" t="s">
        <v>40</v>
      </c>
      <c r="E1173" t="s">
        <v>70</v>
      </c>
      <c r="F1173">
        <v>2</v>
      </c>
      <c r="G1173">
        <v>4.9141400000000002E-2</v>
      </c>
    </row>
    <row r="1174" spans="1:7" x14ac:dyDescent="0.3">
      <c r="A1174" t="str">
        <f t="shared" si="18"/>
        <v>SFm1975CZ113</v>
      </c>
      <c r="B1174" t="s">
        <v>28</v>
      </c>
      <c r="C1174">
        <v>1975</v>
      </c>
      <c r="D1174" t="s">
        <v>40</v>
      </c>
      <c r="E1174" t="s">
        <v>70</v>
      </c>
      <c r="F1174">
        <v>3</v>
      </c>
      <c r="G1174">
        <v>0.43608400000000003</v>
      </c>
    </row>
    <row r="1175" spans="1:7" x14ac:dyDescent="0.3">
      <c r="A1175" t="str">
        <f t="shared" si="18"/>
        <v>SFm1975CZ114</v>
      </c>
      <c r="B1175" t="s">
        <v>28</v>
      </c>
      <c r="C1175">
        <v>1975</v>
      </c>
      <c r="D1175" t="s">
        <v>40</v>
      </c>
      <c r="E1175" t="s">
        <v>70</v>
      </c>
      <c r="F1175">
        <v>4</v>
      </c>
      <c r="G1175">
        <v>0.39438299999999998</v>
      </c>
    </row>
    <row r="1176" spans="1:7" x14ac:dyDescent="0.3">
      <c r="A1176" t="str">
        <f t="shared" si="18"/>
        <v>SFm1975CZ115</v>
      </c>
      <c r="B1176" t="s">
        <v>28</v>
      </c>
      <c r="C1176">
        <v>1975</v>
      </c>
      <c r="D1176" t="s">
        <v>40</v>
      </c>
      <c r="E1176" t="s">
        <v>70</v>
      </c>
      <c r="F1176">
        <v>5</v>
      </c>
      <c r="G1176">
        <v>5.2234000000000003E-2</v>
      </c>
    </row>
    <row r="1177" spans="1:7" x14ac:dyDescent="0.3">
      <c r="A1177" t="str">
        <f t="shared" si="18"/>
        <v>SFm1975CZ121</v>
      </c>
      <c r="B1177" t="s">
        <v>28</v>
      </c>
      <c r="C1177">
        <v>1975</v>
      </c>
      <c r="D1177" t="s">
        <v>41</v>
      </c>
      <c r="E1177" t="s">
        <v>70</v>
      </c>
      <c r="F1177">
        <v>1</v>
      </c>
      <c r="G1177">
        <v>0.25732300000000002</v>
      </c>
    </row>
    <row r="1178" spans="1:7" x14ac:dyDescent="0.3">
      <c r="A1178" t="str">
        <f t="shared" si="18"/>
        <v>SFm1975CZ122</v>
      </c>
      <c r="B1178" t="s">
        <v>28</v>
      </c>
      <c r="C1178">
        <v>1975</v>
      </c>
      <c r="D1178" t="s">
        <v>41</v>
      </c>
      <c r="E1178" t="s">
        <v>70</v>
      </c>
      <c r="F1178">
        <v>2</v>
      </c>
      <c r="G1178">
        <v>0.18709400000000001</v>
      </c>
    </row>
    <row r="1179" spans="1:7" x14ac:dyDescent="0.3">
      <c r="A1179" t="str">
        <f t="shared" si="18"/>
        <v>SFm1975CZ123</v>
      </c>
      <c r="B1179" t="s">
        <v>28</v>
      </c>
      <c r="C1179">
        <v>1975</v>
      </c>
      <c r="D1179" t="s">
        <v>41</v>
      </c>
      <c r="E1179" t="s">
        <v>70</v>
      </c>
      <c r="F1179">
        <v>3</v>
      </c>
      <c r="G1179">
        <v>0.15872</v>
      </c>
    </row>
    <row r="1180" spans="1:7" x14ac:dyDescent="0.3">
      <c r="A1180" t="str">
        <f t="shared" si="18"/>
        <v>SFm1975CZ124</v>
      </c>
      <c r="B1180" t="s">
        <v>28</v>
      </c>
      <c r="C1180">
        <v>1975</v>
      </c>
      <c r="D1180" t="s">
        <v>41</v>
      </c>
      <c r="E1180" t="s">
        <v>70</v>
      </c>
      <c r="F1180">
        <v>4</v>
      </c>
      <c r="G1180">
        <v>0.182426</v>
      </c>
    </row>
    <row r="1181" spans="1:7" x14ac:dyDescent="0.3">
      <c r="A1181" t="str">
        <f t="shared" si="18"/>
        <v>SFm1975CZ125</v>
      </c>
      <c r="B1181" t="s">
        <v>28</v>
      </c>
      <c r="C1181">
        <v>1975</v>
      </c>
      <c r="D1181" t="s">
        <v>41</v>
      </c>
      <c r="E1181" t="s">
        <v>70</v>
      </c>
      <c r="F1181">
        <v>5</v>
      </c>
      <c r="G1181">
        <v>0.21443699999999999</v>
      </c>
    </row>
    <row r="1182" spans="1:7" x14ac:dyDescent="0.3">
      <c r="A1182" t="str">
        <f t="shared" si="18"/>
        <v>SFm1975CZ131</v>
      </c>
      <c r="B1182" t="s">
        <v>28</v>
      </c>
      <c r="C1182">
        <v>1975</v>
      </c>
      <c r="D1182" t="s">
        <v>42</v>
      </c>
      <c r="E1182" t="s">
        <v>70</v>
      </c>
      <c r="F1182">
        <v>1</v>
      </c>
      <c r="G1182">
        <v>0.236816</v>
      </c>
    </row>
    <row r="1183" spans="1:7" x14ac:dyDescent="0.3">
      <c r="A1183" t="str">
        <f t="shared" si="18"/>
        <v>SFm1975CZ132</v>
      </c>
      <c r="B1183" t="s">
        <v>28</v>
      </c>
      <c r="C1183">
        <v>1975</v>
      </c>
      <c r="D1183" t="s">
        <v>42</v>
      </c>
      <c r="E1183" t="s">
        <v>70</v>
      </c>
      <c r="F1183">
        <v>2</v>
      </c>
      <c r="G1183">
        <v>0.16276499999999999</v>
      </c>
    </row>
    <row r="1184" spans="1:7" x14ac:dyDescent="0.3">
      <c r="A1184" t="str">
        <f t="shared" si="18"/>
        <v>SFm1975CZ133</v>
      </c>
      <c r="B1184" t="s">
        <v>28</v>
      </c>
      <c r="C1184">
        <v>1975</v>
      </c>
      <c r="D1184" t="s">
        <v>42</v>
      </c>
      <c r="E1184" t="s">
        <v>70</v>
      </c>
      <c r="F1184">
        <v>3</v>
      </c>
      <c r="G1184">
        <v>0.143008</v>
      </c>
    </row>
    <row r="1185" spans="1:7" x14ac:dyDescent="0.3">
      <c r="A1185" t="str">
        <f t="shared" si="18"/>
        <v>SFm1975CZ134</v>
      </c>
      <c r="B1185" t="s">
        <v>28</v>
      </c>
      <c r="C1185">
        <v>1975</v>
      </c>
      <c r="D1185" t="s">
        <v>42</v>
      </c>
      <c r="E1185" t="s">
        <v>70</v>
      </c>
      <c r="F1185">
        <v>4</v>
      </c>
      <c r="G1185">
        <v>0.30967899999999998</v>
      </c>
    </row>
    <row r="1186" spans="1:7" x14ac:dyDescent="0.3">
      <c r="A1186" t="str">
        <f t="shared" si="18"/>
        <v>SFm1975CZ135</v>
      </c>
      <c r="B1186" t="s">
        <v>28</v>
      </c>
      <c r="C1186">
        <v>1975</v>
      </c>
      <c r="D1186" t="s">
        <v>42</v>
      </c>
      <c r="E1186" t="s">
        <v>70</v>
      </c>
      <c r="F1186">
        <v>5</v>
      </c>
      <c r="G1186">
        <v>0.147732</v>
      </c>
    </row>
    <row r="1187" spans="1:7" x14ac:dyDescent="0.3">
      <c r="A1187" t="str">
        <f t="shared" si="18"/>
        <v>SFm1975CZ141</v>
      </c>
      <c r="B1187" t="s">
        <v>28</v>
      </c>
      <c r="C1187">
        <v>1975</v>
      </c>
      <c r="D1187" t="s">
        <v>43</v>
      </c>
      <c r="E1187" t="s">
        <v>70</v>
      </c>
      <c r="F1187">
        <v>1</v>
      </c>
      <c r="G1187">
        <v>0.14491399999999999</v>
      </c>
    </row>
    <row r="1188" spans="1:7" x14ac:dyDescent="0.3">
      <c r="A1188" t="str">
        <f t="shared" si="18"/>
        <v>SFm1975CZ142</v>
      </c>
      <c r="B1188" t="s">
        <v>28</v>
      </c>
      <c r="C1188">
        <v>1975</v>
      </c>
      <c r="D1188" t="s">
        <v>43</v>
      </c>
      <c r="E1188" t="s">
        <v>70</v>
      </c>
      <c r="F1188">
        <v>2</v>
      </c>
      <c r="G1188">
        <v>0.21926300000000001</v>
      </c>
    </row>
    <row r="1189" spans="1:7" x14ac:dyDescent="0.3">
      <c r="A1189" t="str">
        <f t="shared" si="18"/>
        <v>SFm1975CZ143</v>
      </c>
      <c r="B1189" t="s">
        <v>28</v>
      </c>
      <c r="C1189">
        <v>1975</v>
      </c>
      <c r="D1189" t="s">
        <v>43</v>
      </c>
      <c r="E1189" t="s">
        <v>70</v>
      </c>
      <c r="F1189">
        <v>3</v>
      </c>
      <c r="G1189">
        <v>0.200963</v>
      </c>
    </row>
    <row r="1190" spans="1:7" x14ac:dyDescent="0.3">
      <c r="A1190" t="str">
        <f t="shared" si="18"/>
        <v>SFm1975CZ144</v>
      </c>
      <c r="B1190" t="s">
        <v>28</v>
      </c>
      <c r="C1190">
        <v>1975</v>
      </c>
      <c r="D1190" t="s">
        <v>43</v>
      </c>
      <c r="E1190" t="s">
        <v>70</v>
      </c>
      <c r="F1190">
        <v>4</v>
      </c>
      <c r="G1190">
        <v>0.20202000000000001</v>
      </c>
    </row>
    <row r="1191" spans="1:7" x14ac:dyDescent="0.3">
      <c r="A1191" t="str">
        <f t="shared" si="18"/>
        <v>SFm1975CZ145</v>
      </c>
      <c r="B1191" t="s">
        <v>28</v>
      </c>
      <c r="C1191">
        <v>1975</v>
      </c>
      <c r="D1191" t="s">
        <v>43</v>
      </c>
      <c r="E1191" t="s">
        <v>70</v>
      </c>
      <c r="F1191">
        <v>5</v>
      </c>
      <c r="G1191">
        <v>0.23283999999999999</v>
      </c>
    </row>
    <row r="1192" spans="1:7" x14ac:dyDescent="0.3">
      <c r="A1192" t="str">
        <f t="shared" si="18"/>
        <v>SFm1975CZ151</v>
      </c>
      <c r="B1192" t="s">
        <v>28</v>
      </c>
      <c r="C1192">
        <v>1975</v>
      </c>
      <c r="D1192" t="s">
        <v>44</v>
      </c>
      <c r="E1192" t="s">
        <v>70</v>
      </c>
      <c r="F1192">
        <v>1</v>
      </c>
      <c r="G1192">
        <v>0.02</v>
      </c>
    </row>
    <row r="1193" spans="1:7" x14ac:dyDescent="0.3">
      <c r="A1193" t="str">
        <f t="shared" si="18"/>
        <v>SFm1975CZ152</v>
      </c>
      <c r="B1193" t="s">
        <v>28</v>
      </c>
      <c r="C1193">
        <v>1975</v>
      </c>
      <c r="D1193" t="s">
        <v>44</v>
      </c>
      <c r="E1193" t="s">
        <v>70</v>
      </c>
      <c r="F1193">
        <v>2</v>
      </c>
      <c r="G1193">
        <v>0.02</v>
      </c>
    </row>
    <row r="1194" spans="1:7" x14ac:dyDescent="0.3">
      <c r="A1194" t="str">
        <f t="shared" si="18"/>
        <v>SFm1975CZ153</v>
      </c>
      <c r="B1194" t="s">
        <v>28</v>
      </c>
      <c r="C1194">
        <v>1975</v>
      </c>
      <c r="D1194" t="s">
        <v>44</v>
      </c>
      <c r="E1194" t="s">
        <v>70</v>
      </c>
      <c r="F1194">
        <v>3</v>
      </c>
      <c r="G1194">
        <v>0.02</v>
      </c>
    </row>
    <row r="1195" spans="1:7" x14ac:dyDescent="0.3">
      <c r="A1195" t="str">
        <f t="shared" si="18"/>
        <v>SFm1975CZ154</v>
      </c>
      <c r="B1195" t="s">
        <v>28</v>
      </c>
      <c r="C1195">
        <v>1975</v>
      </c>
      <c r="D1195" t="s">
        <v>44</v>
      </c>
      <c r="E1195" t="s">
        <v>70</v>
      </c>
      <c r="F1195">
        <v>4</v>
      </c>
      <c r="G1195">
        <v>0.02</v>
      </c>
    </row>
    <row r="1196" spans="1:7" x14ac:dyDescent="0.3">
      <c r="A1196" t="str">
        <f t="shared" si="18"/>
        <v>SFm1975CZ155</v>
      </c>
      <c r="B1196" t="s">
        <v>28</v>
      </c>
      <c r="C1196">
        <v>1975</v>
      </c>
      <c r="D1196" t="s">
        <v>44</v>
      </c>
      <c r="E1196" t="s">
        <v>70</v>
      </c>
      <c r="F1196">
        <v>5</v>
      </c>
      <c r="G1196">
        <v>0.92</v>
      </c>
    </row>
    <row r="1197" spans="1:7" x14ac:dyDescent="0.3">
      <c r="A1197" t="str">
        <f t="shared" si="18"/>
        <v>SFm1975CZ161</v>
      </c>
      <c r="B1197" t="s">
        <v>28</v>
      </c>
      <c r="C1197">
        <v>1975</v>
      </c>
      <c r="D1197" t="s">
        <v>45</v>
      </c>
      <c r="E1197" t="s">
        <v>70</v>
      </c>
      <c r="F1197">
        <v>1</v>
      </c>
      <c r="G1197">
        <v>0.52181699999999998</v>
      </c>
    </row>
    <row r="1198" spans="1:7" x14ac:dyDescent="0.3">
      <c r="A1198" t="str">
        <f t="shared" si="18"/>
        <v>SFm1975CZ162</v>
      </c>
      <c r="B1198" t="s">
        <v>28</v>
      </c>
      <c r="C1198">
        <v>1975</v>
      </c>
      <c r="D1198" t="s">
        <v>45</v>
      </c>
      <c r="E1198" t="s">
        <v>70</v>
      </c>
      <c r="F1198">
        <v>2</v>
      </c>
      <c r="G1198">
        <v>0.02</v>
      </c>
    </row>
    <row r="1199" spans="1:7" x14ac:dyDescent="0.3">
      <c r="A1199" t="str">
        <f t="shared" si="18"/>
        <v>SFm1975CZ163</v>
      </c>
      <c r="B1199" t="s">
        <v>28</v>
      </c>
      <c r="C1199">
        <v>1975</v>
      </c>
      <c r="D1199" t="s">
        <v>45</v>
      </c>
      <c r="E1199" t="s">
        <v>70</v>
      </c>
      <c r="F1199">
        <v>3</v>
      </c>
      <c r="G1199">
        <v>3.2461200000000003E-2</v>
      </c>
    </row>
    <row r="1200" spans="1:7" x14ac:dyDescent="0.3">
      <c r="A1200" t="str">
        <f t="shared" si="18"/>
        <v>SFm1975CZ164</v>
      </c>
      <c r="B1200" t="s">
        <v>28</v>
      </c>
      <c r="C1200">
        <v>1975</v>
      </c>
      <c r="D1200" t="s">
        <v>45</v>
      </c>
      <c r="E1200" t="s">
        <v>70</v>
      </c>
      <c r="F1200">
        <v>4</v>
      </c>
      <c r="G1200">
        <v>0.02</v>
      </c>
    </row>
    <row r="1201" spans="1:7" x14ac:dyDescent="0.3">
      <c r="A1201" t="str">
        <f t="shared" si="18"/>
        <v>SFm1975CZ165</v>
      </c>
      <c r="B1201" t="s">
        <v>28</v>
      </c>
      <c r="C1201">
        <v>1975</v>
      </c>
      <c r="D1201" t="s">
        <v>45</v>
      </c>
      <c r="E1201" t="s">
        <v>70</v>
      </c>
      <c r="F1201">
        <v>5</v>
      </c>
      <c r="G1201">
        <v>0.40572200000000003</v>
      </c>
    </row>
    <row r="1202" spans="1:7" x14ac:dyDescent="0.3">
      <c r="A1202" t="str">
        <f t="shared" si="18"/>
        <v>SFm1985CZ011</v>
      </c>
      <c r="B1202" t="s">
        <v>28</v>
      </c>
      <c r="C1202">
        <v>1985</v>
      </c>
      <c r="D1202" t="s">
        <v>29</v>
      </c>
      <c r="E1202" t="s">
        <v>70</v>
      </c>
      <c r="F1202">
        <v>1</v>
      </c>
      <c r="G1202">
        <v>0.300508</v>
      </c>
    </row>
    <row r="1203" spans="1:7" x14ac:dyDescent="0.3">
      <c r="A1203" t="str">
        <f t="shared" si="18"/>
        <v>SFm1985CZ012</v>
      </c>
      <c r="B1203" t="s">
        <v>28</v>
      </c>
      <c r="C1203">
        <v>1985</v>
      </c>
      <c r="D1203" t="s">
        <v>29</v>
      </c>
      <c r="E1203" t="s">
        <v>70</v>
      </c>
      <c r="F1203">
        <v>2</v>
      </c>
      <c r="G1203">
        <v>0.16697200000000001</v>
      </c>
    </row>
    <row r="1204" spans="1:7" x14ac:dyDescent="0.3">
      <c r="A1204" t="str">
        <f t="shared" si="18"/>
        <v>SFm1985CZ013</v>
      </c>
      <c r="B1204" t="s">
        <v>28</v>
      </c>
      <c r="C1204">
        <v>1985</v>
      </c>
      <c r="D1204" t="s">
        <v>29</v>
      </c>
      <c r="E1204" t="s">
        <v>70</v>
      </c>
      <c r="F1204">
        <v>3</v>
      </c>
      <c r="G1204">
        <v>0.16325600000000001</v>
      </c>
    </row>
    <row r="1205" spans="1:7" x14ac:dyDescent="0.3">
      <c r="A1205" t="str">
        <f t="shared" si="18"/>
        <v>SFm1985CZ014</v>
      </c>
      <c r="B1205" t="s">
        <v>28</v>
      </c>
      <c r="C1205">
        <v>1985</v>
      </c>
      <c r="D1205" t="s">
        <v>29</v>
      </c>
      <c r="E1205" t="s">
        <v>70</v>
      </c>
      <c r="F1205">
        <v>4</v>
      </c>
      <c r="G1205">
        <v>0.19273799999999999</v>
      </c>
    </row>
    <row r="1206" spans="1:7" x14ac:dyDescent="0.3">
      <c r="A1206" t="str">
        <f t="shared" si="18"/>
        <v>SFm1985CZ015</v>
      </c>
      <c r="B1206" t="s">
        <v>28</v>
      </c>
      <c r="C1206">
        <v>1985</v>
      </c>
      <c r="D1206" t="s">
        <v>29</v>
      </c>
      <c r="E1206" t="s">
        <v>70</v>
      </c>
      <c r="F1206">
        <v>5</v>
      </c>
      <c r="G1206">
        <v>0.17652499999999999</v>
      </c>
    </row>
    <row r="1207" spans="1:7" x14ac:dyDescent="0.3">
      <c r="A1207" t="str">
        <f t="shared" si="18"/>
        <v>SFm1985CZ021</v>
      </c>
      <c r="B1207" t="s">
        <v>28</v>
      </c>
      <c r="C1207">
        <v>1985</v>
      </c>
      <c r="D1207" t="s">
        <v>31</v>
      </c>
      <c r="E1207" t="s">
        <v>70</v>
      </c>
      <c r="F1207">
        <v>1</v>
      </c>
      <c r="G1207">
        <v>0.02</v>
      </c>
    </row>
    <row r="1208" spans="1:7" x14ac:dyDescent="0.3">
      <c r="A1208" t="str">
        <f t="shared" si="18"/>
        <v>SFm1985CZ022</v>
      </c>
      <c r="B1208" t="s">
        <v>28</v>
      </c>
      <c r="C1208">
        <v>1985</v>
      </c>
      <c r="D1208" t="s">
        <v>31</v>
      </c>
      <c r="E1208" t="s">
        <v>70</v>
      </c>
      <c r="F1208">
        <v>2</v>
      </c>
      <c r="G1208">
        <v>0.02</v>
      </c>
    </row>
    <row r="1209" spans="1:7" x14ac:dyDescent="0.3">
      <c r="A1209" t="str">
        <f t="shared" si="18"/>
        <v>SFm1985CZ023</v>
      </c>
      <c r="B1209" t="s">
        <v>28</v>
      </c>
      <c r="C1209">
        <v>1985</v>
      </c>
      <c r="D1209" t="s">
        <v>31</v>
      </c>
      <c r="E1209" t="s">
        <v>70</v>
      </c>
      <c r="F1209">
        <v>3</v>
      </c>
      <c r="G1209">
        <v>0.838893</v>
      </c>
    </row>
    <row r="1210" spans="1:7" x14ac:dyDescent="0.3">
      <c r="A1210" t="str">
        <f t="shared" si="18"/>
        <v>SFm1985CZ024</v>
      </c>
      <c r="B1210" t="s">
        <v>28</v>
      </c>
      <c r="C1210">
        <v>1985</v>
      </c>
      <c r="D1210" t="s">
        <v>31</v>
      </c>
      <c r="E1210" t="s">
        <v>70</v>
      </c>
      <c r="F1210">
        <v>4</v>
      </c>
      <c r="G1210">
        <v>0.02</v>
      </c>
    </row>
    <row r="1211" spans="1:7" x14ac:dyDescent="0.3">
      <c r="A1211" t="str">
        <f t="shared" si="18"/>
        <v>SFm1985CZ025</v>
      </c>
      <c r="B1211" t="s">
        <v>28</v>
      </c>
      <c r="C1211">
        <v>1985</v>
      </c>
      <c r="D1211" t="s">
        <v>31</v>
      </c>
      <c r="E1211" t="s">
        <v>70</v>
      </c>
      <c r="F1211">
        <v>5</v>
      </c>
      <c r="G1211">
        <v>0.101107</v>
      </c>
    </row>
    <row r="1212" spans="1:7" x14ac:dyDescent="0.3">
      <c r="A1212" t="str">
        <f t="shared" si="18"/>
        <v>SFm1985CZ031</v>
      </c>
      <c r="B1212" t="s">
        <v>28</v>
      </c>
      <c r="C1212">
        <v>1985</v>
      </c>
      <c r="D1212" t="s">
        <v>32</v>
      </c>
      <c r="E1212" t="s">
        <v>70</v>
      </c>
      <c r="F1212">
        <v>1</v>
      </c>
      <c r="G1212">
        <v>0.43064999999999998</v>
      </c>
    </row>
    <row r="1213" spans="1:7" x14ac:dyDescent="0.3">
      <c r="A1213" t="str">
        <f t="shared" si="18"/>
        <v>SFm1985CZ032</v>
      </c>
      <c r="B1213" t="s">
        <v>28</v>
      </c>
      <c r="C1213">
        <v>1985</v>
      </c>
      <c r="D1213" t="s">
        <v>32</v>
      </c>
      <c r="E1213" t="s">
        <v>70</v>
      </c>
      <c r="F1213">
        <v>2</v>
      </c>
      <c r="G1213">
        <v>0.18019099999999999</v>
      </c>
    </row>
    <row r="1214" spans="1:7" x14ac:dyDescent="0.3">
      <c r="A1214" t="str">
        <f t="shared" si="18"/>
        <v>SFm1985CZ033</v>
      </c>
      <c r="B1214" t="s">
        <v>28</v>
      </c>
      <c r="C1214">
        <v>1985</v>
      </c>
      <c r="D1214" t="s">
        <v>32</v>
      </c>
      <c r="E1214" t="s">
        <v>70</v>
      </c>
      <c r="F1214">
        <v>3</v>
      </c>
      <c r="G1214">
        <v>0.18238599999999999</v>
      </c>
    </row>
    <row r="1215" spans="1:7" x14ac:dyDescent="0.3">
      <c r="A1215" t="str">
        <f t="shared" si="18"/>
        <v>SFm1985CZ034</v>
      </c>
      <c r="B1215" t="s">
        <v>28</v>
      </c>
      <c r="C1215">
        <v>1985</v>
      </c>
      <c r="D1215" t="s">
        <v>32</v>
      </c>
      <c r="E1215" t="s">
        <v>70</v>
      </c>
      <c r="F1215">
        <v>4</v>
      </c>
      <c r="G1215">
        <v>8.5757600000000003E-2</v>
      </c>
    </row>
    <row r="1216" spans="1:7" x14ac:dyDescent="0.3">
      <c r="A1216" t="str">
        <f t="shared" si="18"/>
        <v>SFm1985CZ035</v>
      </c>
      <c r="B1216" t="s">
        <v>28</v>
      </c>
      <c r="C1216">
        <v>1985</v>
      </c>
      <c r="D1216" t="s">
        <v>32</v>
      </c>
      <c r="E1216" t="s">
        <v>70</v>
      </c>
      <c r="F1216">
        <v>5</v>
      </c>
      <c r="G1216">
        <v>0.121015</v>
      </c>
    </row>
    <row r="1217" spans="1:7" x14ac:dyDescent="0.3">
      <c r="A1217" t="str">
        <f t="shared" si="18"/>
        <v>SFm1985CZ041</v>
      </c>
      <c r="B1217" t="s">
        <v>28</v>
      </c>
      <c r="C1217">
        <v>1985</v>
      </c>
      <c r="D1217" t="s">
        <v>33</v>
      </c>
      <c r="E1217" t="s">
        <v>70</v>
      </c>
      <c r="F1217">
        <v>1</v>
      </c>
      <c r="G1217">
        <v>0.117201</v>
      </c>
    </row>
    <row r="1218" spans="1:7" x14ac:dyDescent="0.3">
      <c r="A1218" t="str">
        <f t="shared" si="18"/>
        <v>SFm1985CZ042</v>
      </c>
      <c r="B1218" t="s">
        <v>28</v>
      </c>
      <c r="C1218">
        <v>1985</v>
      </c>
      <c r="D1218" t="s">
        <v>33</v>
      </c>
      <c r="E1218" t="s">
        <v>70</v>
      </c>
      <c r="F1218">
        <v>2</v>
      </c>
      <c r="G1218">
        <v>0.02</v>
      </c>
    </row>
    <row r="1219" spans="1:7" x14ac:dyDescent="0.3">
      <c r="A1219" t="str">
        <f t="shared" ref="A1219:A1282" si="19">B1219&amp;C1219&amp;D1219&amp;F1219</f>
        <v>SFm1985CZ043</v>
      </c>
      <c r="B1219" t="s">
        <v>28</v>
      </c>
      <c r="C1219">
        <v>1985</v>
      </c>
      <c r="D1219" t="s">
        <v>33</v>
      </c>
      <c r="E1219" t="s">
        <v>70</v>
      </c>
      <c r="F1219">
        <v>3</v>
      </c>
      <c r="G1219">
        <v>0.27601900000000001</v>
      </c>
    </row>
    <row r="1220" spans="1:7" x14ac:dyDescent="0.3">
      <c r="A1220" t="str">
        <f t="shared" si="19"/>
        <v>SFm1985CZ044</v>
      </c>
      <c r="B1220" t="s">
        <v>28</v>
      </c>
      <c r="C1220">
        <v>1985</v>
      </c>
      <c r="D1220" t="s">
        <v>33</v>
      </c>
      <c r="E1220" t="s">
        <v>70</v>
      </c>
      <c r="F1220">
        <v>4</v>
      </c>
      <c r="G1220">
        <v>0.28997000000000001</v>
      </c>
    </row>
    <row r="1221" spans="1:7" x14ac:dyDescent="0.3">
      <c r="A1221" t="str">
        <f t="shared" si="19"/>
        <v>SFm1985CZ045</v>
      </c>
      <c r="B1221" t="s">
        <v>28</v>
      </c>
      <c r="C1221">
        <v>1985</v>
      </c>
      <c r="D1221" t="s">
        <v>33</v>
      </c>
      <c r="E1221" t="s">
        <v>70</v>
      </c>
      <c r="F1221">
        <v>5</v>
      </c>
      <c r="G1221">
        <v>0.29681000000000002</v>
      </c>
    </row>
    <row r="1222" spans="1:7" x14ac:dyDescent="0.3">
      <c r="A1222" t="str">
        <f t="shared" si="19"/>
        <v>SFm1985CZ051</v>
      </c>
      <c r="B1222" t="s">
        <v>28</v>
      </c>
      <c r="C1222">
        <v>1985</v>
      </c>
      <c r="D1222" t="s">
        <v>34</v>
      </c>
      <c r="E1222" t="s">
        <v>70</v>
      </c>
      <c r="F1222">
        <v>1</v>
      </c>
      <c r="G1222">
        <v>0.51500800000000002</v>
      </c>
    </row>
    <row r="1223" spans="1:7" x14ac:dyDescent="0.3">
      <c r="A1223" t="str">
        <f t="shared" si="19"/>
        <v>SFm1985CZ052</v>
      </c>
      <c r="B1223" t="s">
        <v>28</v>
      </c>
      <c r="C1223">
        <v>1985</v>
      </c>
      <c r="D1223" t="s">
        <v>34</v>
      </c>
      <c r="E1223" t="s">
        <v>70</v>
      </c>
      <c r="F1223">
        <v>2</v>
      </c>
      <c r="G1223">
        <v>3.5764299999999999E-2</v>
      </c>
    </row>
    <row r="1224" spans="1:7" x14ac:dyDescent="0.3">
      <c r="A1224" t="str">
        <f t="shared" si="19"/>
        <v>SFm1985CZ053</v>
      </c>
      <c r="B1224" t="s">
        <v>28</v>
      </c>
      <c r="C1224">
        <v>1985</v>
      </c>
      <c r="D1224" t="s">
        <v>34</v>
      </c>
      <c r="E1224" t="s">
        <v>70</v>
      </c>
      <c r="F1224">
        <v>3</v>
      </c>
      <c r="G1224">
        <v>0.101356</v>
      </c>
    </row>
    <row r="1225" spans="1:7" x14ac:dyDescent="0.3">
      <c r="A1225" t="str">
        <f t="shared" si="19"/>
        <v>SFm1985CZ054</v>
      </c>
      <c r="B1225" t="s">
        <v>28</v>
      </c>
      <c r="C1225">
        <v>1985</v>
      </c>
      <c r="D1225" t="s">
        <v>34</v>
      </c>
      <c r="E1225" t="s">
        <v>70</v>
      </c>
      <c r="F1225">
        <v>4</v>
      </c>
      <c r="G1225">
        <v>7.2595900000000005E-2</v>
      </c>
    </row>
    <row r="1226" spans="1:7" x14ac:dyDescent="0.3">
      <c r="A1226" t="str">
        <f t="shared" si="19"/>
        <v>SFm1985CZ055</v>
      </c>
      <c r="B1226" t="s">
        <v>28</v>
      </c>
      <c r="C1226">
        <v>1985</v>
      </c>
      <c r="D1226" t="s">
        <v>34</v>
      </c>
      <c r="E1226" t="s">
        <v>70</v>
      </c>
      <c r="F1226">
        <v>5</v>
      </c>
      <c r="G1226">
        <v>0.27527499999999999</v>
      </c>
    </row>
    <row r="1227" spans="1:7" x14ac:dyDescent="0.3">
      <c r="A1227" t="str">
        <f t="shared" si="19"/>
        <v>SFm1985CZ061</v>
      </c>
      <c r="B1227" t="s">
        <v>28</v>
      </c>
      <c r="C1227">
        <v>1985</v>
      </c>
      <c r="D1227" t="s">
        <v>35</v>
      </c>
      <c r="E1227" t="s">
        <v>70</v>
      </c>
      <c r="F1227">
        <v>1</v>
      </c>
      <c r="G1227">
        <v>2.0079900000000001E-2</v>
      </c>
    </row>
    <row r="1228" spans="1:7" x14ac:dyDescent="0.3">
      <c r="A1228" t="str">
        <f t="shared" si="19"/>
        <v>SFm1985CZ062</v>
      </c>
      <c r="B1228" t="s">
        <v>28</v>
      </c>
      <c r="C1228">
        <v>1985</v>
      </c>
      <c r="D1228" t="s">
        <v>35</v>
      </c>
      <c r="E1228" t="s">
        <v>70</v>
      </c>
      <c r="F1228">
        <v>2</v>
      </c>
      <c r="G1228">
        <v>0.283744</v>
      </c>
    </row>
    <row r="1229" spans="1:7" x14ac:dyDescent="0.3">
      <c r="A1229" t="str">
        <f t="shared" si="19"/>
        <v>SFm1985CZ063</v>
      </c>
      <c r="B1229" t="s">
        <v>28</v>
      </c>
      <c r="C1229">
        <v>1985</v>
      </c>
      <c r="D1229" t="s">
        <v>35</v>
      </c>
      <c r="E1229" t="s">
        <v>70</v>
      </c>
      <c r="F1229">
        <v>3</v>
      </c>
      <c r="G1229">
        <v>0.39372600000000002</v>
      </c>
    </row>
    <row r="1230" spans="1:7" x14ac:dyDescent="0.3">
      <c r="A1230" t="str">
        <f t="shared" si="19"/>
        <v>SFm1985CZ064</v>
      </c>
      <c r="B1230" t="s">
        <v>28</v>
      </c>
      <c r="C1230">
        <v>1985</v>
      </c>
      <c r="D1230" t="s">
        <v>35</v>
      </c>
      <c r="E1230" t="s">
        <v>70</v>
      </c>
      <c r="F1230">
        <v>4</v>
      </c>
      <c r="G1230">
        <v>2.5846299999999999E-2</v>
      </c>
    </row>
    <row r="1231" spans="1:7" x14ac:dyDescent="0.3">
      <c r="A1231" t="str">
        <f t="shared" si="19"/>
        <v>SFm1985CZ065</v>
      </c>
      <c r="B1231" t="s">
        <v>28</v>
      </c>
      <c r="C1231">
        <v>1985</v>
      </c>
      <c r="D1231" t="s">
        <v>35</v>
      </c>
      <c r="E1231" t="s">
        <v>70</v>
      </c>
      <c r="F1231">
        <v>5</v>
      </c>
      <c r="G1231">
        <v>0.27660400000000002</v>
      </c>
    </row>
    <row r="1232" spans="1:7" x14ac:dyDescent="0.3">
      <c r="A1232" t="str">
        <f t="shared" si="19"/>
        <v>SFm1985CZ071</v>
      </c>
      <c r="B1232" t="s">
        <v>28</v>
      </c>
      <c r="C1232">
        <v>1985</v>
      </c>
      <c r="D1232" t="s">
        <v>36</v>
      </c>
      <c r="E1232" t="s">
        <v>70</v>
      </c>
      <c r="F1232">
        <v>1</v>
      </c>
      <c r="G1232">
        <v>0.24635899999999999</v>
      </c>
    </row>
    <row r="1233" spans="1:7" x14ac:dyDescent="0.3">
      <c r="A1233" t="str">
        <f t="shared" si="19"/>
        <v>SFm1985CZ072</v>
      </c>
      <c r="B1233" t="s">
        <v>28</v>
      </c>
      <c r="C1233">
        <v>1985</v>
      </c>
      <c r="D1233" t="s">
        <v>36</v>
      </c>
      <c r="E1233" t="s">
        <v>70</v>
      </c>
      <c r="F1233">
        <v>2</v>
      </c>
      <c r="G1233">
        <v>0.15130099999999999</v>
      </c>
    </row>
    <row r="1234" spans="1:7" x14ac:dyDescent="0.3">
      <c r="A1234" t="str">
        <f t="shared" si="19"/>
        <v>SFm1985CZ073</v>
      </c>
      <c r="B1234" t="s">
        <v>28</v>
      </c>
      <c r="C1234">
        <v>1985</v>
      </c>
      <c r="D1234" t="s">
        <v>36</v>
      </c>
      <c r="E1234" t="s">
        <v>70</v>
      </c>
      <c r="F1234">
        <v>3</v>
      </c>
      <c r="G1234">
        <v>0.49089700000000003</v>
      </c>
    </row>
    <row r="1235" spans="1:7" x14ac:dyDescent="0.3">
      <c r="A1235" t="str">
        <f t="shared" si="19"/>
        <v>SFm1985CZ074</v>
      </c>
      <c r="B1235" t="s">
        <v>28</v>
      </c>
      <c r="C1235">
        <v>1985</v>
      </c>
      <c r="D1235" t="s">
        <v>36</v>
      </c>
      <c r="E1235" t="s">
        <v>70</v>
      </c>
      <c r="F1235">
        <v>4</v>
      </c>
      <c r="G1235">
        <v>2.0000199999999999E-2</v>
      </c>
    </row>
    <row r="1236" spans="1:7" x14ac:dyDescent="0.3">
      <c r="A1236" t="str">
        <f t="shared" si="19"/>
        <v>SFm1985CZ075</v>
      </c>
      <c r="B1236" t="s">
        <v>28</v>
      </c>
      <c r="C1236">
        <v>1985</v>
      </c>
      <c r="D1236" t="s">
        <v>36</v>
      </c>
      <c r="E1236" t="s">
        <v>70</v>
      </c>
      <c r="F1236">
        <v>5</v>
      </c>
      <c r="G1236">
        <v>9.1442999999999997E-2</v>
      </c>
    </row>
    <row r="1237" spans="1:7" x14ac:dyDescent="0.3">
      <c r="A1237" t="str">
        <f t="shared" si="19"/>
        <v>SFm1985CZ081</v>
      </c>
      <c r="B1237" t="s">
        <v>28</v>
      </c>
      <c r="C1237">
        <v>1985</v>
      </c>
      <c r="D1237" t="s">
        <v>37</v>
      </c>
      <c r="E1237" t="s">
        <v>70</v>
      </c>
      <c r="F1237">
        <v>1</v>
      </c>
      <c r="G1237">
        <v>0.31561499999999998</v>
      </c>
    </row>
    <row r="1238" spans="1:7" x14ac:dyDescent="0.3">
      <c r="A1238" t="str">
        <f t="shared" si="19"/>
        <v>SFm1985CZ082</v>
      </c>
      <c r="B1238" t="s">
        <v>28</v>
      </c>
      <c r="C1238">
        <v>1985</v>
      </c>
      <c r="D1238" t="s">
        <v>37</v>
      </c>
      <c r="E1238" t="s">
        <v>70</v>
      </c>
      <c r="F1238">
        <v>2</v>
      </c>
      <c r="G1238">
        <v>0.02</v>
      </c>
    </row>
    <row r="1239" spans="1:7" x14ac:dyDescent="0.3">
      <c r="A1239" t="str">
        <f t="shared" si="19"/>
        <v>SFm1985CZ083</v>
      </c>
      <c r="B1239" t="s">
        <v>28</v>
      </c>
      <c r="C1239">
        <v>1985</v>
      </c>
      <c r="D1239" t="s">
        <v>37</v>
      </c>
      <c r="E1239" t="s">
        <v>70</v>
      </c>
      <c r="F1239">
        <v>3</v>
      </c>
      <c r="G1239">
        <v>0.02</v>
      </c>
    </row>
    <row r="1240" spans="1:7" x14ac:dyDescent="0.3">
      <c r="A1240" t="str">
        <f t="shared" si="19"/>
        <v>SFm1985CZ084</v>
      </c>
      <c r="B1240" t="s">
        <v>28</v>
      </c>
      <c r="C1240">
        <v>1985</v>
      </c>
      <c r="D1240" t="s">
        <v>37</v>
      </c>
      <c r="E1240" t="s">
        <v>70</v>
      </c>
      <c r="F1240">
        <v>4</v>
      </c>
      <c r="G1240">
        <v>0.62438499999999997</v>
      </c>
    </row>
    <row r="1241" spans="1:7" x14ac:dyDescent="0.3">
      <c r="A1241" t="str">
        <f t="shared" si="19"/>
        <v>SFm1985CZ085</v>
      </c>
      <c r="B1241" t="s">
        <v>28</v>
      </c>
      <c r="C1241">
        <v>1985</v>
      </c>
      <c r="D1241" t="s">
        <v>37</v>
      </c>
      <c r="E1241" t="s">
        <v>70</v>
      </c>
      <c r="F1241">
        <v>5</v>
      </c>
      <c r="G1241">
        <v>0.02</v>
      </c>
    </row>
    <row r="1242" spans="1:7" x14ac:dyDescent="0.3">
      <c r="A1242" t="str">
        <f t="shared" si="19"/>
        <v>SFm1985CZ091</v>
      </c>
      <c r="B1242" t="s">
        <v>28</v>
      </c>
      <c r="C1242">
        <v>1985</v>
      </c>
      <c r="D1242" t="s">
        <v>38</v>
      </c>
      <c r="E1242" t="s">
        <v>70</v>
      </c>
      <c r="F1242">
        <v>1</v>
      </c>
      <c r="G1242">
        <v>0.15732399999999999</v>
      </c>
    </row>
    <row r="1243" spans="1:7" x14ac:dyDescent="0.3">
      <c r="A1243" t="str">
        <f t="shared" si="19"/>
        <v>SFm1985CZ092</v>
      </c>
      <c r="B1243" t="s">
        <v>28</v>
      </c>
      <c r="C1243">
        <v>1985</v>
      </c>
      <c r="D1243" t="s">
        <v>38</v>
      </c>
      <c r="E1243" t="s">
        <v>70</v>
      </c>
      <c r="F1243">
        <v>2</v>
      </c>
      <c r="G1243">
        <v>0.18621199999999999</v>
      </c>
    </row>
    <row r="1244" spans="1:7" x14ac:dyDescent="0.3">
      <c r="A1244" t="str">
        <f t="shared" si="19"/>
        <v>SFm1985CZ093</v>
      </c>
      <c r="B1244" t="s">
        <v>28</v>
      </c>
      <c r="C1244">
        <v>1985</v>
      </c>
      <c r="D1244" t="s">
        <v>38</v>
      </c>
      <c r="E1244" t="s">
        <v>70</v>
      </c>
      <c r="F1244">
        <v>3</v>
      </c>
      <c r="G1244">
        <v>0.19401099999999999</v>
      </c>
    </row>
    <row r="1245" spans="1:7" x14ac:dyDescent="0.3">
      <c r="A1245" t="str">
        <f t="shared" si="19"/>
        <v>SFm1985CZ094</v>
      </c>
      <c r="B1245" t="s">
        <v>28</v>
      </c>
      <c r="C1245">
        <v>1985</v>
      </c>
      <c r="D1245" t="s">
        <v>38</v>
      </c>
      <c r="E1245" t="s">
        <v>70</v>
      </c>
      <c r="F1245">
        <v>4</v>
      </c>
      <c r="G1245">
        <v>0.17674599999999999</v>
      </c>
    </row>
    <row r="1246" spans="1:7" x14ac:dyDescent="0.3">
      <c r="A1246" t="str">
        <f t="shared" si="19"/>
        <v>SFm1985CZ095</v>
      </c>
      <c r="B1246" t="s">
        <v>28</v>
      </c>
      <c r="C1246">
        <v>1985</v>
      </c>
      <c r="D1246" t="s">
        <v>38</v>
      </c>
      <c r="E1246" t="s">
        <v>70</v>
      </c>
      <c r="F1246">
        <v>5</v>
      </c>
      <c r="G1246">
        <v>0.28570699999999999</v>
      </c>
    </row>
    <row r="1247" spans="1:7" x14ac:dyDescent="0.3">
      <c r="A1247" t="str">
        <f t="shared" si="19"/>
        <v>SFm1985CZ101</v>
      </c>
      <c r="B1247" t="s">
        <v>28</v>
      </c>
      <c r="C1247">
        <v>1985</v>
      </c>
      <c r="D1247" t="s">
        <v>39</v>
      </c>
      <c r="E1247" t="s">
        <v>70</v>
      </c>
      <c r="F1247">
        <v>1</v>
      </c>
      <c r="G1247">
        <v>0.33047100000000001</v>
      </c>
    </row>
    <row r="1248" spans="1:7" x14ac:dyDescent="0.3">
      <c r="A1248" t="str">
        <f t="shared" si="19"/>
        <v>SFm1985CZ102</v>
      </c>
      <c r="B1248" t="s">
        <v>28</v>
      </c>
      <c r="C1248">
        <v>1985</v>
      </c>
      <c r="D1248" t="s">
        <v>39</v>
      </c>
      <c r="E1248" t="s">
        <v>70</v>
      </c>
      <c r="F1248">
        <v>2</v>
      </c>
      <c r="G1248">
        <v>0.216138</v>
      </c>
    </row>
    <row r="1249" spans="1:7" x14ac:dyDescent="0.3">
      <c r="A1249" t="str">
        <f t="shared" si="19"/>
        <v>SFm1985CZ103</v>
      </c>
      <c r="B1249" t="s">
        <v>28</v>
      </c>
      <c r="C1249">
        <v>1985</v>
      </c>
      <c r="D1249" t="s">
        <v>39</v>
      </c>
      <c r="E1249" t="s">
        <v>70</v>
      </c>
      <c r="F1249">
        <v>3</v>
      </c>
      <c r="G1249">
        <v>0.30928800000000001</v>
      </c>
    </row>
    <row r="1250" spans="1:7" x14ac:dyDescent="0.3">
      <c r="A1250" t="str">
        <f t="shared" si="19"/>
        <v>SFm1985CZ104</v>
      </c>
      <c r="B1250" t="s">
        <v>28</v>
      </c>
      <c r="C1250">
        <v>1985</v>
      </c>
      <c r="D1250" t="s">
        <v>39</v>
      </c>
      <c r="E1250" t="s">
        <v>70</v>
      </c>
      <c r="F1250">
        <v>4</v>
      </c>
      <c r="G1250">
        <v>9.0915300000000004E-2</v>
      </c>
    </row>
    <row r="1251" spans="1:7" x14ac:dyDescent="0.3">
      <c r="A1251" t="str">
        <f t="shared" si="19"/>
        <v>SFm1985CZ105</v>
      </c>
      <c r="B1251" t="s">
        <v>28</v>
      </c>
      <c r="C1251">
        <v>1985</v>
      </c>
      <c r="D1251" t="s">
        <v>39</v>
      </c>
      <c r="E1251" t="s">
        <v>70</v>
      </c>
      <c r="F1251">
        <v>5</v>
      </c>
      <c r="G1251">
        <v>5.31873E-2</v>
      </c>
    </row>
    <row r="1252" spans="1:7" x14ac:dyDescent="0.3">
      <c r="A1252" t="str">
        <f t="shared" si="19"/>
        <v>SFm1985CZ111</v>
      </c>
      <c r="B1252" t="s">
        <v>28</v>
      </c>
      <c r="C1252">
        <v>1985</v>
      </c>
      <c r="D1252" t="s">
        <v>40</v>
      </c>
      <c r="E1252" t="s">
        <v>70</v>
      </c>
      <c r="F1252">
        <v>1</v>
      </c>
      <c r="G1252">
        <v>3.1511400000000002E-2</v>
      </c>
    </row>
    <row r="1253" spans="1:7" x14ac:dyDescent="0.3">
      <c r="A1253" t="str">
        <f t="shared" si="19"/>
        <v>SFm1985CZ112</v>
      </c>
      <c r="B1253" t="s">
        <v>28</v>
      </c>
      <c r="C1253">
        <v>1985</v>
      </c>
      <c r="D1253" t="s">
        <v>40</v>
      </c>
      <c r="E1253" t="s">
        <v>70</v>
      </c>
      <c r="F1253">
        <v>2</v>
      </c>
      <c r="G1253">
        <v>0.63844900000000004</v>
      </c>
    </row>
    <row r="1254" spans="1:7" x14ac:dyDescent="0.3">
      <c r="A1254" t="str">
        <f t="shared" si="19"/>
        <v>SFm1985CZ113</v>
      </c>
      <c r="B1254" t="s">
        <v>28</v>
      </c>
      <c r="C1254">
        <v>1985</v>
      </c>
      <c r="D1254" t="s">
        <v>40</v>
      </c>
      <c r="E1254" t="s">
        <v>70</v>
      </c>
      <c r="F1254">
        <v>3</v>
      </c>
      <c r="G1254">
        <v>0.18093500000000001</v>
      </c>
    </row>
    <row r="1255" spans="1:7" x14ac:dyDescent="0.3">
      <c r="A1255" t="str">
        <f t="shared" si="19"/>
        <v>SFm1985CZ114</v>
      </c>
      <c r="B1255" t="s">
        <v>28</v>
      </c>
      <c r="C1255">
        <v>1985</v>
      </c>
      <c r="D1255" t="s">
        <v>40</v>
      </c>
      <c r="E1255" t="s">
        <v>70</v>
      </c>
      <c r="F1255">
        <v>4</v>
      </c>
      <c r="G1255">
        <v>7.9188800000000004E-2</v>
      </c>
    </row>
    <row r="1256" spans="1:7" x14ac:dyDescent="0.3">
      <c r="A1256" t="str">
        <f t="shared" si="19"/>
        <v>SFm1985CZ115</v>
      </c>
      <c r="B1256" t="s">
        <v>28</v>
      </c>
      <c r="C1256">
        <v>1985</v>
      </c>
      <c r="D1256" t="s">
        <v>40</v>
      </c>
      <c r="E1256" t="s">
        <v>70</v>
      </c>
      <c r="F1256">
        <v>5</v>
      </c>
      <c r="G1256">
        <v>6.9915400000000003E-2</v>
      </c>
    </row>
    <row r="1257" spans="1:7" x14ac:dyDescent="0.3">
      <c r="A1257" t="str">
        <f t="shared" si="19"/>
        <v>SFm1985CZ121</v>
      </c>
      <c r="B1257" t="s">
        <v>28</v>
      </c>
      <c r="C1257">
        <v>1985</v>
      </c>
      <c r="D1257" t="s">
        <v>41</v>
      </c>
      <c r="E1257" t="s">
        <v>70</v>
      </c>
      <c r="F1257">
        <v>1</v>
      </c>
      <c r="G1257">
        <v>2.7367900000000001E-2</v>
      </c>
    </row>
    <row r="1258" spans="1:7" x14ac:dyDescent="0.3">
      <c r="A1258" t="str">
        <f t="shared" si="19"/>
        <v>SFm1985CZ122</v>
      </c>
      <c r="B1258" t="s">
        <v>28</v>
      </c>
      <c r="C1258">
        <v>1985</v>
      </c>
      <c r="D1258" t="s">
        <v>41</v>
      </c>
      <c r="E1258" t="s">
        <v>70</v>
      </c>
      <c r="F1258">
        <v>2</v>
      </c>
      <c r="G1258">
        <v>3.2366199999999998E-2</v>
      </c>
    </row>
    <row r="1259" spans="1:7" x14ac:dyDescent="0.3">
      <c r="A1259" t="str">
        <f t="shared" si="19"/>
        <v>SFm1985CZ123</v>
      </c>
      <c r="B1259" t="s">
        <v>28</v>
      </c>
      <c r="C1259">
        <v>1985</v>
      </c>
      <c r="D1259" t="s">
        <v>41</v>
      </c>
      <c r="E1259" t="s">
        <v>70</v>
      </c>
      <c r="F1259">
        <v>3</v>
      </c>
      <c r="G1259">
        <v>0.219134</v>
      </c>
    </row>
    <row r="1260" spans="1:7" x14ac:dyDescent="0.3">
      <c r="A1260" t="str">
        <f t="shared" si="19"/>
        <v>SFm1985CZ124</v>
      </c>
      <c r="B1260" t="s">
        <v>28</v>
      </c>
      <c r="C1260">
        <v>1985</v>
      </c>
      <c r="D1260" t="s">
        <v>41</v>
      </c>
      <c r="E1260" t="s">
        <v>70</v>
      </c>
      <c r="F1260">
        <v>4</v>
      </c>
      <c r="G1260">
        <v>0.29042299999999999</v>
      </c>
    </row>
    <row r="1261" spans="1:7" x14ac:dyDescent="0.3">
      <c r="A1261" t="str">
        <f t="shared" si="19"/>
        <v>SFm1985CZ125</v>
      </c>
      <c r="B1261" t="s">
        <v>28</v>
      </c>
      <c r="C1261">
        <v>1985</v>
      </c>
      <c r="D1261" t="s">
        <v>41</v>
      </c>
      <c r="E1261" t="s">
        <v>70</v>
      </c>
      <c r="F1261">
        <v>5</v>
      </c>
      <c r="G1261">
        <v>0.43070900000000001</v>
      </c>
    </row>
    <row r="1262" spans="1:7" x14ac:dyDescent="0.3">
      <c r="A1262" t="str">
        <f t="shared" si="19"/>
        <v>SFm1985CZ131</v>
      </c>
      <c r="B1262" t="s">
        <v>28</v>
      </c>
      <c r="C1262">
        <v>1985</v>
      </c>
      <c r="D1262" t="s">
        <v>42</v>
      </c>
      <c r="E1262" t="s">
        <v>70</v>
      </c>
      <c r="F1262">
        <v>1</v>
      </c>
      <c r="G1262">
        <v>0.50699399999999994</v>
      </c>
    </row>
    <row r="1263" spans="1:7" x14ac:dyDescent="0.3">
      <c r="A1263" t="str">
        <f t="shared" si="19"/>
        <v>SFm1985CZ132</v>
      </c>
      <c r="B1263" t="s">
        <v>28</v>
      </c>
      <c r="C1263">
        <v>1985</v>
      </c>
      <c r="D1263" t="s">
        <v>42</v>
      </c>
      <c r="E1263" t="s">
        <v>70</v>
      </c>
      <c r="F1263">
        <v>2</v>
      </c>
      <c r="G1263">
        <v>0.02</v>
      </c>
    </row>
    <row r="1264" spans="1:7" x14ac:dyDescent="0.3">
      <c r="A1264" t="str">
        <f t="shared" si="19"/>
        <v>SFm1985CZ133</v>
      </c>
      <c r="B1264" t="s">
        <v>28</v>
      </c>
      <c r="C1264">
        <v>1985</v>
      </c>
      <c r="D1264" t="s">
        <v>42</v>
      </c>
      <c r="E1264" t="s">
        <v>70</v>
      </c>
      <c r="F1264">
        <v>3</v>
      </c>
      <c r="G1264">
        <v>0.02</v>
      </c>
    </row>
    <row r="1265" spans="1:7" x14ac:dyDescent="0.3">
      <c r="A1265" t="str">
        <f t="shared" si="19"/>
        <v>SFm1985CZ134</v>
      </c>
      <c r="B1265" t="s">
        <v>28</v>
      </c>
      <c r="C1265">
        <v>1985</v>
      </c>
      <c r="D1265" t="s">
        <v>42</v>
      </c>
      <c r="E1265" t="s">
        <v>70</v>
      </c>
      <c r="F1265">
        <v>4</v>
      </c>
      <c r="G1265">
        <v>0.433006</v>
      </c>
    </row>
    <row r="1266" spans="1:7" x14ac:dyDescent="0.3">
      <c r="A1266" t="str">
        <f t="shared" si="19"/>
        <v>SFm1985CZ135</v>
      </c>
      <c r="B1266" t="s">
        <v>28</v>
      </c>
      <c r="C1266">
        <v>1985</v>
      </c>
      <c r="D1266" t="s">
        <v>42</v>
      </c>
      <c r="E1266" t="s">
        <v>70</v>
      </c>
      <c r="F1266">
        <v>5</v>
      </c>
      <c r="G1266">
        <v>0.02</v>
      </c>
    </row>
    <row r="1267" spans="1:7" x14ac:dyDescent="0.3">
      <c r="A1267" t="str">
        <f t="shared" si="19"/>
        <v>SFm1985CZ141</v>
      </c>
      <c r="B1267" t="s">
        <v>28</v>
      </c>
      <c r="C1267">
        <v>1985</v>
      </c>
      <c r="D1267" t="s">
        <v>43</v>
      </c>
      <c r="E1267" t="s">
        <v>70</v>
      </c>
      <c r="F1267">
        <v>1</v>
      </c>
      <c r="G1267">
        <v>0.35132400000000003</v>
      </c>
    </row>
    <row r="1268" spans="1:7" x14ac:dyDescent="0.3">
      <c r="A1268" t="str">
        <f t="shared" si="19"/>
        <v>SFm1985CZ142</v>
      </c>
      <c r="B1268" t="s">
        <v>28</v>
      </c>
      <c r="C1268">
        <v>1985</v>
      </c>
      <c r="D1268" t="s">
        <v>43</v>
      </c>
      <c r="E1268" t="s">
        <v>70</v>
      </c>
      <c r="F1268">
        <v>2</v>
      </c>
      <c r="G1268">
        <v>0.11311599999999999</v>
      </c>
    </row>
    <row r="1269" spans="1:7" x14ac:dyDescent="0.3">
      <c r="A1269" t="str">
        <f t="shared" si="19"/>
        <v>SFm1985CZ143</v>
      </c>
      <c r="B1269" t="s">
        <v>28</v>
      </c>
      <c r="C1269">
        <v>1985</v>
      </c>
      <c r="D1269" t="s">
        <v>43</v>
      </c>
      <c r="E1269" t="s">
        <v>70</v>
      </c>
      <c r="F1269">
        <v>3</v>
      </c>
      <c r="G1269">
        <v>0.165162</v>
      </c>
    </row>
    <row r="1270" spans="1:7" x14ac:dyDescent="0.3">
      <c r="A1270" t="str">
        <f t="shared" si="19"/>
        <v>SFm1985CZ144</v>
      </c>
      <c r="B1270" t="s">
        <v>28</v>
      </c>
      <c r="C1270">
        <v>1985</v>
      </c>
      <c r="D1270" t="s">
        <v>43</v>
      </c>
      <c r="E1270" t="s">
        <v>70</v>
      </c>
      <c r="F1270">
        <v>4</v>
      </c>
      <c r="G1270">
        <v>0.20278099999999999</v>
      </c>
    </row>
    <row r="1271" spans="1:7" x14ac:dyDescent="0.3">
      <c r="A1271" t="str">
        <f t="shared" si="19"/>
        <v>SFm1985CZ145</v>
      </c>
      <c r="B1271" t="s">
        <v>28</v>
      </c>
      <c r="C1271">
        <v>1985</v>
      </c>
      <c r="D1271" t="s">
        <v>43</v>
      </c>
      <c r="E1271" t="s">
        <v>70</v>
      </c>
      <c r="F1271">
        <v>5</v>
      </c>
      <c r="G1271">
        <v>0.16761599999999999</v>
      </c>
    </row>
    <row r="1272" spans="1:7" x14ac:dyDescent="0.3">
      <c r="A1272" t="str">
        <f t="shared" si="19"/>
        <v>SFm1985CZ151</v>
      </c>
      <c r="B1272" t="s">
        <v>28</v>
      </c>
      <c r="C1272">
        <v>1985</v>
      </c>
      <c r="D1272" t="s">
        <v>44</v>
      </c>
      <c r="E1272" t="s">
        <v>70</v>
      </c>
      <c r="F1272">
        <v>1</v>
      </c>
      <c r="G1272">
        <v>0.02</v>
      </c>
    </row>
    <row r="1273" spans="1:7" x14ac:dyDescent="0.3">
      <c r="A1273" t="str">
        <f t="shared" si="19"/>
        <v>SFm1985CZ152</v>
      </c>
      <c r="B1273" t="s">
        <v>28</v>
      </c>
      <c r="C1273">
        <v>1985</v>
      </c>
      <c r="D1273" t="s">
        <v>44</v>
      </c>
      <c r="E1273" t="s">
        <v>70</v>
      </c>
      <c r="F1273">
        <v>2</v>
      </c>
      <c r="G1273">
        <v>0.02</v>
      </c>
    </row>
    <row r="1274" spans="1:7" x14ac:dyDescent="0.3">
      <c r="A1274" t="str">
        <f t="shared" si="19"/>
        <v>SFm1985CZ153</v>
      </c>
      <c r="B1274" t="s">
        <v>28</v>
      </c>
      <c r="C1274">
        <v>1985</v>
      </c>
      <c r="D1274" t="s">
        <v>44</v>
      </c>
      <c r="E1274" t="s">
        <v>70</v>
      </c>
      <c r="F1274">
        <v>3</v>
      </c>
      <c r="G1274">
        <v>0.02</v>
      </c>
    </row>
    <row r="1275" spans="1:7" x14ac:dyDescent="0.3">
      <c r="A1275" t="str">
        <f t="shared" si="19"/>
        <v>SFm1985CZ154</v>
      </c>
      <c r="B1275" t="s">
        <v>28</v>
      </c>
      <c r="C1275">
        <v>1985</v>
      </c>
      <c r="D1275" t="s">
        <v>44</v>
      </c>
      <c r="E1275" t="s">
        <v>70</v>
      </c>
      <c r="F1275">
        <v>4</v>
      </c>
      <c r="G1275">
        <v>0.92</v>
      </c>
    </row>
    <row r="1276" spans="1:7" x14ac:dyDescent="0.3">
      <c r="A1276" t="str">
        <f t="shared" si="19"/>
        <v>SFm1985CZ155</v>
      </c>
      <c r="B1276" t="s">
        <v>28</v>
      </c>
      <c r="C1276">
        <v>1985</v>
      </c>
      <c r="D1276" t="s">
        <v>44</v>
      </c>
      <c r="E1276" t="s">
        <v>70</v>
      </c>
      <c r="F1276">
        <v>5</v>
      </c>
      <c r="G1276">
        <v>0.02</v>
      </c>
    </row>
    <row r="1277" spans="1:7" x14ac:dyDescent="0.3">
      <c r="A1277" t="str">
        <f t="shared" si="19"/>
        <v>SFm1985CZ161</v>
      </c>
      <c r="B1277" t="s">
        <v>28</v>
      </c>
      <c r="C1277">
        <v>1985</v>
      </c>
      <c r="D1277" t="s">
        <v>45</v>
      </c>
      <c r="E1277" t="s">
        <v>70</v>
      </c>
      <c r="F1277">
        <v>1</v>
      </c>
      <c r="G1277">
        <v>0.111539</v>
      </c>
    </row>
    <row r="1278" spans="1:7" x14ac:dyDescent="0.3">
      <c r="A1278" t="str">
        <f t="shared" si="19"/>
        <v>SFm1985CZ162</v>
      </c>
      <c r="B1278" t="s">
        <v>28</v>
      </c>
      <c r="C1278">
        <v>1985</v>
      </c>
      <c r="D1278" t="s">
        <v>45</v>
      </c>
      <c r="E1278" t="s">
        <v>70</v>
      </c>
      <c r="F1278">
        <v>2</v>
      </c>
      <c r="G1278">
        <v>0.23433699999999999</v>
      </c>
    </row>
    <row r="1279" spans="1:7" x14ac:dyDescent="0.3">
      <c r="A1279" t="str">
        <f t="shared" si="19"/>
        <v>SFm1985CZ163</v>
      </c>
      <c r="B1279" t="s">
        <v>28</v>
      </c>
      <c r="C1279">
        <v>1985</v>
      </c>
      <c r="D1279" t="s">
        <v>45</v>
      </c>
      <c r="E1279" t="s">
        <v>70</v>
      </c>
      <c r="F1279">
        <v>3</v>
      </c>
      <c r="G1279">
        <v>0.218003</v>
      </c>
    </row>
    <row r="1280" spans="1:7" x14ac:dyDescent="0.3">
      <c r="A1280" t="str">
        <f t="shared" si="19"/>
        <v>SFm1985CZ164</v>
      </c>
      <c r="B1280" t="s">
        <v>28</v>
      </c>
      <c r="C1280">
        <v>1985</v>
      </c>
      <c r="D1280" t="s">
        <v>45</v>
      </c>
      <c r="E1280" t="s">
        <v>70</v>
      </c>
      <c r="F1280">
        <v>4</v>
      </c>
      <c r="G1280">
        <v>0.212063</v>
      </c>
    </row>
    <row r="1281" spans="1:7" x14ac:dyDescent="0.3">
      <c r="A1281" t="str">
        <f t="shared" si="19"/>
        <v>SFm1985CZ165</v>
      </c>
      <c r="B1281" t="s">
        <v>28</v>
      </c>
      <c r="C1281">
        <v>1985</v>
      </c>
      <c r="D1281" t="s">
        <v>45</v>
      </c>
      <c r="E1281" t="s">
        <v>70</v>
      </c>
      <c r="F1281">
        <v>5</v>
      </c>
      <c r="G1281">
        <v>0.22405800000000001</v>
      </c>
    </row>
    <row r="1282" spans="1:7" x14ac:dyDescent="0.3">
      <c r="A1282" t="str">
        <f t="shared" si="19"/>
        <v>SFm1996CZ011</v>
      </c>
      <c r="B1282" t="s">
        <v>28</v>
      </c>
      <c r="C1282">
        <v>1996</v>
      </c>
      <c r="D1282" t="s">
        <v>29</v>
      </c>
      <c r="E1282" t="s">
        <v>70</v>
      </c>
      <c r="F1282">
        <v>1</v>
      </c>
      <c r="G1282">
        <v>0.46192899999999998</v>
      </c>
    </row>
    <row r="1283" spans="1:7" x14ac:dyDescent="0.3">
      <c r="A1283" t="str">
        <f t="shared" ref="A1283:A1346" si="20">B1283&amp;C1283&amp;D1283&amp;F1283</f>
        <v>SFm1996CZ012</v>
      </c>
      <c r="B1283" t="s">
        <v>28</v>
      </c>
      <c r="C1283">
        <v>1996</v>
      </c>
      <c r="D1283" t="s">
        <v>29</v>
      </c>
      <c r="E1283" t="s">
        <v>70</v>
      </c>
      <c r="F1283">
        <v>2</v>
      </c>
      <c r="G1283">
        <v>0.11969</v>
      </c>
    </row>
    <row r="1284" spans="1:7" x14ac:dyDescent="0.3">
      <c r="A1284" t="str">
        <f t="shared" si="20"/>
        <v>SFm1996CZ013</v>
      </c>
      <c r="B1284" t="s">
        <v>28</v>
      </c>
      <c r="C1284">
        <v>1996</v>
      </c>
      <c r="D1284" t="s">
        <v>29</v>
      </c>
      <c r="E1284" t="s">
        <v>70</v>
      </c>
      <c r="F1284">
        <v>3</v>
      </c>
      <c r="G1284">
        <v>0.18335000000000001</v>
      </c>
    </row>
    <row r="1285" spans="1:7" x14ac:dyDescent="0.3">
      <c r="A1285" t="str">
        <f t="shared" si="20"/>
        <v>SFm1996CZ014</v>
      </c>
      <c r="B1285" t="s">
        <v>28</v>
      </c>
      <c r="C1285">
        <v>1996</v>
      </c>
      <c r="D1285" t="s">
        <v>29</v>
      </c>
      <c r="E1285" t="s">
        <v>70</v>
      </c>
      <c r="F1285">
        <v>4</v>
      </c>
      <c r="G1285">
        <v>0.121432</v>
      </c>
    </row>
    <row r="1286" spans="1:7" x14ac:dyDescent="0.3">
      <c r="A1286" t="str">
        <f t="shared" si="20"/>
        <v>SFm1996CZ015</v>
      </c>
      <c r="B1286" t="s">
        <v>28</v>
      </c>
      <c r="C1286">
        <v>1996</v>
      </c>
      <c r="D1286" t="s">
        <v>29</v>
      </c>
      <c r="E1286" t="s">
        <v>70</v>
      </c>
      <c r="F1286">
        <v>5</v>
      </c>
      <c r="G1286">
        <v>0.11359900000000001</v>
      </c>
    </row>
    <row r="1287" spans="1:7" x14ac:dyDescent="0.3">
      <c r="A1287" t="str">
        <f t="shared" si="20"/>
        <v>SFm1996CZ021</v>
      </c>
      <c r="B1287" t="s">
        <v>28</v>
      </c>
      <c r="C1287">
        <v>1996</v>
      </c>
      <c r="D1287" t="s">
        <v>31</v>
      </c>
      <c r="E1287" t="s">
        <v>70</v>
      </c>
      <c r="F1287">
        <v>1</v>
      </c>
      <c r="G1287">
        <v>0.26962399999999997</v>
      </c>
    </row>
    <row r="1288" spans="1:7" x14ac:dyDescent="0.3">
      <c r="A1288" t="str">
        <f t="shared" si="20"/>
        <v>SFm1996CZ022</v>
      </c>
      <c r="B1288" t="s">
        <v>28</v>
      </c>
      <c r="C1288">
        <v>1996</v>
      </c>
      <c r="D1288" t="s">
        <v>31</v>
      </c>
      <c r="E1288" t="s">
        <v>70</v>
      </c>
      <c r="F1288">
        <v>2</v>
      </c>
      <c r="G1288">
        <v>0.29942299999999999</v>
      </c>
    </row>
    <row r="1289" spans="1:7" x14ac:dyDescent="0.3">
      <c r="A1289" t="str">
        <f t="shared" si="20"/>
        <v>SFm1996CZ023</v>
      </c>
      <c r="B1289" t="s">
        <v>28</v>
      </c>
      <c r="C1289">
        <v>1996</v>
      </c>
      <c r="D1289" t="s">
        <v>31</v>
      </c>
      <c r="E1289" t="s">
        <v>70</v>
      </c>
      <c r="F1289">
        <v>3</v>
      </c>
      <c r="G1289">
        <v>0.19007199999999999</v>
      </c>
    </row>
    <row r="1290" spans="1:7" x14ac:dyDescent="0.3">
      <c r="A1290" t="str">
        <f t="shared" si="20"/>
        <v>SFm1996CZ024</v>
      </c>
      <c r="B1290" t="s">
        <v>28</v>
      </c>
      <c r="C1290">
        <v>1996</v>
      </c>
      <c r="D1290" t="s">
        <v>31</v>
      </c>
      <c r="E1290" t="s">
        <v>70</v>
      </c>
      <c r="F1290">
        <v>4</v>
      </c>
      <c r="G1290">
        <v>7.2574600000000003E-2</v>
      </c>
    </row>
    <row r="1291" spans="1:7" x14ac:dyDescent="0.3">
      <c r="A1291" t="str">
        <f t="shared" si="20"/>
        <v>SFm1996CZ025</v>
      </c>
      <c r="B1291" t="s">
        <v>28</v>
      </c>
      <c r="C1291">
        <v>1996</v>
      </c>
      <c r="D1291" t="s">
        <v>31</v>
      </c>
      <c r="E1291" t="s">
        <v>70</v>
      </c>
      <c r="F1291">
        <v>5</v>
      </c>
      <c r="G1291">
        <v>0.16830700000000001</v>
      </c>
    </row>
    <row r="1292" spans="1:7" x14ac:dyDescent="0.3">
      <c r="A1292" t="str">
        <f t="shared" si="20"/>
        <v>SFm1996CZ031</v>
      </c>
      <c r="B1292" t="s">
        <v>28</v>
      </c>
      <c r="C1292">
        <v>1996</v>
      </c>
      <c r="D1292" t="s">
        <v>32</v>
      </c>
      <c r="E1292" t="s">
        <v>70</v>
      </c>
      <c r="F1292">
        <v>1</v>
      </c>
      <c r="G1292">
        <v>0.02</v>
      </c>
    </row>
    <row r="1293" spans="1:7" x14ac:dyDescent="0.3">
      <c r="A1293" t="str">
        <f t="shared" si="20"/>
        <v>SFm1996CZ032</v>
      </c>
      <c r="B1293" t="s">
        <v>28</v>
      </c>
      <c r="C1293">
        <v>1996</v>
      </c>
      <c r="D1293" t="s">
        <v>32</v>
      </c>
      <c r="E1293" t="s">
        <v>70</v>
      </c>
      <c r="F1293">
        <v>2</v>
      </c>
      <c r="G1293">
        <v>0.92</v>
      </c>
    </row>
    <row r="1294" spans="1:7" x14ac:dyDescent="0.3">
      <c r="A1294" t="str">
        <f t="shared" si="20"/>
        <v>SFm1996CZ033</v>
      </c>
      <c r="B1294" t="s">
        <v>28</v>
      </c>
      <c r="C1294">
        <v>1996</v>
      </c>
      <c r="D1294" t="s">
        <v>32</v>
      </c>
      <c r="E1294" t="s">
        <v>70</v>
      </c>
      <c r="F1294">
        <v>3</v>
      </c>
      <c r="G1294">
        <v>0.02</v>
      </c>
    </row>
    <row r="1295" spans="1:7" x14ac:dyDescent="0.3">
      <c r="A1295" t="str">
        <f t="shared" si="20"/>
        <v>SFm1996CZ034</v>
      </c>
      <c r="B1295" t="s">
        <v>28</v>
      </c>
      <c r="C1295">
        <v>1996</v>
      </c>
      <c r="D1295" t="s">
        <v>32</v>
      </c>
      <c r="E1295" t="s">
        <v>70</v>
      </c>
      <c r="F1295">
        <v>4</v>
      </c>
      <c r="G1295">
        <v>0.02</v>
      </c>
    </row>
    <row r="1296" spans="1:7" x14ac:dyDescent="0.3">
      <c r="A1296" t="str">
        <f t="shared" si="20"/>
        <v>SFm1996CZ035</v>
      </c>
      <c r="B1296" t="s">
        <v>28</v>
      </c>
      <c r="C1296">
        <v>1996</v>
      </c>
      <c r="D1296" t="s">
        <v>32</v>
      </c>
      <c r="E1296" t="s">
        <v>70</v>
      </c>
      <c r="F1296">
        <v>5</v>
      </c>
      <c r="G1296">
        <v>0.02</v>
      </c>
    </row>
    <row r="1297" spans="1:7" x14ac:dyDescent="0.3">
      <c r="A1297" t="str">
        <f t="shared" si="20"/>
        <v>SFm1996CZ041</v>
      </c>
      <c r="B1297" t="s">
        <v>28</v>
      </c>
      <c r="C1297">
        <v>1996</v>
      </c>
      <c r="D1297" t="s">
        <v>33</v>
      </c>
      <c r="E1297" t="s">
        <v>70</v>
      </c>
      <c r="F1297">
        <v>1</v>
      </c>
      <c r="G1297">
        <v>0.480327</v>
      </c>
    </row>
    <row r="1298" spans="1:7" x14ac:dyDescent="0.3">
      <c r="A1298" t="str">
        <f t="shared" si="20"/>
        <v>SFm1996CZ042</v>
      </c>
      <c r="B1298" t="s">
        <v>28</v>
      </c>
      <c r="C1298">
        <v>1996</v>
      </c>
      <c r="D1298" t="s">
        <v>33</v>
      </c>
      <c r="E1298" t="s">
        <v>70</v>
      </c>
      <c r="F1298">
        <v>2</v>
      </c>
      <c r="G1298">
        <v>0.02</v>
      </c>
    </row>
    <row r="1299" spans="1:7" x14ac:dyDescent="0.3">
      <c r="A1299" t="str">
        <f t="shared" si="20"/>
        <v>SFm1996CZ043</v>
      </c>
      <c r="B1299" t="s">
        <v>28</v>
      </c>
      <c r="C1299">
        <v>1996</v>
      </c>
      <c r="D1299" t="s">
        <v>33</v>
      </c>
      <c r="E1299" t="s">
        <v>70</v>
      </c>
      <c r="F1299">
        <v>3</v>
      </c>
      <c r="G1299">
        <v>0.459673</v>
      </c>
    </row>
    <row r="1300" spans="1:7" x14ac:dyDescent="0.3">
      <c r="A1300" t="str">
        <f t="shared" si="20"/>
        <v>SFm1996CZ044</v>
      </c>
      <c r="B1300" t="s">
        <v>28</v>
      </c>
      <c r="C1300">
        <v>1996</v>
      </c>
      <c r="D1300" t="s">
        <v>33</v>
      </c>
      <c r="E1300" t="s">
        <v>70</v>
      </c>
      <c r="F1300">
        <v>4</v>
      </c>
      <c r="G1300">
        <v>0.02</v>
      </c>
    </row>
    <row r="1301" spans="1:7" x14ac:dyDescent="0.3">
      <c r="A1301" t="str">
        <f t="shared" si="20"/>
        <v>SFm1996CZ045</v>
      </c>
      <c r="B1301" t="s">
        <v>28</v>
      </c>
      <c r="C1301">
        <v>1996</v>
      </c>
      <c r="D1301" t="s">
        <v>33</v>
      </c>
      <c r="E1301" t="s">
        <v>70</v>
      </c>
      <c r="F1301">
        <v>5</v>
      </c>
      <c r="G1301">
        <v>0.02</v>
      </c>
    </row>
    <row r="1302" spans="1:7" x14ac:dyDescent="0.3">
      <c r="A1302" t="str">
        <f t="shared" si="20"/>
        <v>SFm1996CZ051</v>
      </c>
      <c r="B1302" t="s">
        <v>28</v>
      </c>
      <c r="C1302">
        <v>1996</v>
      </c>
      <c r="D1302" t="s">
        <v>34</v>
      </c>
      <c r="E1302" t="s">
        <v>70</v>
      </c>
      <c r="F1302">
        <v>1</v>
      </c>
      <c r="G1302">
        <v>0.50344900000000004</v>
      </c>
    </row>
    <row r="1303" spans="1:7" x14ac:dyDescent="0.3">
      <c r="A1303" t="str">
        <f t="shared" si="20"/>
        <v>SFm1996CZ052</v>
      </c>
      <c r="B1303" t="s">
        <v>28</v>
      </c>
      <c r="C1303">
        <v>1996</v>
      </c>
      <c r="D1303" t="s">
        <v>34</v>
      </c>
      <c r="E1303" t="s">
        <v>70</v>
      </c>
      <c r="F1303">
        <v>2</v>
      </c>
      <c r="G1303">
        <v>0.02</v>
      </c>
    </row>
    <row r="1304" spans="1:7" x14ac:dyDescent="0.3">
      <c r="A1304" t="str">
        <f t="shared" si="20"/>
        <v>SFm1996CZ053</v>
      </c>
      <c r="B1304" t="s">
        <v>28</v>
      </c>
      <c r="C1304">
        <v>1996</v>
      </c>
      <c r="D1304" t="s">
        <v>34</v>
      </c>
      <c r="E1304" t="s">
        <v>70</v>
      </c>
      <c r="F1304">
        <v>3</v>
      </c>
      <c r="G1304">
        <v>0.02</v>
      </c>
    </row>
    <row r="1305" spans="1:7" x14ac:dyDescent="0.3">
      <c r="A1305" t="str">
        <f t="shared" si="20"/>
        <v>SFm1996CZ054</v>
      </c>
      <c r="B1305" t="s">
        <v>28</v>
      </c>
      <c r="C1305">
        <v>1996</v>
      </c>
      <c r="D1305" t="s">
        <v>34</v>
      </c>
      <c r="E1305" t="s">
        <v>70</v>
      </c>
      <c r="F1305">
        <v>4</v>
      </c>
      <c r="G1305">
        <v>0.43654799999999999</v>
      </c>
    </row>
    <row r="1306" spans="1:7" x14ac:dyDescent="0.3">
      <c r="A1306" t="str">
        <f t="shared" si="20"/>
        <v>SFm1996CZ055</v>
      </c>
      <c r="B1306" t="s">
        <v>28</v>
      </c>
      <c r="C1306">
        <v>1996</v>
      </c>
      <c r="D1306" t="s">
        <v>34</v>
      </c>
      <c r="E1306" t="s">
        <v>70</v>
      </c>
      <c r="F1306">
        <v>5</v>
      </c>
      <c r="G1306">
        <v>2.0002900000000001E-2</v>
      </c>
    </row>
    <row r="1307" spans="1:7" x14ac:dyDescent="0.3">
      <c r="A1307" t="str">
        <f t="shared" si="20"/>
        <v>SFm1996CZ061</v>
      </c>
      <c r="B1307" t="s">
        <v>28</v>
      </c>
      <c r="C1307">
        <v>1996</v>
      </c>
      <c r="D1307" t="s">
        <v>35</v>
      </c>
      <c r="E1307" t="s">
        <v>70</v>
      </c>
      <c r="F1307">
        <v>1</v>
      </c>
      <c r="G1307">
        <v>0.02</v>
      </c>
    </row>
    <row r="1308" spans="1:7" x14ac:dyDescent="0.3">
      <c r="A1308" t="str">
        <f t="shared" si="20"/>
        <v>SFm1996CZ062</v>
      </c>
      <c r="B1308" t="s">
        <v>28</v>
      </c>
      <c r="C1308">
        <v>1996</v>
      </c>
      <c r="D1308" t="s">
        <v>35</v>
      </c>
      <c r="E1308" t="s">
        <v>70</v>
      </c>
      <c r="F1308">
        <v>2</v>
      </c>
      <c r="G1308">
        <v>0.02</v>
      </c>
    </row>
    <row r="1309" spans="1:7" x14ac:dyDescent="0.3">
      <c r="A1309" t="str">
        <f t="shared" si="20"/>
        <v>SFm1996CZ063</v>
      </c>
      <c r="B1309" t="s">
        <v>28</v>
      </c>
      <c r="C1309">
        <v>1996</v>
      </c>
      <c r="D1309" t="s">
        <v>35</v>
      </c>
      <c r="E1309" t="s">
        <v>70</v>
      </c>
      <c r="F1309">
        <v>3</v>
      </c>
      <c r="G1309">
        <v>0.54850200000000005</v>
      </c>
    </row>
    <row r="1310" spans="1:7" x14ac:dyDescent="0.3">
      <c r="A1310" t="str">
        <f t="shared" si="20"/>
        <v>SFm1996CZ064</v>
      </c>
      <c r="B1310" t="s">
        <v>28</v>
      </c>
      <c r="C1310">
        <v>1996</v>
      </c>
      <c r="D1310" t="s">
        <v>35</v>
      </c>
      <c r="E1310" t="s">
        <v>70</v>
      </c>
      <c r="F1310">
        <v>4</v>
      </c>
      <c r="G1310">
        <v>0.28689199999999998</v>
      </c>
    </row>
    <row r="1311" spans="1:7" x14ac:dyDescent="0.3">
      <c r="A1311" t="str">
        <f t="shared" si="20"/>
        <v>SFm1996CZ065</v>
      </c>
      <c r="B1311" t="s">
        <v>28</v>
      </c>
      <c r="C1311">
        <v>1996</v>
      </c>
      <c r="D1311" t="s">
        <v>35</v>
      </c>
      <c r="E1311" t="s">
        <v>70</v>
      </c>
      <c r="F1311">
        <v>5</v>
      </c>
      <c r="G1311">
        <v>0.124607</v>
      </c>
    </row>
    <row r="1312" spans="1:7" x14ac:dyDescent="0.3">
      <c r="A1312" t="str">
        <f t="shared" si="20"/>
        <v>SFm1996CZ071</v>
      </c>
      <c r="B1312" t="s">
        <v>28</v>
      </c>
      <c r="C1312">
        <v>1996</v>
      </c>
      <c r="D1312" t="s">
        <v>36</v>
      </c>
      <c r="E1312" t="s">
        <v>70</v>
      </c>
      <c r="F1312">
        <v>1</v>
      </c>
      <c r="G1312">
        <v>0.52439199999999997</v>
      </c>
    </row>
    <row r="1313" spans="1:7" x14ac:dyDescent="0.3">
      <c r="A1313" t="str">
        <f t="shared" si="20"/>
        <v>SFm1996CZ072</v>
      </c>
      <c r="B1313" t="s">
        <v>28</v>
      </c>
      <c r="C1313">
        <v>1996</v>
      </c>
      <c r="D1313" t="s">
        <v>36</v>
      </c>
      <c r="E1313" t="s">
        <v>70</v>
      </c>
      <c r="F1313">
        <v>2</v>
      </c>
      <c r="G1313">
        <v>0.02</v>
      </c>
    </row>
    <row r="1314" spans="1:7" x14ac:dyDescent="0.3">
      <c r="A1314" t="str">
        <f t="shared" si="20"/>
        <v>SFm1996CZ073</v>
      </c>
      <c r="B1314" t="s">
        <v>28</v>
      </c>
      <c r="C1314">
        <v>1996</v>
      </c>
      <c r="D1314" t="s">
        <v>36</v>
      </c>
      <c r="E1314" t="s">
        <v>70</v>
      </c>
      <c r="F1314">
        <v>3</v>
      </c>
      <c r="G1314">
        <v>0.126056</v>
      </c>
    </row>
    <row r="1315" spans="1:7" x14ac:dyDescent="0.3">
      <c r="A1315" t="str">
        <f t="shared" si="20"/>
        <v>SFm1996CZ074</v>
      </c>
      <c r="B1315" t="s">
        <v>28</v>
      </c>
      <c r="C1315">
        <v>1996</v>
      </c>
      <c r="D1315" t="s">
        <v>36</v>
      </c>
      <c r="E1315" t="s">
        <v>70</v>
      </c>
      <c r="F1315">
        <v>4</v>
      </c>
      <c r="G1315">
        <v>0.30955199999999999</v>
      </c>
    </row>
    <row r="1316" spans="1:7" x14ac:dyDescent="0.3">
      <c r="A1316" t="str">
        <f t="shared" si="20"/>
        <v>SFm1996CZ075</v>
      </c>
      <c r="B1316" t="s">
        <v>28</v>
      </c>
      <c r="C1316">
        <v>1996</v>
      </c>
      <c r="D1316" t="s">
        <v>36</v>
      </c>
      <c r="E1316" t="s">
        <v>70</v>
      </c>
      <c r="F1316">
        <v>5</v>
      </c>
      <c r="G1316">
        <v>0.02</v>
      </c>
    </row>
    <row r="1317" spans="1:7" x14ac:dyDescent="0.3">
      <c r="A1317" t="str">
        <f t="shared" si="20"/>
        <v>SFm1996CZ081</v>
      </c>
      <c r="B1317" t="s">
        <v>28</v>
      </c>
      <c r="C1317">
        <v>1996</v>
      </c>
      <c r="D1317" t="s">
        <v>37</v>
      </c>
      <c r="E1317" t="s">
        <v>70</v>
      </c>
      <c r="F1317">
        <v>1</v>
      </c>
      <c r="G1317">
        <v>0.02</v>
      </c>
    </row>
    <row r="1318" spans="1:7" x14ac:dyDescent="0.3">
      <c r="A1318" t="str">
        <f t="shared" si="20"/>
        <v>SFm1996CZ082</v>
      </c>
      <c r="B1318" t="s">
        <v>28</v>
      </c>
      <c r="C1318">
        <v>1996</v>
      </c>
      <c r="D1318" t="s">
        <v>37</v>
      </c>
      <c r="E1318" t="s">
        <v>70</v>
      </c>
      <c r="F1318">
        <v>2</v>
      </c>
      <c r="G1318">
        <v>0.40515699999999999</v>
      </c>
    </row>
    <row r="1319" spans="1:7" x14ac:dyDescent="0.3">
      <c r="A1319" t="str">
        <f t="shared" si="20"/>
        <v>SFm1996CZ083</v>
      </c>
      <c r="B1319" t="s">
        <v>28</v>
      </c>
      <c r="C1319">
        <v>1996</v>
      </c>
      <c r="D1319" t="s">
        <v>37</v>
      </c>
      <c r="E1319" t="s">
        <v>70</v>
      </c>
      <c r="F1319">
        <v>3</v>
      </c>
      <c r="G1319">
        <v>0.53484299999999996</v>
      </c>
    </row>
    <row r="1320" spans="1:7" x14ac:dyDescent="0.3">
      <c r="A1320" t="str">
        <f t="shared" si="20"/>
        <v>SFm1996CZ084</v>
      </c>
      <c r="B1320" t="s">
        <v>28</v>
      </c>
      <c r="C1320">
        <v>1996</v>
      </c>
      <c r="D1320" t="s">
        <v>37</v>
      </c>
      <c r="E1320" t="s">
        <v>70</v>
      </c>
      <c r="F1320">
        <v>4</v>
      </c>
      <c r="G1320">
        <v>0.02</v>
      </c>
    </row>
    <row r="1321" spans="1:7" x14ac:dyDescent="0.3">
      <c r="A1321" t="str">
        <f t="shared" si="20"/>
        <v>SFm1996CZ085</v>
      </c>
      <c r="B1321" t="s">
        <v>28</v>
      </c>
      <c r="C1321">
        <v>1996</v>
      </c>
      <c r="D1321" t="s">
        <v>37</v>
      </c>
      <c r="E1321" t="s">
        <v>70</v>
      </c>
      <c r="F1321">
        <v>5</v>
      </c>
      <c r="G1321">
        <v>0.02</v>
      </c>
    </row>
    <row r="1322" spans="1:7" x14ac:dyDescent="0.3">
      <c r="A1322" t="str">
        <f t="shared" si="20"/>
        <v>SFm1996CZ091</v>
      </c>
      <c r="B1322" t="s">
        <v>28</v>
      </c>
      <c r="C1322">
        <v>1996</v>
      </c>
      <c r="D1322" t="s">
        <v>38</v>
      </c>
      <c r="E1322" t="s">
        <v>70</v>
      </c>
      <c r="F1322">
        <v>1</v>
      </c>
      <c r="G1322">
        <v>0.02</v>
      </c>
    </row>
    <row r="1323" spans="1:7" x14ac:dyDescent="0.3">
      <c r="A1323" t="str">
        <f t="shared" si="20"/>
        <v>SFm1996CZ092</v>
      </c>
      <c r="B1323" t="s">
        <v>28</v>
      </c>
      <c r="C1323">
        <v>1996</v>
      </c>
      <c r="D1323" t="s">
        <v>38</v>
      </c>
      <c r="E1323" t="s">
        <v>70</v>
      </c>
      <c r="F1323">
        <v>2</v>
      </c>
      <c r="G1323">
        <v>0.34092299999999998</v>
      </c>
    </row>
    <row r="1324" spans="1:7" x14ac:dyDescent="0.3">
      <c r="A1324" t="str">
        <f t="shared" si="20"/>
        <v>SFm1996CZ093</v>
      </c>
      <c r="B1324" t="s">
        <v>28</v>
      </c>
      <c r="C1324">
        <v>1996</v>
      </c>
      <c r="D1324" t="s">
        <v>38</v>
      </c>
      <c r="E1324" t="s">
        <v>70</v>
      </c>
      <c r="F1324">
        <v>3</v>
      </c>
      <c r="G1324">
        <v>0.02</v>
      </c>
    </row>
    <row r="1325" spans="1:7" x14ac:dyDescent="0.3">
      <c r="A1325" t="str">
        <f t="shared" si="20"/>
        <v>SFm1996CZ094</v>
      </c>
      <c r="B1325" t="s">
        <v>28</v>
      </c>
      <c r="C1325">
        <v>1996</v>
      </c>
      <c r="D1325" t="s">
        <v>38</v>
      </c>
      <c r="E1325" t="s">
        <v>70</v>
      </c>
      <c r="F1325">
        <v>4</v>
      </c>
      <c r="G1325">
        <v>0.31762299999999999</v>
      </c>
    </row>
    <row r="1326" spans="1:7" x14ac:dyDescent="0.3">
      <c r="A1326" t="str">
        <f t="shared" si="20"/>
        <v>SFm1996CZ095</v>
      </c>
      <c r="B1326" t="s">
        <v>28</v>
      </c>
      <c r="C1326">
        <v>1996</v>
      </c>
      <c r="D1326" t="s">
        <v>38</v>
      </c>
      <c r="E1326" t="s">
        <v>70</v>
      </c>
      <c r="F1326">
        <v>5</v>
      </c>
      <c r="G1326">
        <v>0.301454</v>
      </c>
    </row>
    <row r="1327" spans="1:7" x14ac:dyDescent="0.3">
      <c r="A1327" t="str">
        <f t="shared" si="20"/>
        <v>SFm1996CZ101</v>
      </c>
      <c r="B1327" t="s">
        <v>28</v>
      </c>
      <c r="C1327">
        <v>1996</v>
      </c>
      <c r="D1327" t="s">
        <v>39</v>
      </c>
      <c r="E1327" t="s">
        <v>70</v>
      </c>
      <c r="F1327">
        <v>1</v>
      </c>
      <c r="G1327">
        <v>0.02</v>
      </c>
    </row>
    <row r="1328" spans="1:7" x14ac:dyDescent="0.3">
      <c r="A1328" t="str">
        <f t="shared" si="20"/>
        <v>SFm1996CZ102</v>
      </c>
      <c r="B1328" t="s">
        <v>28</v>
      </c>
      <c r="C1328">
        <v>1996</v>
      </c>
      <c r="D1328" t="s">
        <v>39</v>
      </c>
      <c r="E1328" t="s">
        <v>70</v>
      </c>
      <c r="F1328">
        <v>2</v>
      </c>
      <c r="G1328">
        <v>0.412609</v>
      </c>
    </row>
    <row r="1329" spans="1:7" x14ac:dyDescent="0.3">
      <c r="A1329" t="str">
        <f t="shared" si="20"/>
        <v>SFm1996CZ103</v>
      </c>
      <c r="B1329" t="s">
        <v>28</v>
      </c>
      <c r="C1329">
        <v>1996</v>
      </c>
      <c r="D1329" t="s">
        <v>39</v>
      </c>
      <c r="E1329" t="s">
        <v>70</v>
      </c>
      <c r="F1329">
        <v>3</v>
      </c>
      <c r="G1329">
        <v>0.02</v>
      </c>
    </row>
    <row r="1330" spans="1:7" x14ac:dyDescent="0.3">
      <c r="A1330" t="str">
        <f t="shared" si="20"/>
        <v>SFm1996CZ104</v>
      </c>
      <c r="B1330" t="s">
        <v>28</v>
      </c>
      <c r="C1330">
        <v>1996</v>
      </c>
      <c r="D1330" t="s">
        <v>39</v>
      </c>
      <c r="E1330" t="s">
        <v>70</v>
      </c>
      <c r="F1330">
        <v>4</v>
      </c>
      <c r="G1330">
        <v>0.52739100000000005</v>
      </c>
    </row>
    <row r="1331" spans="1:7" x14ac:dyDescent="0.3">
      <c r="A1331" t="str">
        <f t="shared" si="20"/>
        <v>SFm1996CZ105</v>
      </c>
      <c r="B1331" t="s">
        <v>28</v>
      </c>
      <c r="C1331">
        <v>1996</v>
      </c>
      <c r="D1331" t="s">
        <v>39</v>
      </c>
      <c r="E1331" t="s">
        <v>70</v>
      </c>
      <c r="F1331">
        <v>5</v>
      </c>
      <c r="G1331">
        <v>0.02</v>
      </c>
    </row>
    <row r="1332" spans="1:7" x14ac:dyDescent="0.3">
      <c r="A1332" t="str">
        <f t="shared" si="20"/>
        <v>SFm1996CZ111</v>
      </c>
      <c r="B1332" t="s">
        <v>28</v>
      </c>
      <c r="C1332">
        <v>1996</v>
      </c>
      <c r="D1332" t="s">
        <v>40</v>
      </c>
      <c r="E1332" t="s">
        <v>70</v>
      </c>
      <c r="F1332">
        <v>1</v>
      </c>
      <c r="G1332">
        <v>0.157774</v>
      </c>
    </row>
    <row r="1333" spans="1:7" x14ac:dyDescent="0.3">
      <c r="A1333" t="str">
        <f t="shared" si="20"/>
        <v>SFm1996CZ112</v>
      </c>
      <c r="B1333" t="s">
        <v>28</v>
      </c>
      <c r="C1333">
        <v>1996</v>
      </c>
      <c r="D1333" t="s">
        <v>40</v>
      </c>
      <c r="E1333" t="s">
        <v>70</v>
      </c>
      <c r="F1333">
        <v>2</v>
      </c>
      <c r="G1333">
        <v>0.18388599999999999</v>
      </c>
    </row>
    <row r="1334" spans="1:7" x14ac:dyDescent="0.3">
      <c r="A1334" t="str">
        <f t="shared" si="20"/>
        <v>SFm1996CZ113</v>
      </c>
      <c r="B1334" t="s">
        <v>28</v>
      </c>
      <c r="C1334">
        <v>1996</v>
      </c>
      <c r="D1334" t="s">
        <v>40</v>
      </c>
      <c r="E1334" t="s">
        <v>70</v>
      </c>
      <c r="F1334">
        <v>3</v>
      </c>
      <c r="G1334">
        <v>8.9618299999999998E-2</v>
      </c>
    </row>
    <row r="1335" spans="1:7" x14ac:dyDescent="0.3">
      <c r="A1335" t="str">
        <f t="shared" si="20"/>
        <v>SFm1996CZ114</v>
      </c>
      <c r="B1335" t="s">
        <v>28</v>
      </c>
      <c r="C1335">
        <v>1996</v>
      </c>
      <c r="D1335" t="s">
        <v>40</v>
      </c>
      <c r="E1335" t="s">
        <v>70</v>
      </c>
      <c r="F1335">
        <v>4</v>
      </c>
      <c r="G1335">
        <v>0.30930800000000003</v>
      </c>
    </row>
    <row r="1336" spans="1:7" x14ac:dyDescent="0.3">
      <c r="A1336" t="str">
        <f t="shared" si="20"/>
        <v>SFm1996CZ115</v>
      </c>
      <c r="B1336" t="s">
        <v>28</v>
      </c>
      <c r="C1336">
        <v>1996</v>
      </c>
      <c r="D1336" t="s">
        <v>40</v>
      </c>
      <c r="E1336" t="s">
        <v>70</v>
      </c>
      <c r="F1336">
        <v>5</v>
      </c>
      <c r="G1336">
        <v>0.25941399999999998</v>
      </c>
    </row>
    <row r="1337" spans="1:7" x14ac:dyDescent="0.3">
      <c r="A1337" t="str">
        <f t="shared" si="20"/>
        <v>SFm1996CZ121</v>
      </c>
      <c r="B1337" t="s">
        <v>28</v>
      </c>
      <c r="C1337">
        <v>1996</v>
      </c>
      <c r="D1337" t="s">
        <v>41</v>
      </c>
      <c r="E1337" t="s">
        <v>70</v>
      </c>
      <c r="F1337">
        <v>1</v>
      </c>
      <c r="G1337">
        <v>0.02</v>
      </c>
    </row>
    <row r="1338" spans="1:7" x14ac:dyDescent="0.3">
      <c r="A1338" t="str">
        <f t="shared" si="20"/>
        <v>SFm1996CZ122</v>
      </c>
      <c r="B1338" t="s">
        <v>28</v>
      </c>
      <c r="C1338">
        <v>1996</v>
      </c>
      <c r="D1338" t="s">
        <v>41</v>
      </c>
      <c r="E1338" t="s">
        <v>70</v>
      </c>
      <c r="F1338">
        <v>2</v>
      </c>
      <c r="G1338">
        <v>6.2365799999999999E-2</v>
      </c>
    </row>
    <row r="1339" spans="1:7" x14ac:dyDescent="0.3">
      <c r="A1339" t="str">
        <f t="shared" si="20"/>
        <v>SFm1996CZ123</v>
      </c>
      <c r="B1339" t="s">
        <v>28</v>
      </c>
      <c r="C1339">
        <v>1996</v>
      </c>
      <c r="D1339" t="s">
        <v>41</v>
      </c>
      <c r="E1339" t="s">
        <v>70</v>
      </c>
      <c r="F1339">
        <v>3</v>
      </c>
      <c r="G1339">
        <v>0.81391199999999997</v>
      </c>
    </row>
    <row r="1340" spans="1:7" x14ac:dyDescent="0.3">
      <c r="A1340" t="str">
        <f t="shared" si="20"/>
        <v>SFm1996CZ124</v>
      </c>
      <c r="B1340" t="s">
        <v>28</v>
      </c>
      <c r="C1340">
        <v>1996</v>
      </c>
      <c r="D1340" t="s">
        <v>41</v>
      </c>
      <c r="E1340" t="s">
        <v>70</v>
      </c>
      <c r="F1340">
        <v>4</v>
      </c>
      <c r="G1340">
        <v>0.02</v>
      </c>
    </row>
    <row r="1341" spans="1:7" x14ac:dyDescent="0.3">
      <c r="A1341" t="str">
        <f t="shared" si="20"/>
        <v>SFm1996CZ125</v>
      </c>
      <c r="B1341" t="s">
        <v>28</v>
      </c>
      <c r="C1341">
        <v>1996</v>
      </c>
      <c r="D1341" t="s">
        <v>41</v>
      </c>
      <c r="E1341" t="s">
        <v>70</v>
      </c>
      <c r="F1341">
        <v>5</v>
      </c>
      <c r="G1341">
        <v>8.3722599999999994E-2</v>
      </c>
    </row>
    <row r="1342" spans="1:7" x14ac:dyDescent="0.3">
      <c r="A1342" t="str">
        <f t="shared" si="20"/>
        <v>SFm1996CZ131</v>
      </c>
      <c r="B1342" t="s">
        <v>28</v>
      </c>
      <c r="C1342">
        <v>1996</v>
      </c>
      <c r="D1342" t="s">
        <v>42</v>
      </c>
      <c r="E1342" t="s">
        <v>70</v>
      </c>
      <c r="F1342">
        <v>1</v>
      </c>
      <c r="G1342">
        <v>0.324853</v>
      </c>
    </row>
    <row r="1343" spans="1:7" x14ac:dyDescent="0.3">
      <c r="A1343" t="str">
        <f t="shared" si="20"/>
        <v>SFm1996CZ132</v>
      </c>
      <c r="B1343" t="s">
        <v>28</v>
      </c>
      <c r="C1343">
        <v>1996</v>
      </c>
      <c r="D1343" t="s">
        <v>42</v>
      </c>
      <c r="E1343" t="s">
        <v>70</v>
      </c>
      <c r="F1343">
        <v>2</v>
      </c>
      <c r="G1343">
        <v>0.28412900000000002</v>
      </c>
    </row>
    <row r="1344" spans="1:7" x14ac:dyDescent="0.3">
      <c r="A1344" t="str">
        <f t="shared" si="20"/>
        <v>SFm1996CZ133</v>
      </c>
      <c r="B1344" t="s">
        <v>28</v>
      </c>
      <c r="C1344">
        <v>1996</v>
      </c>
      <c r="D1344" t="s">
        <v>42</v>
      </c>
      <c r="E1344" t="s">
        <v>70</v>
      </c>
      <c r="F1344">
        <v>3</v>
      </c>
      <c r="G1344">
        <v>0.351018</v>
      </c>
    </row>
    <row r="1345" spans="1:7" x14ac:dyDescent="0.3">
      <c r="A1345" t="str">
        <f t="shared" si="20"/>
        <v>SFm1996CZ134</v>
      </c>
      <c r="B1345" t="s">
        <v>28</v>
      </c>
      <c r="C1345">
        <v>1996</v>
      </c>
      <c r="D1345" t="s">
        <v>42</v>
      </c>
      <c r="E1345" t="s">
        <v>70</v>
      </c>
      <c r="F1345">
        <v>4</v>
      </c>
      <c r="G1345">
        <v>0.02</v>
      </c>
    </row>
    <row r="1346" spans="1:7" x14ac:dyDescent="0.3">
      <c r="A1346" t="str">
        <f t="shared" si="20"/>
        <v>SFm1996CZ135</v>
      </c>
      <c r="B1346" t="s">
        <v>28</v>
      </c>
      <c r="C1346">
        <v>1996</v>
      </c>
      <c r="D1346" t="s">
        <v>42</v>
      </c>
      <c r="E1346" t="s">
        <v>70</v>
      </c>
      <c r="F1346">
        <v>5</v>
      </c>
      <c r="G1346">
        <v>0.02</v>
      </c>
    </row>
    <row r="1347" spans="1:7" x14ac:dyDescent="0.3">
      <c r="A1347" t="str">
        <f t="shared" ref="A1347:A1410" si="21">B1347&amp;C1347&amp;D1347&amp;F1347</f>
        <v>SFm1996CZ141</v>
      </c>
      <c r="B1347" t="s">
        <v>28</v>
      </c>
      <c r="C1347">
        <v>1996</v>
      </c>
      <c r="D1347" t="s">
        <v>43</v>
      </c>
      <c r="E1347" t="s">
        <v>70</v>
      </c>
      <c r="F1347">
        <v>1</v>
      </c>
      <c r="G1347">
        <v>0.18634700000000001</v>
      </c>
    </row>
    <row r="1348" spans="1:7" x14ac:dyDescent="0.3">
      <c r="A1348" t="str">
        <f t="shared" si="21"/>
        <v>SFm1996CZ142</v>
      </c>
      <c r="B1348" t="s">
        <v>28</v>
      </c>
      <c r="C1348">
        <v>1996</v>
      </c>
      <c r="D1348" t="s">
        <v>43</v>
      </c>
      <c r="E1348" t="s">
        <v>70</v>
      </c>
      <c r="F1348">
        <v>2</v>
      </c>
      <c r="G1348">
        <v>0.58381499999999997</v>
      </c>
    </row>
    <row r="1349" spans="1:7" x14ac:dyDescent="0.3">
      <c r="A1349" t="str">
        <f t="shared" si="21"/>
        <v>SFm1996CZ143</v>
      </c>
      <c r="B1349" t="s">
        <v>28</v>
      </c>
      <c r="C1349">
        <v>1996</v>
      </c>
      <c r="D1349" t="s">
        <v>43</v>
      </c>
      <c r="E1349" t="s">
        <v>70</v>
      </c>
      <c r="F1349">
        <v>3</v>
      </c>
      <c r="G1349">
        <v>0.18856300000000001</v>
      </c>
    </row>
    <row r="1350" spans="1:7" x14ac:dyDescent="0.3">
      <c r="A1350" t="str">
        <f t="shared" si="21"/>
        <v>SFm1996CZ144</v>
      </c>
      <c r="B1350" t="s">
        <v>28</v>
      </c>
      <c r="C1350">
        <v>1996</v>
      </c>
      <c r="D1350" t="s">
        <v>43</v>
      </c>
      <c r="E1350" t="s">
        <v>70</v>
      </c>
      <c r="F1350">
        <v>4</v>
      </c>
      <c r="G1350">
        <v>2.0625299999999999E-2</v>
      </c>
    </row>
    <row r="1351" spans="1:7" x14ac:dyDescent="0.3">
      <c r="A1351" t="str">
        <f t="shared" si="21"/>
        <v>SFm1996CZ145</v>
      </c>
      <c r="B1351" t="s">
        <v>28</v>
      </c>
      <c r="C1351">
        <v>1996</v>
      </c>
      <c r="D1351" t="s">
        <v>43</v>
      </c>
      <c r="E1351" t="s">
        <v>70</v>
      </c>
      <c r="F1351">
        <v>5</v>
      </c>
      <c r="G1351">
        <v>2.0650700000000001E-2</v>
      </c>
    </row>
    <row r="1352" spans="1:7" x14ac:dyDescent="0.3">
      <c r="A1352" t="str">
        <f t="shared" si="21"/>
        <v>SFm1996CZ151</v>
      </c>
      <c r="B1352" t="s">
        <v>28</v>
      </c>
      <c r="C1352">
        <v>1996</v>
      </c>
      <c r="D1352" t="s">
        <v>44</v>
      </c>
      <c r="E1352" t="s">
        <v>70</v>
      </c>
      <c r="F1352">
        <v>1</v>
      </c>
      <c r="G1352">
        <v>0.02</v>
      </c>
    </row>
    <row r="1353" spans="1:7" x14ac:dyDescent="0.3">
      <c r="A1353" t="str">
        <f t="shared" si="21"/>
        <v>SFm1996CZ152</v>
      </c>
      <c r="B1353" t="s">
        <v>28</v>
      </c>
      <c r="C1353">
        <v>1996</v>
      </c>
      <c r="D1353" t="s">
        <v>44</v>
      </c>
      <c r="E1353" t="s">
        <v>70</v>
      </c>
      <c r="F1353">
        <v>2</v>
      </c>
      <c r="G1353">
        <v>0.02</v>
      </c>
    </row>
    <row r="1354" spans="1:7" x14ac:dyDescent="0.3">
      <c r="A1354" t="str">
        <f t="shared" si="21"/>
        <v>SFm1996CZ153</v>
      </c>
      <c r="B1354" t="s">
        <v>28</v>
      </c>
      <c r="C1354">
        <v>1996</v>
      </c>
      <c r="D1354" t="s">
        <v>44</v>
      </c>
      <c r="E1354" t="s">
        <v>70</v>
      </c>
      <c r="F1354">
        <v>3</v>
      </c>
      <c r="G1354">
        <v>0.667713</v>
      </c>
    </row>
    <row r="1355" spans="1:7" x14ac:dyDescent="0.3">
      <c r="A1355" t="str">
        <f t="shared" si="21"/>
        <v>SFm1996CZ154</v>
      </c>
      <c r="B1355" t="s">
        <v>28</v>
      </c>
      <c r="C1355">
        <v>1996</v>
      </c>
      <c r="D1355" t="s">
        <v>44</v>
      </c>
      <c r="E1355" t="s">
        <v>70</v>
      </c>
      <c r="F1355">
        <v>4</v>
      </c>
      <c r="G1355">
        <v>0.02</v>
      </c>
    </row>
    <row r="1356" spans="1:7" x14ac:dyDescent="0.3">
      <c r="A1356" t="str">
        <f t="shared" si="21"/>
        <v>SFm1996CZ155</v>
      </c>
      <c r="B1356" t="s">
        <v>28</v>
      </c>
      <c r="C1356">
        <v>1996</v>
      </c>
      <c r="D1356" t="s">
        <v>44</v>
      </c>
      <c r="E1356" t="s">
        <v>70</v>
      </c>
      <c r="F1356">
        <v>5</v>
      </c>
      <c r="G1356">
        <v>0.272287</v>
      </c>
    </row>
    <row r="1357" spans="1:7" x14ac:dyDescent="0.3">
      <c r="A1357" t="str">
        <f t="shared" si="21"/>
        <v>SFm1996CZ161</v>
      </c>
      <c r="B1357" t="s">
        <v>28</v>
      </c>
      <c r="C1357">
        <v>1996</v>
      </c>
      <c r="D1357" t="s">
        <v>45</v>
      </c>
      <c r="E1357" t="s">
        <v>70</v>
      </c>
      <c r="F1357">
        <v>1</v>
      </c>
      <c r="G1357">
        <v>0.02</v>
      </c>
    </row>
    <row r="1358" spans="1:7" x14ac:dyDescent="0.3">
      <c r="A1358" t="str">
        <f t="shared" si="21"/>
        <v>SFm1996CZ162</v>
      </c>
      <c r="B1358" t="s">
        <v>28</v>
      </c>
      <c r="C1358">
        <v>1996</v>
      </c>
      <c r="D1358" t="s">
        <v>45</v>
      </c>
      <c r="E1358" t="s">
        <v>70</v>
      </c>
      <c r="F1358">
        <v>2</v>
      </c>
      <c r="G1358">
        <v>0.58471499999999998</v>
      </c>
    </row>
    <row r="1359" spans="1:7" x14ac:dyDescent="0.3">
      <c r="A1359" t="str">
        <f t="shared" si="21"/>
        <v>SFm1996CZ163</v>
      </c>
      <c r="B1359" t="s">
        <v>28</v>
      </c>
      <c r="C1359">
        <v>1996</v>
      </c>
      <c r="D1359" t="s">
        <v>45</v>
      </c>
      <c r="E1359" t="s">
        <v>70</v>
      </c>
      <c r="F1359">
        <v>3</v>
      </c>
      <c r="G1359">
        <v>0.21156900000000001</v>
      </c>
    </row>
    <row r="1360" spans="1:7" x14ac:dyDescent="0.3">
      <c r="A1360" t="str">
        <f t="shared" si="21"/>
        <v>SFm1996CZ164</v>
      </c>
      <c r="B1360" t="s">
        <v>28</v>
      </c>
      <c r="C1360">
        <v>1996</v>
      </c>
      <c r="D1360" t="s">
        <v>45</v>
      </c>
      <c r="E1360" t="s">
        <v>70</v>
      </c>
      <c r="F1360">
        <v>4</v>
      </c>
      <c r="G1360">
        <v>9.3710699999999994E-2</v>
      </c>
    </row>
    <row r="1361" spans="1:7" x14ac:dyDescent="0.3">
      <c r="A1361" t="str">
        <f t="shared" si="21"/>
        <v>SFm1996CZ165</v>
      </c>
      <c r="B1361" t="s">
        <v>28</v>
      </c>
      <c r="C1361">
        <v>1996</v>
      </c>
      <c r="D1361" t="s">
        <v>45</v>
      </c>
      <c r="E1361" t="s">
        <v>70</v>
      </c>
      <c r="F1361">
        <v>5</v>
      </c>
      <c r="G1361">
        <v>9.0005000000000002E-2</v>
      </c>
    </row>
    <row r="1362" spans="1:7" x14ac:dyDescent="0.3">
      <c r="A1362" t="str">
        <f t="shared" si="21"/>
        <v>SFm2003CZ011</v>
      </c>
      <c r="B1362" t="s">
        <v>28</v>
      </c>
      <c r="C1362">
        <v>2003</v>
      </c>
      <c r="D1362" t="s">
        <v>29</v>
      </c>
      <c r="E1362" t="s">
        <v>70</v>
      </c>
      <c r="F1362">
        <v>1</v>
      </c>
      <c r="G1362">
        <v>0.40930299999999997</v>
      </c>
    </row>
    <row r="1363" spans="1:7" x14ac:dyDescent="0.3">
      <c r="A1363" t="str">
        <f t="shared" si="21"/>
        <v>SFm2003CZ012</v>
      </c>
      <c r="B1363" t="s">
        <v>28</v>
      </c>
      <c r="C1363">
        <v>2003</v>
      </c>
      <c r="D1363" t="s">
        <v>29</v>
      </c>
      <c r="E1363" t="s">
        <v>70</v>
      </c>
      <c r="F1363">
        <v>2</v>
      </c>
      <c r="G1363">
        <v>0.119703</v>
      </c>
    </row>
    <row r="1364" spans="1:7" x14ac:dyDescent="0.3">
      <c r="A1364" t="str">
        <f t="shared" si="21"/>
        <v>SFm2003CZ013</v>
      </c>
      <c r="B1364" t="s">
        <v>28</v>
      </c>
      <c r="C1364">
        <v>2003</v>
      </c>
      <c r="D1364" t="s">
        <v>29</v>
      </c>
      <c r="E1364" t="s">
        <v>70</v>
      </c>
      <c r="F1364">
        <v>3</v>
      </c>
      <c r="G1364">
        <v>0.18454300000000001</v>
      </c>
    </row>
    <row r="1365" spans="1:7" x14ac:dyDescent="0.3">
      <c r="A1365" t="str">
        <f t="shared" si="21"/>
        <v>SFm2003CZ014</v>
      </c>
      <c r="B1365" t="s">
        <v>28</v>
      </c>
      <c r="C1365">
        <v>2003</v>
      </c>
      <c r="D1365" t="s">
        <v>29</v>
      </c>
      <c r="E1365" t="s">
        <v>70</v>
      </c>
      <c r="F1365">
        <v>4</v>
      </c>
      <c r="G1365">
        <v>0.14948500000000001</v>
      </c>
    </row>
    <row r="1366" spans="1:7" x14ac:dyDescent="0.3">
      <c r="A1366" t="str">
        <f t="shared" si="21"/>
        <v>SFm2003CZ015</v>
      </c>
      <c r="B1366" t="s">
        <v>28</v>
      </c>
      <c r="C1366">
        <v>2003</v>
      </c>
      <c r="D1366" t="s">
        <v>29</v>
      </c>
      <c r="E1366" t="s">
        <v>70</v>
      </c>
      <c r="F1366">
        <v>5</v>
      </c>
      <c r="G1366">
        <v>0.136966</v>
      </c>
    </row>
    <row r="1367" spans="1:7" x14ac:dyDescent="0.3">
      <c r="A1367" t="str">
        <f t="shared" si="21"/>
        <v>SFm2003CZ021</v>
      </c>
      <c r="B1367" t="s">
        <v>28</v>
      </c>
      <c r="C1367">
        <v>2003</v>
      </c>
      <c r="D1367" t="s">
        <v>31</v>
      </c>
      <c r="E1367" t="s">
        <v>70</v>
      </c>
      <c r="F1367">
        <v>1</v>
      </c>
      <c r="G1367">
        <v>0.37763600000000003</v>
      </c>
    </row>
    <row r="1368" spans="1:7" x14ac:dyDescent="0.3">
      <c r="A1368" t="str">
        <f t="shared" si="21"/>
        <v>SFm2003CZ022</v>
      </c>
      <c r="B1368" t="s">
        <v>28</v>
      </c>
      <c r="C1368">
        <v>2003</v>
      </c>
      <c r="D1368" t="s">
        <v>31</v>
      </c>
      <c r="E1368" t="s">
        <v>70</v>
      </c>
      <c r="F1368">
        <v>2</v>
      </c>
      <c r="G1368">
        <v>0.56236299999999995</v>
      </c>
    </row>
    <row r="1369" spans="1:7" x14ac:dyDescent="0.3">
      <c r="A1369" t="str">
        <f t="shared" si="21"/>
        <v>SFm2003CZ023</v>
      </c>
      <c r="B1369" t="s">
        <v>28</v>
      </c>
      <c r="C1369">
        <v>2003</v>
      </c>
      <c r="D1369" t="s">
        <v>31</v>
      </c>
      <c r="E1369" t="s">
        <v>70</v>
      </c>
      <c r="F1369">
        <v>3</v>
      </c>
      <c r="G1369">
        <v>2.0000500000000001E-2</v>
      </c>
    </row>
    <row r="1370" spans="1:7" x14ac:dyDescent="0.3">
      <c r="A1370" t="str">
        <f t="shared" si="21"/>
        <v>SFm2003CZ024</v>
      </c>
      <c r="B1370" t="s">
        <v>28</v>
      </c>
      <c r="C1370">
        <v>2003</v>
      </c>
      <c r="D1370" t="s">
        <v>31</v>
      </c>
      <c r="E1370" t="s">
        <v>70</v>
      </c>
      <c r="F1370">
        <v>4</v>
      </c>
      <c r="G1370">
        <v>2.0000500000000001E-2</v>
      </c>
    </row>
    <row r="1371" spans="1:7" x14ac:dyDescent="0.3">
      <c r="A1371" t="str">
        <f t="shared" si="21"/>
        <v>SFm2003CZ025</v>
      </c>
      <c r="B1371" t="s">
        <v>28</v>
      </c>
      <c r="C1371">
        <v>2003</v>
      </c>
      <c r="D1371" t="s">
        <v>31</v>
      </c>
      <c r="E1371" t="s">
        <v>70</v>
      </c>
      <c r="F1371">
        <v>5</v>
      </c>
      <c r="G1371">
        <v>0.02</v>
      </c>
    </row>
    <row r="1372" spans="1:7" x14ac:dyDescent="0.3">
      <c r="A1372" t="str">
        <f t="shared" si="21"/>
        <v>SFm2003CZ031</v>
      </c>
      <c r="B1372" t="s">
        <v>28</v>
      </c>
      <c r="C1372">
        <v>2003</v>
      </c>
      <c r="D1372" t="s">
        <v>32</v>
      </c>
      <c r="E1372" t="s">
        <v>70</v>
      </c>
      <c r="F1372">
        <v>1</v>
      </c>
      <c r="G1372">
        <v>0.59524100000000002</v>
      </c>
    </row>
    <row r="1373" spans="1:7" x14ac:dyDescent="0.3">
      <c r="A1373" t="str">
        <f t="shared" si="21"/>
        <v>SFm2003CZ032</v>
      </c>
      <c r="B1373" t="s">
        <v>28</v>
      </c>
      <c r="C1373">
        <v>2003</v>
      </c>
      <c r="D1373" t="s">
        <v>32</v>
      </c>
      <c r="E1373" t="s">
        <v>70</v>
      </c>
      <c r="F1373">
        <v>2</v>
      </c>
      <c r="G1373">
        <v>3.1918000000000002E-2</v>
      </c>
    </row>
    <row r="1374" spans="1:7" x14ac:dyDescent="0.3">
      <c r="A1374" t="str">
        <f t="shared" si="21"/>
        <v>SFm2003CZ033</v>
      </c>
      <c r="B1374" t="s">
        <v>28</v>
      </c>
      <c r="C1374">
        <v>2003</v>
      </c>
      <c r="D1374" t="s">
        <v>32</v>
      </c>
      <c r="E1374" t="s">
        <v>70</v>
      </c>
      <c r="F1374">
        <v>3</v>
      </c>
      <c r="G1374">
        <v>9.8509200000000005E-2</v>
      </c>
    </row>
    <row r="1375" spans="1:7" x14ac:dyDescent="0.3">
      <c r="A1375" t="str">
        <f t="shared" si="21"/>
        <v>SFm2003CZ034</v>
      </c>
      <c r="B1375" t="s">
        <v>28</v>
      </c>
      <c r="C1375">
        <v>2003</v>
      </c>
      <c r="D1375" t="s">
        <v>32</v>
      </c>
      <c r="E1375" t="s">
        <v>70</v>
      </c>
      <c r="F1375">
        <v>4</v>
      </c>
      <c r="G1375">
        <v>0.145651</v>
      </c>
    </row>
    <row r="1376" spans="1:7" x14ac:dyDescent="0.3">
      <c r="A1376" t="str">
        <f t="shared" si="21"/>
        <v>SFm2003CZ035</v>
      </c>
      <c r="B1376" t="s">
        <v>28</v>
      </c>
      <c r="C1376">
        <v>2003</v>
      </c>
      <c r="D1376" t="s">
        <v>32</v>
      </c>
      <c r="E1376" t="s">
        <v>70</v>
      </c>
      <c r="F1376">
        <v>5</v>
      </c>
      <c r="G1376">
        <v>0.12868099999999999</v>
      </c>
    </row>
    <row r="1377" spans="1:7" x14ac:dyDescent="0.3">
      <c r="A1377" t="str">
        <f t="shared" si="21"/>
        <v>SFm2003CZ041</v>
      </c>
      <c r="B1377" t="s">
        <v>28</v>
      </c>
      <c r="C1377">
        <v>2003</v>
      </c>
      <c r="D1377" t="s">
        <v>33</v>
      </c>
      <c r="E1377" t="s">
        <v>70</v>
      </c>
      <c r="F1377">
        <v>1</v>
      </c>
      <c r="G1377">
        <v>0.10682899999999999</v>
      </c>
    </row>
    <row r="1378" spans="1:7" x14ac:dyDescent="0.3">
      <c r="A1378" t="str">
        <f t="shared" si="21"/>
        <v>SFm2003CZ042</v>
      </c>
      <c r="B1378" t="s">
        <v>28</v>
      </c>
      <c r="C1378">
        <v>2003</v>
      </c>
      <c r="D1378" t="s">
        <v>33</v>
      </c>
      <c r="E1378" t="s">
        <v>70</v>
      </c>
      <c r="F1378">
        <v>2</v>
      </c>
      <c r="G1378">
        <v>0.16335</v>
      </c>
    </row>
    <row r="1379" spans="1:7" x14ac:dyDescent="0.3">
      <c r="A1379" t="str">
        <f t="shared" si="21"/>
        <v>SFm2003CZ043</v>
      </c>
      <c r="B1379" t="s">
        <v>28</v>
      </c>
      <c r="C1379">
        <v>2003</v>
      </c>
      <c r="D1379" t="s">
        <v>33</v>
      </c>
      <c r="E1379" t="s">
        <v>70</v>
      </c>
      <c r="F1379">
        <v>3</v>
      </c>
      <c r="G1379">
        <v>0.62847900000000001</v>
      </c>
    </row>
    <row r="1380" spans="1:7" x14ac:dyDescent="0.3">
      <c r="A1380" t="str">
        <f t="shared" si="21"/>
        <v>SFm2003CZ044</v>
      </c>
      <c r="B1380" t="s">
        <v>28</v>
      </c>
      <c r="C1380">
        <v>2003</v>
      </c>
      <c r="D1380" t="s">
        <v>33</v>
      </c>
      <c r="E1380" t="s">
        <v>70</v>
      </c>
      <c r="F1380">
        <v>4</v>
      </c>
      <c r="G1380">
        <v>2.00001E-2</v>
      </c>
    </row>
    <row r="1381" spans="1:7" x14ac:dyDescent="0.3">
      <c r="A1381" t="str">
        <f t="shared" si="21"/>
        <v>SFm2003CZ045</v>
      </c>
      <c r="B1381" t="s">
        <v>28</v>
      </c>
      <c r="C1381">
        <v>2003</v>
      </c>
      <c r="D1381" t="s">
        <v>33</v>
      </c>
      <c r="E1381" t="s">
        <v>70</v>
      </c>
      <c r="F1381">
        <v>5</v>
      </c>
      <c r="G1381">
        <v>8.13416E-2</v>
      </c>
    </row>
    <row r="1382" spans="1:7" x14ac:dyDescent="0.3">
      <c r="A1382" t="str">
        <f t="shared" si="21"/>
        <v>SFm2003CZ051</v>
      </c>
      <c r="B1382" t="s">
        <v>28</v>
      </c>
      <c r="C1382">
        <v>2003</v>
      </c>
      <c r="D1382" t="s">
        <v>34</v>
      </c>
      <c r="E1382" t="s">
        <v>70</v>
      </c>
      <c r="F1382">
        <v>1</v>
      </c>
      <c r="G1382">
        <v>0.31634800000000002</v>
      </c>
    </row>
    <row r="1383" spans="1:7" x14ac:dyDescent="0.3">
      <c r="A1383" t="str">
        <f t="shared" si="21"/>
        <v>SFm2003CZ052</v>
      </c>
      <c r="B1383" t="s">
        <v>28</v>
      </c>
      <c r="C1383">
        <v>2003</v>
      </c>
      <c r="D1383" t="s">
        <v>34</v>
      </c>
      <c r="E1383" t="s">
        <v>70</v>
      </c>
      <c r="F1383">
        <v>2</v>
      </c>
      <c r="G1383">
        <v>0.26649699999999998</v>
      </c>
    </row>
    <row r="1384" spans="1:7" x14ac:dyDescent="0.3">
      <c r="A1384" t="str">
        <f t="shared" si="21"/>
        <v>SFm2003CZ053</v>
      </c>
      <c r="B1384" t="s">
        <v>28</v>
      </c>
      <c r="C1384">
        <v>2003</v>
      </c>
      <c r="D1384" t="s">
        <v>34</v>
      </c>
      <c r="E1384" t="s">
        <v>70</v>
      </c>
      <c r="F1384">
        <v>3</v>
      </c>
      <c r="G1384">
        <v>0.223553</v>
      </c>
    </row>
    <row r="1385" spans="1:7" x14ac:dyDescent="0.3">
      <c r="A1385" t="str">
        <f t="shared" si="21"/>
        <v>SFm2003CZ054</v>
      </c>
      <c r="B1385" t="s">
        <v>28</v>
      </c>
      <c r="C1385">
        <v>2003</v>
      </c>
      <c r="D1385" t="s">
        <v>34</v>
      </c>
      <c r="E1385" t="s">
        <v>70</v>
      </c>
      <c r="F1385">
        <v>4</v>
      </c>
      <c r="G1385">
        <v>9.7677799999999995E-2</v>
      </c>
    </row>
    <row r="1386" spans="1:7" x14ac:dyDescent="0.3">
      <c r="A1386" t="str">
        <f t="shared" si="21"/>
        <v>SFm2003CZ055</v>
      </c>
      <c r="B1386" t="s">
        <v>28</v>
      </c>
      <c r="C1386">
        <v>2003</v>
      </c>
      <c r="D1386" t="s">
        <v>34</v>
      </c>
      <c r="E1386" t="s">
        <v>70</v>
      </c>
      <c r="F1386">
        <v>5</v>
      </c>
      <c r="G1386">
        <v>9.5924400000000007E-2</v>
      </c>
    </row>
    <row r="1387" spans="1:7" x14ac:dyDescent="0.3">
      <c r="A1387" t="str">
        <f t="shared" si="21"/>
        <v>SFm2003CZ061</v>
      </c>
      <c r="B1387" t="s">
        <v>28</v>
      </c>
      <c r="C1387">
        <v>2003</v>
      </c>
      <c r="D1387" t="s">
        <v>35</v>
      </c>
      <c r="E1387" t="s">
        <v>70</v>
      </c>
      <c r="F1387">
        <v>1</v>
      </c>
      <c r="G1387">
        <v>0.02</v>
      </c>
    </row>
    <row r="1388" spans="1:7" x14ac:dyDescent="0.3">
      <c r="A1388" t="str">
        <f t="shared" si="21"/>
        <v>SFm2003CZ062</v>
      </c>
      <c r="B1388" t="s">
        <v>28</v>
      </c>
      <c r="C1388">
        <v>2003</v>
      </c>
      <c r="D1388" t="s">
        <v>35</v>
      </c>
      <c r="E1388" t="s">
        <v>70</v>
      </c>
      <c r="F1388">
        <v>2</v>
      </c>
      <c r="G1388">
        <v>0.02</v>
      </c>
    </row>
    <row r="1389" spans="1:7" x14ac:dyDescent="0.3">
      <c r="A1389" t="str">
        <f t="shared" si="21"/>
        <v>SFm2003CZ063</v>
      </c>
      <c r="B1389" t="s">
        <v>28</v>
      </c>
      <c r="C1389">
        <v>2003</v>
      </c>
      <c r="D1389" t="s">
        <v>35</v>
      </c>
      <c r="E1389" t="s">
        <v>70</v>
      </c>
      <c r="F1389">
        <v>3</v>
      </c>
      <c r="G1389">
        <v>0.87202400000000002</v>
      </c>
    </row>
    <row r="1390" spans="1:7" x14ac:dyDescent="0.3">
      <c r="A1390" t="str">
        <f t="shared" si="21"/>
        <v>SFm2003CZ064</v>
      </c>
      <c r="B1390" t="s">
        <v>28</v>
      </c>
      <c r="C1390">
        <v>2003</v>
      </c>
      <c r="D1390" t="s">
        <v>35</v>
      </c>
      <c r="E1390" t="s">
        <v>70</v>
      </c>
      <c r="F1390">
        <v>4</v>
      </c>
      <c r="G1390">
        <v>6.7975999999999995E-2</v>
      </c>
    </row>
    <row r="1391" spans="1:7" x14ac:dyDescent="0.3">
      <c r="A1391" t="str">
        <f t="shared" si="21"/>
        <v>SFm2003CZ065</v>
      </c>
      <c r="B1391" t="s">
        <v>28</v>
      </c>
      <c r="C1391">
        <v>2003</v>
      </c>
      <c r="D1391" t="s">
        <v>35</v>
      </c>
      <c r="E1391" t="s">
        <v>70</v>
      </c>
      <c r="F1391">
        <v>5</v>
      </c>
      <c r="G1391">
        <v>0.02</v>
      </c>
    </row>
    <row r="1392" spans="1:7" x14ac:dyDescent="0.3">
      <c r="A1392" t="str">
        <f t="shared" si="21"/>
        <v>SFm2003CZ071</v>
      </c>
      <c r="B1392" t="s">
        <v>28</v>
      </c>
      <c r="C1392">
        <v>2003</v>
      </c>
      <c r="D1392" t="s">
        <v>36</v>
      </c>
      <c r="E1392" t="s">
        <v>70</v>
      </c>
      <c r="F1392">
        <v>1</v>
      </c>
      <c r="G1392">
        <v>0.36462699999999998</v>
      </c>
    </row>
    <row r="1393" spans="1:7" x14ac:dyDescent="0.3">
      <c r="A1393" t="str">
        <f t="shared" si="21"/>
        <v>SFm2003CZ072</v>
      </c>
      <c r="B1393" t="s">
        <v>28</v>
      </c>
      <c r="C1393">
        <v>2003</v>
      </c>
      <c r="D1393" t="s">
        <v>36</v>
      </c>
      <c r="E1393" t="s">
        <v>70</v>
      </c>
      <c r="F1393">
        <v>2</v>
      </c>
      <c r="G1393">
        <v>7.0544599999999999E-2</v>
      </c>
    </row>
    <row r="1394" spans="1:7" x14ac:dyDescent="0.3">
      <c r="A1394" t="str">
        <f t="shared" si="21"/>
        <v>SFm2003CZ073</v>
      </c>
      <c r="B1394" t="s">
        <v>28</v>
      </c>
      <c r="C1394">
        <v>2003</v>
      </c>
      <c r="D1394" t="s">
        <v>36</v>
      </c>
      <c r="E1394" t="s">
        <v>70</v>
      </c>
      <c r="F1394">
        <v>3</v>
      </c>
      <c r="G1394">
        <v>5.3390699999999999E-2</v>
      </c>
    </row>
    <row r="1395" spans="1:7" x14ac:dyDescent="0.3">
      <c r="A1395" t="str">
        <f t="shared" si="21"/>
        <v>SFm2003CZ074</v>
      </c>
      <c r="B1395" t="s">
        <v>28</v>
      </c>
      <c r="C1395">
        <v>2003</v>
      </c>
      <c r="D1395" t="s">
        <v>36</v>
      </c>
      <c r="E1395" t="s">
        <v>70</v>
      </c>
      <c r="F1395">
        <v>4</v>
      </c>
      <c r="G1395">
        <v>0.26920899999999998</v>
      </c>
    </row>
    <row r="1396" spans="1:7" x14ac:dyDescent="0.3">
      <c r="A1396" t="str">
        <f t="shared" si="21"/>
        <v>SFm2003CZ075</v>
      </c>
      <c r="B1396" t="s">
        <v>28</v>
      </c>
      <c r="C1396">
        <v>2003</v>
      </c>
      <c r="D1396" t="s">
        <v>36</v>
      </c>
      <c r="E1396" t="s">
        <v>70</v>
      </c>
      <c r="F1396">
        <v>5</v>
      </c>
      <c r="G1396">
        <v>0.242229</v>
      </c>
    </row>
    <row r="1397" spans="1:7" x14ac:dyDescent="0.3">
      <c r="A1397" t="str">
        <f t="shared" si="21"/>
        <v>SFm2003CZ081</v>
      </c>
      <c r="B1397" t="s">
        <v>28</v>
      </c>
      <c r="C1397">
        <v>2003</v>
      </c>
      <c r="D1397" t="s">
        <v>37</v>
      </c>
      <c r="E1397" t="s">
        <v>70</v>
      </c>
      <c r="F1397">
        <v>1</v>
      </c>
      <c r="G1397">
        <v>0.57879199999999997</v>
      </c>
    </row>
    <row r="1398" spans="1:7" x14ac:dyDescent="0.3">
      <c r="A1398" t="str">
        <f t="shared" si="21"/>
        <v>SFm2003CZ082</v>
      </c>
      <c r="B1398" t="s">
        <v>28</v>
      </c>
      <c r="C1398">
        <v>2003</v>
      </c>
      <c r="D1398" t="s">
        <v>37</v>
      </c>
      <c r="E1398" t="s">
        <v>70</v>
      </c>
      <c r="F1398">
        <v>2</v>
      </c>
      <c r="G1398">
        <v>0.22358600000000001</v>
      </c>
    </row>
    <row r="1399" spans="1:7" x14ac:dyDescent="0.3">
      <c r="A1399" t="str">
        <f t="shared" si="21"/>
        <v>SFm2003CZ083</v>
      </c>
      <c r="B1399" t="s">
        <v>28</v>
      </c>
      <c r="C1399">
        <v>2003</v>
      </c>
      <c r="D1399" t="s">
        <v>37</v>
      </c>
      <c r="E1399" t="s">
        <v>70</v>
      </c>
      <c r="F1399">
        <v>3</v>
      </c>
      <c r="G1399">
        <v>0.02</v>
      </c>
    </row>
    <row r="1400" spans="1:7" x14ac:dyDescent="0.3">
      <c r="A1400" t="str">
        <f t="shared" si="21"/>
        <v>SFm2003CZ084</v>
      </c>
      <c r="B1400" t="s">
        <v>28</v>
      </c>
      <c r="C1400">
        <v>2003</v>
      </c>
      <c r="D1400" t="s">
        <v>37</v>
      </c>
      <c r="E1400" t="s">
        <v>70</v>
      </c>
      <c r="F1400">
        <v>4</v>
      </c>
      <c r="G1400">
        <v>8.8333999999999996E-2</v>
      </c>
    </row>
    <row r="1401" spans="1:7" x14ac:dyDescent="0.3">
      <c r="A1401" t="str">
        <f t="shared" si="21"/>
        <v>SFm2003CZ085</v>
      </c>
      <c r="B1401" t="s">
        <v>28</v>
      </c>
      <c r="C1401">
        <v>2003</v>
      </c>
      <c r="D1401" t="s">
        <v>37</v>
      </c>
      <c r="E1401" t="s">
        <v>70</v>
      </c>
      <c r="F1401">
        <v>5</v>
      </c>
      <c r="G1401">
        <v>8.9288000000000006E-2</v>
      </c>
    </row>
    <row r="1402" spans="1:7" x14ac:dyDescent="0.3">
      <c r="A1402" t="str">
        <f t="shared" si="21"/>
        <v>SFm2003CZ091</v>
      </c>
      <c r="B1402" t="s">
        <v>28</v>
      </c>
      <c r="C1402">
        <v>2003</v>
      </c>
      <c r="D1402" t="s">
        <v>38</v>
      </c>
      <c r="E1402" t="s">
        <v>70</v>
      </c>
      <c r="F1402">
        <v>1</v>
      </c>
      <c r="G1402">
        <v>0.02</v>
      </c>
    </row>
    <row r="1403" spans="1:7" x14ac:dyDescent="0.3">
      <c r="A1403" t="str">
        <f t="shared" si="21"/>
        <v>SFm2003CZ092</v>
      </c>
      <c r="B1403" t="s">
        <v>28</v>
      </c>
      <c r="C1403">
        <v>2003</v>
      </c>
      <c r="D1403" t="s">
        <v>38</v>
      </c>
      <c r="E1403" t="s">
        <v>70</v>
      </c>
      <c r="F1403">
        <v>2</v>
      </c>
      <c r="G1403">
        <v>0.36387700000000001</v>
      </c>
    </row>
    <row r="1404" spans="1:7" x14ac:dyDescent="0.3">
      <c r="A1404" t="str">
        <f t="shared" si="21"/>
        <v>SFm2003CZ093</v>
      </c>
      <c r="B1404" t="s">
        <v>28</v>
      </c>
      <c r="C1404">
        <v>2003</v>
      </c>
      <c r="D1404" t="s">
        <v>38</v>
      </c>
      <c r="E1404" t="s">
        <v>70</v>
      </c>
      <c r="F1404">
        <v>3</v>
      </c>
      <c r="G1404">
        <v>0.02</v>
      </c>
    </row>
    <row r="1405" spans="1:7" x14ac:dyDescent="0.3">
      <c r="A1405" t="str">
        <f t="shared" si="21"/>
        <v>SFm2003CZ094</v>
      </c>
      <c r="B1405" t="s">
        <v>28</v>
      </c>
      <c r="C1405">
        <v>2003</v>
      </c>
      <c r="D1405" t="s">
        <v>38</v>
      </c>
      <c r="E1405" t="s">
        <v>70</v>
      </c>
      <c r="F1405">
        <v>4</v>
      </c>
      <c r="G1405">
        <v>0.57612300000000005</v>
      </c>
    </row>
    <row r="1406" spans="1:7" x14ac:dyDescent="0.3">
      <c r="A1406" t="str">
        <f t="shared" si="21"/>
        <v>SFm2003CZ095</v>
      </c>
      <c r="B1406" t="s">
        <v>28</v>
      </c>
      <c r="C1406">
        <v>2003</v>
      </c>
      <c r="D1406" t="s">
        <v>38</v>
      </c>
      <c r="E1406" t="s">
        <v>70</v>
      </c>
      <c r="F1406">
        <v>5</v>
      </c>
      <c r="G1406">
        <v>0.02</v>
      </c>
    </row>
    <row r="1407" spans="1:7" x14ac:dyDescent="0.3">
      <c r="A1407" t="str">
        <f t="shared" si="21"/>
        <v>SFm2003CZ101</v>
      </c>
      <c r="B1407" t="s">
        <v>28</v>
      </c>
      <c r="C1407">
        <v>2003</v>
      </c>
      <c r="D1407" t="s">
        <v>39</v>
      </c>
      <c r="E1407" t="s">
        <v>70</v>
      </c>
      <c r="F1407">
        <v>1</v>
      </c>
      <c r="G1407">
        <v>0.15986600000000001</v>
      </c>
    </row>
    <row r="1408" spans="1:7" x14ac:dyDescent="0.3">
      <c r="A1408" t="str">
        <f t="shared" si="21"/>
        <v>SFm2003CZ102</v>
      </c>
      <c r="B1408" t="s">
        <v>28</v>
      </c>
      <c r="C1408">
        <v>2003</v>
      </c>
      <c r="D1408" t="s">
        <v>39</v>
      </c>
      <c r="E1408" t="s">
        <v>70</v>
      </c>
      <c r="F1408">
        <v>2</v>
      </c>
      <c r="G1408">
        <v>0.22653999999999999</v>
      </c>
    </row>
    <row r="1409" spans="1:7" x14ac:dyDescent="0.3">
      <c r="A1409" t="str">
        <f t="shared" si="21"/>
        <v>SFm2003CZ103</v>
      </c>
      <c r="B1409" t="s">
        <v>28</v>
      </c>
      <c r="C1409">
        <v>2003</v>
      </c>
      <c r="D1409" t="s">
        <v>39</v>
      </c>
      <c r="E1409" t="s">
        <v>70</v>
      </c>
      <c r="F1409">
        <v>3</v>
      </c>
      <c r="G1409">
        <v>0.15631700000000001</v>
      </c>
    </row>
    <row r="1410" spans="1:7" x14ac:dyDescent="0.3">
      <c r="A1410" t="str">
        <f t="shared" si="21"/>
        <v>SFm2003CZ104</v>
      </c>
      <c r="B1410" t="s">
        <v>28</v>
      </c>
      <c r="C1410">
        <v>2003</v>
      </c>
      <c r="D1410" t="s">
        <v>39</v>
      </c>
      <c r="E1410" t="s">
        <v>70</v>
      </c>
      <c r="F1410">
        <v>4</v>
      </c>
      <c r="G1410">
        <v>0.134876</v>
      </c>
    </row>
    <row r="1411" spans="1:7" x14ac:dyDescent="0.3">
      <c r="A1411" t="str">
        <f t="shared" ref="A1411:A1474" si="22">B1411&amp;C1411&amp;D1411&amp;F1411</f>
        <v>SFm2003CZ105</v>
      </c>
      <c r="B1411" t="s">
        <v>28</v>
      </c>
      <c r="C1411">
        <v>2003</v>
      </c>
      <c r="D1411" t="s">
        <v>39</v>
      </c>
      <c r="E1411" t="s">
        <v>70</v>
      </c>
      <c r="F1411">
        <v>5</v>
      </c>
      <c r="G1411">
        <v>0.32240099999999999</v>
      </c>
    </row>
    <row r="1412" spans="1:7" x14ac:dyDescent="0.3">
      <c r="A1412" t="str">
        <f t="shared" si="22"/>
        <v>SFm2003CZ111</v>
      </c>
      <c r="B1412" t="s">
        <v>28</v>
      </c>
      <c r="C1412">
        <v>2003</v>
      </c>
      <c r="D1412" t="s">
        <v>40</v>
      </c>
      <c r="E1412" t="s">
        <v>70</v>
      </c>
      <c r="F1412">
        <v>1</v>
      </c>
      <c r="G1412">
        <v>9.5389299999999996E-2</v>
      </c>
    </row>
    <row r="1413" spans="1:7" x14ac:dyDescent="0.3">
      <c r="A1413" t="str">
        <f t="shared" si="22"/>
        <v>SFm2003CZ112</v>
      </c>
      <c r="B1413" t="s">
        <v>28</v>
      </c>
      <c r="C1413">
        <v>2003</v>
      </c>
      <c r="D1413" t="s">
        <v>40</v>
      </c>
      <c r="E1413" t="s">
        <v>70</v>
      </c>
      <c r="F1413">
        <v>2</v>
      </c>
      <c r="G1413">
        <v>0.52016600000000002</v>
      </c>
    </row>
    <row r="1414" spans="1:7" x14ac:dyDescent="0.3">
      <c r="A1414" t="str">
        <f t="shared" si="22"/>
        <v>SFm2003CZ113</v>
      </c>
      <c r="B1414" t="s">
        <v>28</v>
      </c>
      <c r="C1414">
        <v>2003</v>
      </c>
      <c r="D1414" t="s">
        <v>40</v>
      </c>
      <c r="E1414" t="s">
        <v>70</v>
      </c>
      <c r="F1414">
        <v>3</v>
      </c>
      <c r="G1414">
        <v>5.1423499999999997E-2</v>
      </c>
    </row>
    <row r="1415" spans="1:7" x14ac:dyDescent="0.3">
      <c r="A1415" t="str">
        <f t="shared" si="22"/>
        <v>SFm2003CZ114</v>
      </c>
      <c r="B1415" t="s">
        <v>28</v>
      </c>
      <c r="C1415">
        <v>2003</v>
      </c>
      <c r="D1415" t="s">
        <v>40</v>
      </c>
      <c r="E1415" t="s">
        <v>70</v>
      </c>
      <c r="F1415">
        <v>4</v>
      </c>
      <c r="G1415">
        <v>0.12330199999999999</v>
      </c>
    </row>
    <row r="1416" spans="1:7" x14ac:dyDescent="0.3">
      <c r="A1416" t="str">
        <f t="shared" si="22"/>
        <v>SFm2003CZ115</v>
      </c>
      <c r="B1416" t="s">
        <v>28</v>
      </c>
      <c r="C1416">
        <v>2003</v>
      </c>
      <c r="D1416" t="s">
        <v>40</v>
      </c>
      <c r="E1416" t="s">
        <v>70</v>
      </c>
      <c r="F1416">
        <v>5</v>
      </c>
      <c r="G1416">
        <v>0.20971899999999999</v>
      </c>
    </row>
    <row r="1417" spans="1:7" x14ac:dyDescent="0.3">
      <c r="A1417" t="str">
        <f t="shared" si="22"/>
        <v>SFm2003CZ121</v>
      </c>
      <c r="B1417" t="s">
        <v>28</v>
      </c>
      <c r="C1417">
        <v>2003</v>
      </c>
      <c r="D1417" t="s">
        <v>41</v>
      </c>
      <c r="E1417" t="s">
        <v>70</v>
      </c>
      <c r="F1417">
        <v>1</v>
      </c>
      <c r="G1417">
        <v>0.30092600000000003</v>
      </c>
    </row>
    <row r="1418" spans="1:7" x14ac:dyDescent="0.3">
      <c r="A1418" t="str">
        <f t="shared" si="22"/>
        <v>SFm2003CZ122</v>
      </c>
      <c r="B1418" t="s">
        <v>28</v>
      </c>
      <c r="C1418">
        <v>2003</v>
      </c>
      <c r="D1418" t="s">
        <v>41</v>
      </c>
      <c r="E1418" t="s">
        <v>70</v>
      </c>
      <c r="F1418">
        <v>2</v>
      </c>
      <c r="G1418">
        <v>0.10620400000000001</v>
      </c>
    </row>
    <row r="1419" spans="1:7" x14ac:dyDescent="0.3">
      <c r="A1419" t="str">
        <f t="shared" si="22"/>
        <v>SFm2003CZ123</v>
      </c>
      <c r="B1419" t="s">
        <v>28</v>
      </c>
      <c r="C1419">
        <v>2003</v>
      </c>
      <c r="D1419" t="s">
        <v>41</v>
      </c>
      <c r="E1419" t="s">
        <v>70</v>
      </c>
      <c r="F1419">
        <v>3</v>
      </c>
      <c r="G1419">
        <v>0.16794899999999999</v>
      </c>
    </row>
    <row r="1420" spans="1:7" x14ac:dyDescent="0.3">
      <c r="A1420" t="str">
        <f t="shared" si="22"/>
        <v>SFm2003CZ124</v>
      </c>
      <c r="B1420" t="s">
        <v>28</v>
      </c>
      <c r="C1420">
        <v>2003</v>
      </c>
      <c r="D1420" t="s">
        <v>41</v>
      </c>
      <c r="E1420" t="s">
        <v>70</v>
      </c>
      <c r="F1420">
        <v>4</v>
      </c>
      <c r="G1420">
        <v>0.298369</v>
      </c>
    </row>
    <row r="1421" spans="1:7" x14ac:dyDescent="0.3">
      <c r="A1421" t="str">
        <f t="shared" si="22"/>
        <v>SFm2003CZ125</v>
      </c>
      <c r="B1421" t="s">
        <v>28</v>
      </c>
      <c r="C1421">
        <v>2003</v>
      </c>
      <c r="D1421" t="s">
        <v>41</v>
      </c>
      <c r="E1421" t="s">
        <v>70</v>
      </c>
      <c r="F1421">
        <v>5</v>
      </c>
      <c r="G1421">
        <v>0.126552</v>
      </c>
    </row>
    <row r="1422" spans="1:7" x14ac:dyDescent="0.3">
      <c r="A1422" t="str">
        <f t="shared" si="22"/>
        <v>SFm2003CZ131</v>
      </c>
      <c r="B1422" t="s">
        <v>28</v>
      </c>
      <c r="C1422">
        <v>2003</v>
      </c>
      <c r="D1422" t="s">
        <v>42</v>
      </c>
      <c r="E1422" t="s">
        <v>70</v>
      </c>
      <c r="F1422">
        <v>1</v>
      </c>
      <c r="G1422">
        <v>0.19880500000000001</v>
      </c>
    </row>
    <row r="1423" spans="1:7" x14ac:dyDescent="0.3">
      <c r="A1423" t="str">
        <f t="shared" si="22"/>
        <v>SFm2003CZ132</v>
      </c>
      <c r="B1423" t="s">
        <v>28</v>
      </c>
      <c r="C1423">
        <v>2003</v>
      </c>
      <c r="D1423" t="s">
        <v>42</v>
      </c>
      <c r="E1423" t="s">
        <v>70</v>
      </c>
      <c r="F1423">
        <v>2</v>
      </c>
      <c r="G1423">
        <v>2.4716399999999999E-2</v>
      </c>
    </row>
    <row r="1424" spans="1:7" x14ac:dyDescent="0.3">
      <c r="A1424" t="str">
        <f t="shared" si="22"/>
        <v>SFm2003CZ133</v>
      </c>
      <c r="B1424" t="s">
        <v>28</v>
      </c>
      <c r="C1424">
        <v>2003</v>
      </c>
      <c r="D1424" t="s">
        <v>42</v>
      </c>
      <c r="E1424" t="s">
        <v>70</v>
      </c>
      <c r="F1424">
        <v>3</v>
      </c>
      <c r="G1424">
        <v>0.227571</v>
      </c>
    </row>
    <row r="1425" spans="1:7" x14ac:dyDescent="0.3">
      <c r="A1425" t="str">
        <f t="shared" si="22"/>
        <v>SFm2003CZ134</v>
      </c>
      <c r="B1425" t="s">
        <v>28</v>
      </c>
      <c r="C1425">
        <v>2003</v>
      </c>
      <c r="D1425" t="s">
        <v>42</v>
      </c>
      <c r="E1425" t="s">
        <v>70</v>
      </c>
      <c r="F1425">
        <v>4</v>
      </c>
      <c r="G1425">
        <v>0.17963499999999999</v>
      </c>
    </row>
    <row r="1426" spans="1:7" x14ac:dyDescent="0.3">
      <c r="A1426" t="str">
        <f t="shared" si="22"/>
        <v>SFm2003CZ135</v>
      </c>
      <c r="B1426" t="s">
        <v>28</v>
      </c>
      <c r="C1426">
        <v>2003</v>
      </c>
      <c r="D1426" t="s">
        <v>42</v>
      </c>
      <c r="E1426" t="s">
        <v>70</v>
      </c>
      <c r="F1426">
        <v>5</v>
      </c>
      <c r="G1426">
        <v>0.36927300000000002</v>
      </c>
    </row>
    <row r="1427" spans="1:7" x14ac:dyDescent="0.3">
      <c r="A1427" t="str">
        <f t="shared" si="22"/>
        <v>SFm2003CZ141</v>
      </c>
      <c r="B1427" t="s">
        <v>28</v>
      </c>
      <c r="C1427">
        <v>2003</v>
      </c>
      <c r="D1427" t="s">
        <v>43</v>
      </c>
      <c r="E1427" t="s">
        <v>70</v>
      </c>
      <c r="F1427">
        <v>1</v>
      </c>
      <c r="G1427">
        <v>0.53912099999999996</v>
      </c>
    </row>
    <row r="1428" spans="1:7" x14ac:dyDescent="0.3">
      <c r="A1428" t="str">
        <f t="shared" si="22"/>
        <v>SFm2003CZ142</v>
      </c>
      <c r="B1428" t="s">
        <v>28</v>
      </c>
      <c r="C1428">
        <v>2003</v>
      </c>
      <c r="D1428" t="s">
        <v>43</v>
      </c>
      <c r="E1428" t="s">
        <v>70</v>
      </c>
      <c r="F1428">
        <v>2</v>
      </c>
      <c r="G1428">
        <v>0.14141300000000001</v>
      </c>
    </row>
    <row r="1429" spans="1:7" x14ac:dyDescent="0.3">
      <c r="A1429" t="str">
        <f t="shared" si="22"/>
        <v>SFm2003CZ143</v>
      </c>
      <c r="B1429" t="s">
        <v>28</v>
      </c>
      <c r="C1429">
        <v>2003</v>
      </c>
      <c r="D1429" t="s">
        <v>43</v>
      </c>
      <c r="E1429" t="s">
        <v>70</v>
      </c>
      <c r="F1429">
        <v>3</v>
      </c>
      <c r="G1429">
        <v>6.8488199999999999E-2</v>
      </c>
    </row>
    <row r="1430" spans="1:7" x14ac:dyDescent="0.3">
      <c r="A1430" t="str">
        <f t="shared" si="22"/>
        <v>SFm2003CZ144</v>
      </c>
      <c r="B1430" t="s">
        <v>28</v>
      </c>
      <c r="C1430">
        <v>2003</v>
      </c>
      <c r="D1430" t="s">
        <v>43</v>
      </c>
      <c r="E1430" t="s">
        <v>70</v>
      </c>
      <c r="F1430">
        <v>4</v>
      </c>
      <c r="G1430">
        <v>7.5371499999999994E-2</v>
      </c>
    </row>
    <row r="1431" spans="1:7" x14ac:dyDescent="0.3">
      <c r="A1431" t="str">
        <f t="shared" si="22"/>
        <v>SFm2003CZ145</v>
      </c>
      <c r="B1431" t="s">
        <v>28</v>
      </c>
      <c r="C1431">
        <v>2003</v>
      </c>
      <c r="D1431" t="s">
        <v>43</v>
      </c>
      <c r="E1431" t="s">
        <v>70</v>
      </c>
      <c r="F1431">
        <v>5</v>
      </c>
      <c r="G1431">
        <v>0.17560600000000001</v>
      </c>
    </row>
    <row r="1432" spans="1:7" x14ac:dyDescent="0.3">
      <c r="A1432" t="str">
        <f t="shared" si="22"/>
        <v>SFm2003CZ151</v>
      </c>
      <c r="B1432" t="s">
        <v>28</v>
      </c>
      <c r="C1432">
        <v>2003</v>
      </c>
      <c r="D1432" t="s">
        <v>44</v>
      </c>
      <c r="E1432" t="s">
        <v>70</v>
      </c>
      <c r="F1432">
        <v>1</v>
      </c>
      <c r="G1432">
        <v>2.0165599999999999E-2</v>
      </c>
    </row>
    <row r="1433" spans="1:7" x14ac:dyDescent="0.3">
      <c r="A1433" t="str">
        <f t="shared" si="22"/>
        <v>SFm2003CZ152</v>
      </c>
      <c r="B1433" t="s">
        <v>28</v>
      </c>
      <c r="C1433">
        <v>2003</v>
      </c>
      <c r="D1433" t="s">
        <v>44</v>
      </c>
      <c r="E1433" t="s">
        <v>70</v>
      </c>
      <c r="F1433">
        <v>2</v>
      </c>
      <c r="G1433">
        <v>0.54847599999999996</v>
      </c>
    </row>
    <row r="1434" spans="1:7" x14ac:dyDescent="0.3">
      <c r="A1434" t="str">
        <f t="shared" si="22"/>
        <v>SFm2003CZ153</v>
      </c>
      <c r="B1434" t="s">
        <v>28</v>
      </c>
      <c r="C1434">
        <v>2003</v>
      </c>
      <c r="D1434" t="s">
        <v>44</v>
      </c>
      <c r="E1434" t="s">
        <v>70</v>
      </c>
      <c r="F1434">
        <v>3</v>
      </c>
      <c r="G1434">
        <v>2.0651699999999999E-2</v>
      </c>
    </row>
    <row r="1435" spans="1:7" x14ac:dyDescent="0.3">
      <c r="A1435" t="str">
        <f t="shared" si="22"/>
        <v>SFm2003CZ154</v>
      </c>
      <c r="B1435" t="s">
        <v>28</v>
      </c>
      <c r="C1435">
        <v>2003</v>
      </c>
      <c r="D1435" t="s">
        <v>44</v>
      </c>
      <c r="E1435" t="s">
        <v>70</v>
      </c>
      <c r="F1435">
        <v>4</v>
      </c>
      <c r="G1435">
        <v>0.15551799999999999</v>
      </c>
    </row>
    <row r="1436" spans="1:7" x14ac:dyDescent="0.3">
      <c r="A1436" t="str">
        <f t="shared" si="22"/>
        <v>SFm2003CZ155</v>
      </c>
      <c r="B1436" t="s">
        <v>28</v>
      </c>
      <c r="C1436">
        <v>2003</v>
      </c>
      <c r="D1436" t="s">
        <v>44</v>
      </c>
      <c r="E1436" t="s">
        <v>70</v>
      </c>
      <c r="F1436">
        <v>5</v>
      </c>
      <c r="G1436">
        <v>0.255189</v>
      </c>
    </row>
    <row r="1437" spans="1:7" x14ac:dyDescent="0.3">
      <c r="A1437" t="str">
        <f t="shared" si="22"/>
        <v>SFm2003CZ161</v>
      </c>
      <c r="B1437" t="s">
        <v>28</v>
      </c>
      <c r="C1437">
        <v>2003</v>
      </c>
      <c r="D1437" t="s">
        <v>45</v>
      </c>
      <c r="E1437" t="s">
        <v>70</v>
      </c>
      <c r="F1437">
        <v>1</v>
      </c>
      <c r="G1437">
        <v>2.0246E-2</v>
      </c>
    </row>
    <row r="1438" spans="1:7" x14ac:dyDescent="0.3">
      <c r="A1438" t="str">
        <f t="shared" si="22"/>
        <v>SFm2003CZ162</v>
      </c>
      <c r="B1438" t="s">
        <v>28</v>
      </c>
      <c r="C1438">
        <v>2003</v>
      </c>
      <c r="D1438" t="s">
        <v>45</v>
      </c>
      <c r="E1438" t="s">
        <v>70</v>
      </c>
      <c r="F1438">
        <v>2</v>
      </c>
      <c r="G1438">
        <v>5.2873499999999997E-2</v>
      </c>
    </row>
    <row r="1439" spans="1:7" x14ac:dyDescent="0.3">
      <c r="A1439" t="str">
        <f t="shared" si="22"/>
        <v>SFm2003CZ163</v>
      </c>
      <c r="B1439" t="s">
        <v>28</v>
      </c>
      <c r="C1439">
        <v>2003</v>
      </c>
      <c r="D1439" t="s">
        <v>45</v>
      </c>
      <c r="E1439" t="s">
        <v>70</v>
      </c>
      <c r="F1439">
        <v>3</v>
      </c>
      <c r="G1439">
        <v>0.71318000000000004</v>
      </c>
    </row>
    <row r="1440" spans="1:7" x14ac:dyDescent="0.3">
      <c r="A1440" t="str">
        <f t="shared" si="22"/>
        <v>SFm2003CZ164</v>
      </c>
      <c r="B1440" t="s">
        <v>28</v>
      </c>
      <c r="C1440">
        <v>2003</v>
      </c>
      <c r="D1440" t="s">
        <v>45</v>
      </c>
      <c r="E1440" t="s">
        <v>70</v>
      </c>
      <c r="F1440">
        <v>4</v>
      </c>
      <c r="G1440">
        <v>2.4718500000000001E-2</v>
      </c>
    </row>
    <row r="1441" spans="1:7" x14ac:dyDescent="0.3">
      <c r="A1441" t="str">
        <f t="shared" si="22"/>
        <v>SFm2003CZ165</v>
      </c>
      <c r="B1441" t="s">
        <v>28</v>
      </c>
      <c r="C1441">
        <v>2003</v>
      </c>
      <c r="D1441" t="s">
        <v>45</v>
      </c>
      <c r="E1441" t="s">
        <v>70</v>
      </c>
      <c r="F1441">
        <v>5</v>
      </c>
      <c r="G1441">
        <v>0.18898200000000001</v>
      </c>
    </row>
    <row r="1442" spans="1:7" x14ac:dyDescent="0.3">
      <c r="A1442" t="str">
        <f t="shared" si="22"/>
        <v>SFm2007CZ011</v>
      </c>
      <c r="B1442" t="s">
        <v>28</v>
      </c>
      <c r="C1442">
        <v>2007</v>
      </c>
      <c r="D1442" t="s">
        <v>29</v>
      </c>
      <c r="E1442" t="s">
        <v>70</v>
      </c>
      <c r="F1442">
        <v>1</v>
      </c>
      <c r="G1442">
        <v>0.44267899999999999</v>
      </c>
    </row>
    <row r="1443" spans="1:7" x14ac:dyDescent="0.3">
      <c r="A1443" t="str">
        <f t="shared" si="22"/>
        <v>SFm2007CZ012</v>
      </c>
      <c r="B1443" t="s">
        <v>28</v>
      </c>
      <c r="C1443">
        <v>2007</v>
      </c>
      <c r="D1443" t="s">
        <v>29</v>
      </c>
      <c r="E1443" t="s">
        <v>70</v>
      </c>
      <c r="F1443">
        <v>2</v>
      </c>
      <c r="G1443">
        <v>0.116448</v>
      </c>
    </row>
    <row r="1444" spans="1:7" x14ac:dyDescent="0.3">
      <c r="A1444" t="str">
        <f t="shared" si="22"/>
        <v>SFm2007CZ013</v>
      </c>
      <c r="B1444" t="s">
        <v>28</v>
      </c>
      <c r="C1444">
        <v>2007</v>
      </c>
      <c r="D1444" t="s">
        <v>29</v>
      </c>
      <c r="E1444" t="s">
        <v>70</v>
      </c>
      <c r="F1444">
        <v>3</v>
      </c>
      <c r="G1444">
        <v>0.22137000000000001</v>
      </c>
    </row>
    <row r="1445" spans="1:7" x14ac:dyDescent="0.3">
      <c r="A1445" t="str">
        <f t="shared" si="22"/>
        <v>SFm2007CZ014</v>
      </c>
      <c r="B1445" t="s">
        <v>28</v>
      </c>
      <c r="C1445">
        <v>2007</v>
      </c>
      <c r="D1445" t="s">
        <v>29</v>
      </c>
      <c r="E1445" t="s">
        <v>70</v>
      </c>
      <c r="F1445">
        <v>4</v>
      </c>
      <c r="G1445">
        <v>0.11347</v>
      </c>
    </row>
    <row r="1446" spans="1:7" x14ac:dyDescent="0.3">
      <c r="A1446" t="str">
        <f t="shared" si="22"/>
        <v>SFm2007CZ015</v>
      </c>
      <c r="B1446" t="s">
        <v>28</v>
      </c>
      <c r="C1446">
        <v>2007</v>
      </c>
      <c r="D1446" t="s">
        <v>29</v>
      </c>
      <c r="E1446" t="s">
        <v>70</v>
      </c>
      <c r="F1446">
        <v>5</v>
      </c>
      <c r="G1446">
        <v>0.106034</v>
      </c>
    </row>
    <row r="1447" spans="1:7" x14ac:dyDescent="0.3">
      <c r="A1447" t="str">
        <f t="shared" si="22"/>
        <v>SFm2007CZ021</v>
      </c>
      <c r="B1447" t="s">
        <v>28</v>
      </c>
      <c r="C1447">
        <v>2007</v>
      </c>
      <c r="D1447" t="s">
        <v>31</v>
      </c>
      <c r="E1447" t="s">
        <v>70</v>
      </c>
      <c r="F1447">
        <v>1</v>
      </c>
      <c r="G1447">
        <v>0.39851300000000001</v>
      </c>
    </row>
    <row r="1448" spans="1:7" x14ac:dyDescent="0.3">
      <c r="A1448" t="str">
        <f t="shared" si="22"/>
        <v>SFm2007CZ022</v>
      </c>
      <c r="B1448" t="s">
        <v>28</v>
      </c>
      <c r="C1448">
        <v>2007</v>
      </c>
      <c r="D1448" t="s">
        <v>31</v>
      </c>
      <c r="E1448" t="s">
        <v>70</v>
      </c>
      <c r="F1448">
        <v>2</v>
      </c>
      <c r="G1448">
        <v>0.24047099999999999</v>
      </c>
    </row>
    <row r="1449" spans="1:7" x14ac:dyDescent="0.3">
      <c r="A1449" t="str">
        <f t="shared" si="22"/>
        <v>SFm2007CZ023</v>
      </c>
      <c r="B1449" t="s">
        <v>28</v>
      </c>
      <c r="C1449">
        <v>2007</v>
      </c>
      <c r="D1449" t="s">
        <v>31</v>
      </c>
      <c r="E1449" t="s">
        <v>70</v>
      </c>
      <c r="F1449">
        <v>3</v>
      </c>
      <c r="G1449">
        <v>9.9331500000000003E-2</v>
      </c>
    </row>
    <row r="1450" spans="1:7" x14ac:dyDescent="0.3">
      <c r="A1450" t="str">
        <f t="shared" si="22"/>
        <v>SFm2007CZ024</v>
      </c>
      <c r="B1450" t="s">
        <v>28</v>
      </c>
      <c r="C1450">
        <v>2007</v>
      </c>
      <c r="D1450" t="s">
        <v>31</v>
      </c>
      <c r="E1450" t="s">
        <v>70</v>
      </c>
      <c r="F1450">
        <v>4</v>
      </c>
      <c r="G1450">
        <v>9.2339900000000003E-2</v>
      </c>
    </row>
    <row r="1451" spans="1:7" x14ac:dyDescent="0.3">
      <c r="A1451" t="str">
        <f t="shared" si="22"/>
        <v>SFm2007CZ025</v>
      </c>
      <c r="B1451" t="s">
        <v>28</v>
      </c>
      <c r="C1451">
        <v>2007</v>
      </c>
      <c r="D1451" t="s">
        <v>31</v>
      </c>
      <c r="E1451" t="s">
        <v>70</v>
      </c>
      <c r="F1451">
        <v>5</v>
      </c>
      <c r="G1451">
        <v>0.16934399999999999</v>
      </c>
    </row>
    <row r="1452" spans="1:7" x14ac:dyDescent="0.3">
      <c r="A1452" t="str">
        <f t="shared" si="22"/>
        <v>SFm2007CZ031</v>
      </c>
      <c r="B1452" t="s">
        <v>28</v>
      </c>
      <c r="C1452">
        <v>2007</v>
      </c>
      <c r="D1452" t="s">
        <v>32</v>
      </c>
      <c r="E1452" t="s">
        <v>70</v>
      </c>
      <c r="F1452">
        <v>1</v>
      </c>
      <c r="G1452">
        <v>9.0905399999999997E-2</v>
      </c>
    </row>
    <row r="1453" spans="1:7" x14ac:dyDescent="0.3">
      <c r="A1453" t="str">
        <f t="shared" si="22"/>
        <v>SFm2007CZ032</v>
      </c>
      <c r="B1453" t="s">
        <v>28</v>
      </c>
      <c r="C1453">
        <v>2007</v>
      </c>
      <c r="D1453" t="s">
        <v>32</v>
      </c>
      <c r="E1453" t="s">
        <v>70</v>
      </c>
      <c r="F1453">
        <v>2</v>
      </c>
      <c r="G1453">
        <v>0.27313100000000001</v>
      </c>
    </row>
    <row r="1454" spans="1:7" x14ac:dyDescent="0.3">
      <c r="A1454" t="str">
        <f t="shared" si="22"/>
        <v>SFm2007CZ033</v>
      </c>
      <c r="B1454" t="s">
        <v>28</v>
      </c>
      <c r="C1454">
        <v>2007</v>
      </c>
      <c r="D1454" t="s">
        <v>32</v>
      </c>
      <c r="E1454" t="s">
        <v>70</v>
      </c>
      <c r="F1454">
        <v>3</v>
      </c>
      <c r="G1454">
        <v>0.29496600000000001</v>
      </c>
    </row>
    <row r="1455" spans="1:7" x14ac:dyDescent="0.3">
      <c r="A1455" t="str">
        <f t="shared" si="22"/>
        <v>SFm2007CZ034</v>
      </c>
      <c r="B1455" t="s">
        <v>28</v>
      </c>
      <c r="C1455">
        <v>2007</v>
      </c>
      <c r="D1455" t="s">
        <v>32</v>
      </c>
      <c r="E1455" t="s">
        <v>70</v>
      </c>
      <c r="F1455">
        <v>4</v>
      </c>
      <c r="G1455">
        <v>0.13531599999999999</v>
      </c>
    </row>
    <row r="1456" spans="1:7" x14ac:dyDescent="0.3">
      <c r="A1456" t="str">
        <f t="shared" si="22"/>
        <v>SFm2007CZ035</v>
      </c>
      <c r="B1456" t="s">
        <v>28</v>
      </c>
      <c r="C1456">
        <v>2007</v>
      </c>
      <c r="D1456" t="s">
        <v>32</v>
      </c>
      <c r="E1456" t="s">
        <v>70</v>
      </c>
      <c r="F1456">
        <v>5</v>
      </c>
      <c r="G1456">
        <v>0.205682</v>
      </c>
    </row>
    <row r="1457" spans="1:7" x14ac:dyDescent="0.3">
      <c r="A1457" t="str">
        <f t="shared" si="22"/>
        <v>SFm2007CZ041</v>
      </c>
      <c r="B1457" t="s">
        <v>28</v>
      </c>
      <c r="C1457">
        <v>2007</v>
      </c>
      <c r="D1457" t="s">
        <v>33</v>
      </c>
      <c r="E1457" t="s">
        <v>70</v>
      </c>
      <c r="F1457">
        <v>1</v>
      </c>
      <c r="G1457">
        <v>0.38943100000000003</v>
      </c>
    </row>
    <row r="1458" spans="1:7" x14ac:dyDescent="0.3">
      <c r="A1458" t="str">
        <f t="shared" si="22"/>
        <v>SFm2007CZ042</v>
      </c>
      <c r="B1458" t="s">
        <v>28</v>
      </c>
      <c r="C1458">
        <v>2007</v>
      </c>
      <c r="D1458" t="s">
        <v>33</v>
      </c>
      <c r="E1458" t="s">
        <v>70</v>
      </c>
      <c r="F1458">
        <v>2</v>
      </c>
      <c r="G1458">
        <v>0.15026500000000001</v>
      </c>
    </row>
    <row r="1459" spans="1:7" x14ac:dyDescent="0.3">
      <c r="A1459" t="str">
        <f t="shared" si="22"/>
        <v>SFm2007CZ043</v>
      </c>
      <c r="B1459" t="s">
        <v>28</v>
      </c>
      <c r="C1459">
        <v>2007</v>
      </c>
      <c r="D1459" t="s">
        <v>33</v>
      </c>
      <c r="E1459" t="s">
        <v>70</v>
      </c>
      <c r="F1459">
        <v>3</v>
      </c>
      <c r="G1459">
        <v>0.205341</v>
      </c>
    </row>
    <row r="1460" spans="1:7" x14ac:dyDescent="0.3">
      <c r="A1460" t="str">
        <f t="shared" si="22"/>
        <v>SFm2007CZ044</v>
      </c>
      <c r="B1460" t="s">
        <v>28</v>
      </c>
      <c r="C1460">
        <v>2007</v>
      </c>
      <c r="D1460" t="s">
        <v>33</v>
      </c>
      <c r="E1460" t="s">
        <v>70</v>
      </c>
      <c r="F1460">
        <v>4</v>
      </c>
      <c r="G1460">
        <v>0.213287</v>
      </c>
    </row>
    <row r="1461" spans="1:7" x14ac:dyDescent="0.3">
      <c r="A1461" t="str">
        <f t="shared" si="22"/>
        <v>SFm2007CZ045</v>
      </c>
      <c r="B1461" t="s">
        <v>28</v>
      </c>
      <c r="C1461">
        <v>2007</v>
      </c>
      <c r="D1461" t="s">
        <v>33</v>
      </c>
      <c r="E1461" t="s">
        <v>70</v>
      </c>
      <c r="F1461">
        <v>5</v>
      </c>
      <c r="G1461">
        <v>4.1676699999999997E-2</v>
      </c>
    </row>
    <row r="1462" spans="1:7" x14ac:dyDescent="0.3">
      <c r="A1462" t="str">
        <f t="shared" si="22"/>
        <v>SFm2007CZ051</v>
      </c>
      <c r="B1462" t="s">
        <v>28</v>
      </c>
      <c r="C1462">
        <v>2007</v>
      </c>
      <c r="D1462" t="s">
        <v>34</v>
      </c>
      <c r="E1462" t="s">
        <v>70</v>
      </c>
      <c r="F1462">
        <v>1</v>
      </c>
      <c r="G1462">
        <v>3.5409099999999999E-2</v>
      </c>
    </row>
    <row r="1463" spans="1:7" x14ac:dyDescent="0.3">
      <c r="A1463" t="str">
        <f t="shared" si="22"/>
        <v>SFm2007CZ052</v>
      </c>
      <c r="B1463" t="s">
        <v>28</v>
      </c>
      <c r="C1463">
        <v>2007</v>
      </c>
      <c r="D1463" t="s">
        <v>34</v>
      </c>
      <c r="E1463" t="s">
        <v>70</v>
      </c>
      <c r="F1463">
        <v>2</v>
      </c>
      <c r="G1463">
        <v>0.21524799999999999</v>
      </c>
    </row>
    <row r="1464" spans="1:7" x14ac:dyDescent="0.3">
      <c r="A1464" t="str">
        <f t="shared" si="22"/>
        <v>SFm2007CZ053</v>
      </c>
      <c r="B1464" t="s">
        <v>28</v>
      </c>
      <c r="C1464">
        <v>2007</v>
      </c>
      <c r="D1464" t="s">
        <v>34</v>
      </c>
      <c r="E1464" t="s">
        <v>70</v>
      </c>
      <c r="F1464">
        <v>3</v>
      </c>
      <c r="G1464">
        <v>0.02</v>
      </c>
    </row>
    <row r="1465" spans="1:7" x14ac:dyDescent="0.3">
      <c r="A1465" t="str">
        <f t="shared" si="22"/>
        <v>SFm2007CZ054</v>
      </c>
      <c r="B1465" t="s">
        <v>28</v>
      </c>
      <c r="C1465">
        <v>2007</v>
      </c>
      <c r="D1465" t="s">
        <v>34</v>
      </c>
      <c r="E1465" t="s">
        <v>70</v>
      </c>
      <c r="F1465">
        <v>4</v>
      </c>
      <c r="G1465">
        <v>0.700743</v>
      </c>
    </row>
    <row r="1466" spans="1:7" x14ac:dyDescent="0.3">
      <c r="A1466" t="str">
        <f t="shared" si="22"/>
        <v>SFm2007CZ055</v>
      </c>
      <c r="B1466" t="s">
        <v>28</v>
      </c>
      <c r="C1466">
        <v>2007</v>
      </c>
      <c r="D1466" t="s">
        <v>34</v>
      </c>
      <c r="E1466" t="s">
        <v>70</v>
      </c>
      <c r="F1466">
        <v>5</v>
      </c>
      <c r="G1466">
        <v>2.86006E-2</v>
      </c>
    </row>
    <row r="1467" spans="1:7" x14ac:dyDescent="0.3">
      <c r="A1467" t="str">
        <f t="shared" si="22"/>
        <v>SFm2007CZ061</v>
      </c>
      <c r="B1467" t="s">
        <v>28</v>
      </c>
      <c r="C1467">
        <v>2007</v>
      </c>
      <c r="D1467" t="s">
        <v>35</v>
      </c>
      <c r="E1467" t="s">
        <v>70</v>
      </c>
      <c r="F1467">
        <v>1</v>
      </c>
      <c r="G1467">
        <v>0.20555899999999999</v>
      </c>
    </row>
    <row r="1468" spans="1:7" x14ac:dyDescent="0.3">
      <c r="A1468" t="str">
        <f t="shared" si="22"/>
        <v>SFm2007CZ062</v>
      </c>
      <c r="B1468" t="s">
        <v>28</v>
      </c>
      <c r="C1468">
        <v>2007</v>
      </c>
      <c r="D1468" t="s">
        <v>35</v>
      </c>
      <c r="E1468" t="s">
        <v>70</v>
      </c>
      <c r="F1468">
        <v>2</v>
      </c>
      <c r="G1468">
        <v>0.36946699999999999</v>
      </c>
    </row>
    <row r="1469" spans="1:7" x14ac:dyDescent="0.3">
      <c r="A1469" t="str">
        <f t="shared" si="22"/>
        <v>SFm2007CZ063</v>
      </c>
      <c r="B1469" t="s">
        <v>28</v>
      </c>
      <c r="C1469">
        <v>2007</v>
      </c>
      <c r="D1469" t="s">
        <v>35</v>
      </c>
      <c r="E1469" t="s">
        <v>70</v>
      </c>
      <c r="F1469">
        <v>3</v>
      </c>
      <c r="G1469">
        <v>0.02</v>
      </c>
    </row>
    <row r="1470" spans="1:7" x14ac:dyDescent="0.3">
      <c r="A1470" t="str">
        <f t="shared" si="22"/>
        <v>SFm2007CZ064</v>
      </c>
      <c r="B1470" t="s">
        <v>28</v>
      </c>
      <c r="C1470">
        <v>2007</v>
      </c>
      <c r="D1470" t="s">
        <v>35</v>
      </c>
      <c r="E1470" t="s">
        <v>70</v>
      </c>
      <c r="F1470">
        <v>4</v>
      </c>
      <c r="G1470">
        <v>0.02</v>
      </c>
    </row>
    <row r="1471" spans="1:7" x14ac:dyDescent="0.3">
      <c r="A1471" t="str">
        <f t="shared" si="22"/>
        <v>SFm2007CZ065</v>
      </c>
      <c r="B1471" t="s">
        <v>28</v>
      </c>
      <c r="C1471">
        <v>2007</v>
      </c>
      <c r="D1471" t="s">
        <v>35</v>
      </c>
      <c r="E1471" t="s">
        <v>70</v>
      </c>
      <c r="F1471">
        <v>5</v>
      </c>
      <c r="G1471">
        <v>0.38497399999999998</v>
      </c>
    </row>
    <row r="1472" spans="1:7" x14ac:dyDescent="0.3">
      <c r="A1472" t="str">
        <f t="shared" si="22"/>
        <v>SFm2007CZ071</v>
      </c>
      <c r="B1472" t="s">
        <v>28</v>
      </c>
      <c r="C1472">
        <v>2007</v>
      </c>
      <c r="D1472" t="s">
        <v>36</v>
      </c>
      <c r="E1472" t="s">
        <v>70</v>
      </c>
      <c r="F1472">
        <v>1</v>
      </c>
      <c r="G1472">
        <v>0.64167600000000002</v>
      </c>
    </row>
    <row r="1473" spans="1:7" x14ac:dyDescent="0.3">
      <c r="A1473" t="str">
        <f t="shared" si="22"/>
        <v>SFm2007CZ072</v>
      </c>
      <c r="B1473" t="s">
        <v>28</v>
      </c>
      <c r="C1473">
        <v>2007</v>
      </c>
      <c r="D1473" t="s">
        <v>36</v>
      </c>
      <c r="E1473" t="s">
        <v>70</v>
      </c>
      <c r="F1473">
        <v>2</v>
      </c>
      <c r="G1473">
        <v>0.29832399999999998</v>
      </c>
    </row>
    <row r="1474" spans="1:7" x14ac:dyDescent="0.3">
      <c r="A1474" t="str">
        <f t="shared" si="22"/>
        <v>SFm2007CZ073</v>
      </c>
      <c r="B1474" t="s">
        <v>28</v>
      </c>
      <c r="C1474">
        <v>2007</v>
      </c>
      <c r="D1474" t="s">
        <v>36</v>
      </c>
      <c r="E1474" t="s">
        <v>70</v>
      </c>
      <c r="F1474">
        <v>3</v>
      </c>
      <c r="G1474">
        <v>0.02</v>
      </c>
    </row>
    <row r="1475" spans="1:7" x14ac:dyDescent="0.3">
      <c r="A1475" t="str">
        <f t="shared" ref="A1475:A1538" si="23">B1475&amp;C1475&amp;D1475&amp;F1475</f>
        <v>SFm2007CZ074</v>
      </c>
      <c r="B1475" t="s">
        <v>28</v>
      </c>
      <c r="C1475">
        <v>2007</v>
      </c>
      <c r="D1475" t="s">
        <v>36</v>
      </c>
      <c r="E1475" t="s">
        <v>70</v>
      </c>
      <c r="F1475">
        <v>4</v>
      </c>
      <c r="G1475">
        <v>0.02</v>
      </c>
    </row>
    <row r="1476" spans="1:7" x14ac:dyDescent="0.3">
      <c r="A1476" t="str">
        <f t="shared" si="23"/>
        <v>SFm2007CZ075</v>
      </c>
      <c r="B1476" t="s">
        <v>28</v>
      </c>
      <c r="C1476">
        <v>2007</v>
      </c>
      <c r="D1476" t="s">
        <v>36</v>
      </c>
      <c r="E1476" t="s">
        <v>70</v>
      </c>
      <c r="F1476">
        <v>5</v>
      </c>
      <c r="G1476">
        <v>0.02</v>
      </c>
    </row>
    <row r="1477" spans="1:7" x14ac:dyDescent="0.3">
      <c r="A1477" t="str">
        <f t="shared" si="23"/>
        <v>SFm2007CZ081</v>
      </c>
      <c r="B1477" t="s">
        <v>28</v>
      </c>
      <c r="C1477">
        <v>2007</v>
      </c>
      <c r="D1477" t="s">
        <v>37</v>
      </c>
      <c r="E1477" t="s">
        <v>70</v>
      </c>
      <c r="F1477">
        <v>1</v>
      </c>
      <c r="G1477">
        <v>0.63279600000000003</v>
      </c>
    </row>
    <row r="1478" spans="1:7" x14ac:dyDescent="0.3">
      <c r="A1478" t="str">
        <f t="shared" si="23"/>
        <v>SFm2007CZ082</v>
      </c>
      <c r="B1478" t="s">
        <v>28</v>
      </c>
      <c r="C1478">
        <v>2007</v>
      </c>
      <c r="D1478" t="s">
        <v>37</v>
      </c>
      <c r="E1478" t="s">
        <v>70</v>
      </c>
      <c r="F1478">
        <v>2</v>
      </c>
      <c r="G1478">
        <v>0.02</v>
      </c>
    </row>
    <row r="1479" spans="1:7" x14ac:dyDescent="0.3">
      <c r="A1479" t="str">
        <f t="shared" si="23"/>
        <v>SFm2007CZ083</v>
      </c>
      <c r="B1479" t="s">
        <v>28</v>
      </c>
      <c r="C1479">
        <v>2007</v>
      </c>
      <c r="D1479" t="s">
        <v>37</v>
      </c>
      <c r="E1479" t="s">
        <v>70</v>
      </c>
      <c r="F1479">
        <v>3</v>
      </c>
      <c r="G1479">
        <v>0.110148</v>
      </c>
    </row>
    <row r="1480" spans="1:7" x14ac:dyDescent="0.3">
      <c r="A1480" t="str">
        <f t="shared" si="23"/>
        <v>SFm2007CZ084</v>
      </c>
      <c r="B1480" t="s">
        <v>28</v>
      </c>
      <c r="C1480">
        <v>2007</v>
      </c>
      <c r="D1480" t="s">
        <v>37</v>
      </c>
      <c r="E1480" t="s">
        <v>70</v>
      </c>
      <c r="F1480">
        <v>4</v>
      </c>
      <c r="G1480">
        <v>0.12184200000000001</v>
      </c>
    </row>
    <row r="1481" spans="1:7" x14ac:dyDescent="0.3">
      <c r="A1481" t="str">
        <f t="shared" si="23"/>
        <v>SFm2007CZ085</v>
      </c>
      <c r="B1481" t="s">
        <v>28</v>
      </c>
      <c r="C1481">
        <v>2007</v>
      </c>
      <c r="D1481" t="s">
        <v>37</v>
      </c>
      <c r="E1481" t="s">
        <v>70</v>
      </c>
      <c r="F1481">
        <v>5</v>
      </c>
      <c r="G1481">
        <v>0.115214</v>
      </c>
    </row>
    <row r="1482" spans="1:7" x14ac:dyDescent="0.3">
      <c r="A1482" t="str">
        <f t="shared" si="23"/>
        <v>SFm2007CZ091</v>
      </c>
      <c r="B1482" t="s">
        <v>28</v>
      </c>
      <c r="C1482">
        <v>2007</v>
      </c>
      <c r="D1482" t="s">
        <v>38</v>
      </c>
      <c r="E1482" t="s">
        <v>70</v>
      </c>
      <c r="F1482">
        <v>1</v>
      </c>
      <c r="G1482">
        <v>0.02</v>
      </c>
    </row>
    <row r="1483" spans="1:7" x14ac:dyDescent="0.3">
      <c r="A1483" t="str">
        <f t="shared" si="23"/>
        <v>SFm2007CZ092</v>
      </c>
      <c r="B1483" t="s">
        <v>28</v>
      </c>
      <c r="C1483">
        <v>2007</v>
      </c>
      <c r="D1483" t="s">
        <v>38</v>
      </c>
      <c r="E1483" t="s">
        <v>70</v>
      </c>
      <c r="F1483">
        <v>2</v>
      </c>
      <c r="G1483">
        <v>0.83415799999999996</v>
      </c>
    </row>
    <row r="1484" spans="1:7" x14ac:dyDescent="0.3">
      <c r="A1484" t="str">
        <f t="shared" si="23"/>
        <v>SFm2007CZ093</v>
      </c>
      <c r="B1484" t="s">
        <v>28</v>
      </c>
      <c r="C1484">
        <v>2007</v>
      </c>
      <c r="D1484" t="s">
        <v>38</v>
      </c>
      <c r="E1484" t="s">
        <v>70</v>
      </c>
      <c r="F1484">
        <v>3</v>
      </c>
      <c r="G1484">
        <v>0.02</v>
      </c>
    </row>
    <row r="1485" spans="1:7" x14ac:dyDescent="0.3">
      <c r="A1485" t="str">
        <f t="shared" si="23"/>
        <v>SFm2007CZ094</v>
      </c>
      <c r="B1485" t="s">
        <v>28</v>
      </c>
      <c r="C1485">
        <v>2007</v>
      </c>
      <c r="D1485" t="s">
        <v>38</v>
      </c>
      <c r="E1485" t="s">
        <v>70</v>
      </c>
      <c r="F1485">
        <v>4</v>
      </c>
      <c r="G1485">
        <v>0.02</v>
      </c>
    </row>
    <row r="1486" spans="1:7" x14ac:dyDescent="0.3">
      <c r="A1486" t="str">
        <f t="shared" si="23"/>
        <v>SFm2007CZ095</v>
      </c>
      <c r="B1486" t="s">
        <v>28</v>
      </c>
      <c r="C1486">
        <v>2007</v>
      </c>
      <c r="D1486" t="s">
        <v>38</v>
      </c>
      <c r="E1486" t="s">
        <v>70</v>
      </c>
      <c r="F1486">
        <v>5</v>
      </c>
      <c r="G1486">
        <v>0.10584200000000001</v>
      </c>
    </row>
    <row r="1487" spans="1:7" x14ac:dyDescent="0.3">
      <c r="A1487" t="str">
        <f t="shared" si="23"/>
        <v>SFm2007CZ101</v>
      </c>
      <c r="B1487" t="s">
        <v>28</v>
      </c>
      <c r="C1487">
        <v>2007</v>
      </c>
      <c r="D1487" t="s">
        <v>39</v>
      </c>
      <c r="E1487" t="s">
        <v>70</v>
      </c>
      <c r="F1487">
        <v>1</v>
      </c>
      <c r="G1487">
        <v>0.320355</v>
      </c>
    </row>
    <row r="1488" spans="1:7" x14ac:dyDescent="0.3">
      <c r="A1488" t="str">
        <f t="shared" si="23"/>
        <v>SFm2007CZ102</v>
      </c>
      <c r="B1488" t="s">
        <v>28</v>
      </c>
      <c r="C1488">
        <v>2007</v>
      </c>
      <c r="D1488" t="s">
        <v>39</v>
      </c>
      <c r="E1488" t="s">
        <v>70</v>
      </c>
      <c r="F1488">
        <v>2</v>
      </c>
      <c r="G1488">
        <v>0.190164</v>
      </c>
    </row>
    <row r="1489" spans="1:7" x14ac:dyDescent="0.3">
      <c r="A1489" t="str">
        <f t="shared" si="23"/>
        <v>SFm2007CZ103</v>
      </c>
      <c r="B1489" t="s">
        <v>28</v>
      </c>
      <c r="C1489">
        <v>2007</v>
      </c>
      <c r="D1489" t="s">
        <v>39</v>
      </c>
      <c r="E1489" t="s">
        <v>70</v>
      </c>
      <c r="F1489">
        <v>3</v>
      </c>
      <c r="G1489">
        <v>0.158915</v>
      </c>
    </row>
    <row r="1490" spans="1:7" x14ac:dyDescent="0.3">
      <c r="A1490" t="str">
        <f t="shared" si="23"/>
        <v>SFm2007CZ104</v>
      </c>
      <c r="B1490" t="s">
        <v>28</v>
      </c>
      <c r="C1490">
        <v>2007</v>
      </c>
      <c r="D1490" t="s">
        <v>39</v>
      </c>
      <c r="E1490" t="s">
        <v>70</v>
      </c>
      <c r="F1490">
        <v>4</v>
      </c>
      <c r="G1490">
        <v>0.24687700000000001</v>
      </c>
    </row>
    <row r="1491" spans="1:7" x14ac:dyDescent="0.3">
      <c r="A1491" t="str">
        <f t="shared" si="23"/>
        <v>SFm2007CZ105</v>
      </c>
      <c r="B1491" t="s">
        <v>28</v>
      </c>
      <c r="C1491">
        <v>2007</v>
      </c>
      <c r="D1491" t="s">
        <v>39</v>
      </c>
      <c r="E1491" t="s">
        <v>70</v>
      </c>
      <c r="F1491">
        <v>5</v>
      </c>
      <c r="G1491">
        <v>8.3688700000000005E-2</v>
      </c>
    </row>
    <row r="1492" spans="1:7" x14ac:dyDescent="0.3">
      <c r="A1492" t="str">
        <f t="shared" si="23"/>
        <v>SFm2007CZ111</v>
      </c>
      <c r="B1492" t="s">
        <v>28</v>
      </c>
      <c r="C1492">
        <v>2007</v>
      </c>
      <c r="D1492" t="s">
        <v>40</v>
      </c>
      <c r="E1492" t="s">
        <v>70</v>
      </c>
      <c r="F1492">
        <v>1</v>
      </c>
      <c r="G1492">
        <v>0.56161899999999998</v>
      </c>
    </row>
    <row r="1493" spans="1:7" x14ac:dyDescent="0.3">
      <c r="A1493" t="str">
        <f t="shared" si="23"/>
        <v>SFm2007CZ112</v>
      </c>
      <c r="B1493" t="s">
        <v>28</v>
      </c>
      <c r="C1493">
        <v>2007</v>
      </c>
      <c r="D1493" t="s">
        <v>40</v>
      </c>
      <c r="E1493" t="s">
        <v>70</v>
      </c>
      <c r="F1493">
        <v>2</v>
      </c>
      <c r="G1493">
        <v>2.7796000000000001E-2</v>
      </c>
    </row>
    <row r="1494" spans="1:7" x14ac:dyDescent="0.3">
      <c r="A1494" t="str">
        <f t="shared" si="23"/>
        <v>SFm2007CZ113</v>
      </c>
      <c r="B1494" t="s">
        <v>28</v>
      </c>
      <c r="C1494">
        <v>2007</v>
      </c>
      <c r="D1494" t="s">
        <v>40</v>
      </c>
      <c r="E1494" t="s">
        <v>70</v>
      </c>
      <c r="F1494">
        <v>3</v>
      </c>
      <c r="G1494">
        <v>0.22989999999999999</v>
      </c>
    </row>
    <row r="1495" spans="1:7" x14ac:dyDescent="0.3">
      <c r="A1495" t="str">
        <f t="shared" si="23"/>
        <v>SFm2007CZ114</v>
      </c>
      <c r="B1495" t="s">
        <v>28</v>
      </c>
      <c r="C1495">
        <v>2007</v>
      </c>
      <c r="D1495" t="s">
        <v>40</v>
      </c>
      <c r="E1495" t="s">
        <v>70</v>
      </c>
      <c r="F1495">
        <v>4</v>
      </c>
      <c r="G1495">
        <v>3.8534400000000003E-2</v>
      </c>
    </row>
    <row r="1496" spans="1:7" x14ac:dyDescent="0.3">
      <c r="A1496" t="str">
        <f t="shared" si="23"/>
        <v>SFm2007CZ115</v>
      </c>
      <c r="B1496" t="s">
        <v>28</v>
      </c>
      <c r="C1496">
        <v>2007</v>
      </c>
      <c r="D1496" t="s">
        <v>40</v>
      </c>
      <c r="E1496" t="s">
        <v>70</v>
      </c>
      <c r="F1496">
        <v>5</v>
      </c>
      <c r="G1496">
        <v>0.14215</v>
      </c>
    </row>
    <row r="1497" spans="1:7" x14ac:dyDescent="0.3">
      <c r="A1497" t="str">
        <f t="shared" si="23"/>
        <v>SFm2007CZ121</v>
      </c>
      <c r="B1497" t="s">
        <v>28</v>
      </c>
      <c r="C1497">
        <v>2007</v>
      </c>
      <c r="D1497" t="s">
        <v>41</v>
      </c>
      <c r="E1497" t="s">
        <v>70</v>
      </c>
      <c r="F1497">
        <v>1</v>
      </c>
      <c r="G1497">
        <v>9.8817100000000005E-2</v>
      </c>
    </row>
    <row r="1498" spans="1:7" x14ac:dyDescent="0.3">
      <c r="A1498" t="str">
        <f t="shared" si="23"/>
        <v>SFm2007CZ122</v>
      </c>
      <c r="B1498" t="s">
        <v>28</v>
      </c>
      <c r="C1498">
        <v>2007</v>
      </c>
      <c r="D1498" t="s">
        <v>41</v>
      </c>
      <c r="E1498" t="s">
        <v>70</v>
      </c>
      <c r="F1498">
        <v>2</v>
      </c>
      <c r="G1498">
        <v>0.193549</v>
      </c>
    </row>
    <row r="1499" spans="1:7" x14ac:dyDescent="0.3">
      <c r="A1499" t="str">
        <f t="shared" si="23"/>
        <v>SFm2007CZ123</v>
      </c>
      <c r="B1499" t="s">
        <v>28</v>
      </c>
      <c r="C1499">
        <v>2007</v>
      </c>
      <c r="D1499" t="s">
        <v>41</v>
      </c>
      <c r="E1499" t="s">
        <v>70</v>
      </c>
      <c r="F1499">
        <v>3</v>
      </c>
      <c r="G1499">
        <v>0.31395000000000001</v>
      </c>
    </row>
    <row r="1500" spans="1:7" x14ac:dyDescent="0.3">
      <c r="A1500" t="str">
        <f t="shared" si="23"/>
        <v>SFm2007CZ124</v>
      </c>
      <c r="B1500" t="s">
        <v>28</v>
      </c>
      <c r="C1500">
        <v>2007</v>
      </c>
      <c r="D1500" t="s">
        <v>41</v>
      </c>
      <c r="E1500" t="s">
        <v>70</v>
      </c>
      <c r="F1500">
        <v>4</v>
      </c>
      <c r="G1500">
        <v>0.21229799999999999</v>
      </c>
    </row>
    <row r="1501" spans="1:7" x14ac:dyDescent="0.3">
      <c r="A1501" t="str">
        <f t="shared" si="23"/>
        <v>SFm2007CZ125</v>
      </c>
      <c r="B1501" t="s">
        <v>28</v>
      </c>
      <c r="C1501">
        <v>2007</v>
      </c>
      <c r="D1501" t="s">
        <v>41</v>
      </c>
      <c r="E1501" t="s">
        <v>70</v>
      </c>
      <c r="F1501">
        <v>5</v>
      </c>
      <c r="G1501">
        <v>0.18138599999999999</v>
      </c>
    </row>
    <row r="1502" spans="1:7" x14ac:dyDescent="0.3">
      <c r="A1502" t="str">
        <f t="shared" si="23"/>
        <v>SFm2007CZ131</v>
      </c>
      <c r="B1502" t="s">
        <v>28</v>
      </c>
      <c r="C1502">
        <v>2007</v>
      </c>
      <c r="D1502" t="s">
        <v>42</v>
      </c>
      <c r="E1502" t="s">
        <v>70</v>
      </c>
      <c r="F1502">
        <v>1</v>
      </c>
      <c r="G1502">
        <v>0.20843999999999999</v>
      </c>
    </row>
    <row r="1503" spans="1:7" x14ac:dyDescent="0.3">
      <c r="A1503" t="str">
        <f t="shared" si="23"/>
        <v>SFm2007CZ132</v>
      </c>
      <c r="B1503" t="s">
        <v>28</v>
      </c>
      <c r="C1503">
        <v>2007</v>
      </c>
      <c r="D1503" t="s">
        <v>42</v>
      </c>
      <c r="E1503" t="s">
        <v>70</v>
      </c>
      <c r="F1503">
        <v>2</v>
      </c>
      <c r="G1503">
        <v>5.0912399999999997E-2</v>
      </c>
    </row>
    <row r="1504" spans="1:7" x14ac:dyDescent="0.3">
      <c r="A1504" t="str">
        <f t="shared" si="23"/>
        <v>SFm2007CZ133</v>
      </c>
      <c r="B1504" t="s">
        <v>28</v>
      </c>
      <c r="C1504">
        <v>2007</v>
      </c>
      <c r="D1504" t="s">
        <v>42</v>
      </c>
      <c r="E1504" t="s">
        <v>70</v>
      </c>
      <c r="F1504">
        <v>3</v>
      </c>
      <c r="G1504">
        <v>0.23575499999999999</v>
      </c>
    </row>
    <row r="1505" spans="1:7" x14ac:dyDescent="0.3">
      <c r="A1505" t="str">
        <f t="shared" si="23"/>
        <v>SFm2007CZ134</v>
      </c>
      <c r="B1505" t="s">
        <v>28</v>
      </c>
      <c r="C1505">
        <v>2007</v>
      </c>
      <c r="D1505" t="s">
        <v>42</v>
      </c>
      <c r="E1505" t="s">
        <v>70</v>
      </c>
      <c r="F1505">
        <v>4</v>
      </c>
      <c r="G1505">
        <v>5.1651799999999998E-2</v>
      </c>
    </row>
    <row r="1506" spans="1:7" x14ac:dyDescent="0.3">
      <c r="A1506" t="str">
        <f t="shared" si="23"/>
        <v>SFm2007CZ135</v>
      </c>
      <c r="B1506" t="s">
        <v>28</v>
      </c>
      <c r="C1506">
        <v>2007</v>
      </c>
      <c r="D1506" t="s">
        <v>42</v>
      </c>
      <c r="E1506" t="s">
        <v>70</v>
      </c>
      <c r="F1506">
        <v>5</v>
      </c>
      <c r="G1506">
        <v>0.453241</v>
      </c>
    </row>
    <row r="1507" spans="1:7" x14ac:dyDescent="0.3">
      <c r="A1507" t="str">
        <f t="shared" si="23"/>
        <v>SFm2007CZ141</v>
      </c>
      <c r="B1507" t="s">
        <v>28</v>
      </c>
      <c r="C1507">
        <v>2007</v>
      </c>
      <c r="D1507" t="s">
        <v>43</v>
      </c>
      <c r="E1507" t="s">
        <v>70</v>
      </c>
      <c r="F1507">
        <v>1</v>
      </c>
      <c r="G1507">
        <v>0.44239099999999998</v>
      </c>
    </row>
    <row r="1508" spans="1:7" x14ac:dyDescent="0.3">
      <c r="A1508" t="str">
        <f t="shared" si="23"/>
        <v>SFm2007CZ142</v>
      </c>
      <c r="B1508" t="s">
        <v>28</v>
      </c>
      <c r="C1508">
        <v>2007</v>
      </c>
      <c r="D1508" t="s">
        <v>43</v>
      </c>
      <c r="E1508" t="s">
        <v>70</v>
      </c>
      <c r="F1508">
        <v>2</v>
      </c>
      <c r="G1508">
        <v>0.02</v>
      </c>
    </row>
    <row r="1509" spans="1:7" x14ac:dyDescent="0.3">
      <c r="A1509" t="str">
        <f t="shared" si="23"/>
        <v>SFm2007CZ143</v>
      </c>
      <c r="B1509" t="s">
        <v>28</v>
      </c>
      <c r="C1509">
        <v>2007</v>
      </c>
      <c r="D1509" t="s">
        <v>43</v>
      </c>
      <c r="E1509" t="s">
        <v>70</v>
      </c>
      <c r="F1509">
        <v>3</v>
      </c>
      <c r="G1509">
        <v>0.02</v>
      </c>
    </row>
    <row r="1510" spans="1:7" x14ac:dyDescent="0.3">
      <c r="A1510" t="str">
        <f t="shared" si="23"/>
        <v>SFm2007CZ144</v>
      </c>
      <c r="B1510" t="s">
        <v>28</v>
      </c>
      <c r="C1510">
        <v>2007</v>
      </c>
      <c r="D1510" t="s">
        <v>43</v>
      </c>
      <c r="E1510" t="s">
        <v>70</v>
      </c>
      <c r="F1510">
        <v>4</v>
      </c>
      <c r="G1510">
        <v>0.02</v>
      </c>
    </row>
    <row r="1511" spans="1:7" x14ac:dyDescent="0.3">
      <c r="A1511" t="str">
        <f t="shared" si="23"/>
        <v>SFm2007CZ145</v>
      </c>
      <c r="B1511" t="s">
        <v>28</v>
      </c>
      <c r="C1511">
        <v>2007</v>
      </c>
      <c r="D1511" t="s">
        <v>43</v>
      </c>
      <c r="E1511" t="s">
        <v>70</v>
      </c>
      <c r="F1511">
        <v>5</v>
      </c>
      <c r="G1511">
        <v>0.49760900000000002</v>
      </c>
    </row>
    <row r="1512" spans="1:7" x14ac:dyDescent="0.3">
      <c r="A1512" t="str">
        <f t="shared" si="23"/>
        <v>SFm2007CZ151</v>
      </c>
      <c r="B1512" t="s">
        <v>28</v>
      </c>
      <c r="C1512">
        <v>2007</v>
      </c>
      <c r="D1512" t="s">
        <v>44</v>
      </c>
      <c r="E1512" t="s">
        <v>70</v>
      </c>
      <c r="F1512">
        <v>1</v>
      </c>
      <c r="G1512">
        <v>0.441386</v>
      </c>
    </row>
    <row r="1513" spans="1:7" x14ac:dyDescent="0.3">
      <c r="A1513" t="str">
        <f t="shared" si="23"/>
        <v>SFm2007CZ152</v>
      </c>
      <c r="B1513" t="s">
        <v>28</v>
      </c>
      <c r="C1513">
        <v>2007</v>
      </c>
      <c r="D1513" t="s">
        <v>44</v>
      </c>
      <c r="E1513" t="s">
        <v>70</v>
      </c>
      <c r="F1513">
        <v>2</v>
      </c>
      <c r="G1513">
        <v>0.204927</v>
      </c>
    </row>
    <row r="1514" spans="1:7" x14ac:dyDescent="0.3">
      <c r="A1514" t="str">
        <f t="shared" si="23"/>
        <v>SFm2007CZ153</v>
      </c>
      <c r="B1514" t="s">
        <v>28</v>
      </c>
      <c r="C1514">
        <v>2007</v>
      </c>
      <c r="D1514" t="s">
        <v>44</v>
      </c>
      <c r="E1514" t="s">
        <v>70</v>
      </c>
      <c r="F1514">
        <v>3</v>
      </c>
      <c r="G1514">
        <v>0.201429</v>
      </c>
    </row>
    <row r="1515" spans="1:7" x14ac:dyDescent="0.3">
      <c r="A1515" t="str">
        <f t="shared" si="23"/>
        <v>SFm2007CZ154</v>
      </c>
      <c r="B1515" t="s">
        <v>28</v>
      </c>
      <c r="C1515">
        <v>2007</v>
      </c>
      <c r="D1515" t="s">
        <v>44</v>
      </c>
      <c r="E1515" t="s">
        <v>70</v>
      </c>
      <c r="F1515">
        <v>4</v>
      </c>
      <c r="G1515">
        <v>2.0001499999999998E-2</v>
      </c>
    </row>
    <row r="1516" spans="1:7" x14ac:dyDescent="0.3">
      <c r="A1516" t="str">
        <f t="shared" si="23"/>
        <v>SFm2007CZ155</v>
      </c>
      <c r="B1516" t="s">
        <v>28</v>
      </c>
      <c r="C1516">
        <v>2007</v>
      </c>
      <c r="D1516" t="s">
        <v>44</v>
      </c>
      <c r="E1516" t="s">
        <v>70</v>
      </c>
      <c r="F1516">
        <v>5</v>
      </c>
      <c r="G1516">
        <v>0.13225700000000001</v>
      </c>
    </row>
    <row r="1517" spans="1:7" x14ac:dyDescent="0.3">
      <c r="A1517" t="str">
        <f t="shared" si="23"/>
        <v>SFm2007CZ161</v>
      </c>
      <c r="B1517" t="s">
        <v>28</v>
      </c>
      <c r="C1517">
        <v>2007</v>
      </c>
      <c r="D1517" t="s">
        <v>45</v>
      </c>
      <c r="E1517" t="s">
        <v>70</v>
      </c>
      <c r="F1517">
        <v>1</v>
      </c>
      <c r="G1517">
        <v>2.1652100000000001E-2</v>
      </c>
    </row>
    <row r="1518" spans="1:7" x14ac:dyDescent="0.3">
      <c r="A1518" t="str">
        <f t="shared" si="23"/>
        <v>SFm2007CZ162</v>
      </c>
      <c r="B1518" t="s">
        <v>28</v>
      </c>
      <c r="C1518">
        <v>2007</v>
      </c>
      <c r="D1518" t="s">
        <v>45</v>
      </c>
      <c r="E1518" t="s">
        <v>70</v>
      </c>
      <c r="F1518">
        <v>2</v>
      </c>
      <c r="G1518">
        <v>0.39458799999999999</v>
      </c>
    </row>
    <row r="1519" spans="1:7" x14ac:dyDescent="0.3">
      <c r="A1519" t="str">
        <f t="shared" si="23"/>
        <v>SFm2007CZ163</v>
      </c>
      <c r="B1519" t="s">
        <v>28</v>
      </c>
      <c r="C1519">
        <v>2007</v>
      </c>
      <c r="D1519" t="s">
        <v>45</v>
      </c>
      <c r="E1519" t="s">
        <v>70</v>
      </c>
      <c r="F1519">
        <v>3</v>
      </c>
      <c r="G1519">
        <v>0.52508900000000003</v>
      </c>
    </row>
    <row r="1520" spans="1:7" x14ac:dyDescent="0.3">
      <c r="A1520" t="str">
        <f t="shared" si="23"/>
        <v>SFm2007CZ164</v>
      </c>
      <c r="B1520" t="s">
        <v>28</v>
      </c>
      <c r="C1520">
        <v>2007</v>
      </c>
      <c r="D1520" t="s">
        <v>45</v>
      </c>
      <c r="E1520" t="s">
        <v>70</v>
      </c>
      <c r="F1520">
        <v>4</v>
      </c>
      <c r="G1520">
        <v>3.8671799999999999E-2</v>
      </c>
    </row>
    <row r="1521" spans="1:7" x14ac:dyDescent="0.3">
      <c r="A1521" t="str">
        <f t="shared" si="23"/>
        <v>SFm2007CZ165</v>
      </c>
      <c r="B1521" t="s">
        <v>28</v>
      </c>
      <c r="C1521">
        <v>2007</v>
      </c>
      <c r="D1521" t="s">
        <v>45</v>
      </c>
      <c r="E1521" t="s">
        <v>70</v>
      </c>
      <c r="F1521">
        <v>5</v>
      </c>
      <c r="G1521">
        <v>0.02</v>
      </c>
    </row>
    <row r="1522" spans="1:7" x14ac:dyDescent="0.3">
      <c r="A1522" t="str">
        <f t="shared" si="23"/>
        <v>SFm2011CZ011</v>
      </c>
      <c r="B1522" t="s">
        <v>28</v>
      </c>
      <c r="C1522">
        <v>2011</v>
      </c>
      <c r="D1522" t="s">
        <v>29</v>
      </c>
      <c r="E1522" t="s">
        <v>70</v>
      </c>
      <c r="F1522">
        <v>1</v>
      </c>
      <c r="G1522">
        <v>0.44267899999999999</v>
      </c>
    </row>
    <row r="1523" spans="1:7" x14ac:dyDescent="0.3">
      <c r="A1523" t="str">
        <f t="shared" si="23"/>
        <v>SFm2011CZ012</v>
      </c>
      <c r="B1523" t="s">
        <v>28</v>
      </c>
      <c r="C1523">
        <v>2011</v>
      </c>
      <c r="D1523" t="s">
        <v>29</v>
      </c>
      <c r="E1523" t="s">
        <v>70</v>
      </c>
      <c r="F1523">
        <v>2</v>
      </c>
      <c r="G1523">
        <v>0.116448</v>
      </c>
    </row>
    <row r="1524" spans="1:7" x14ac:dyDescent="0.3">
      <c r="A1524" t="str">
        <f t="shared" si="23"/>
        <v>SFm2011CZ013</v>
      </c>
      <c r="B1524" t="s">
        <v>28</v>
      </c>
      <c r="C1524">
        <v>2011</v>
      </c>
      <c r="D1524" t="s">
        <v>29</v>
      </c>
      <c r="E1524" t="s">
        <v>70</v>
      </c>
      <c r="F1524">
        <v>3</v>
      </c>
      <c r="G1524">
        <v>0.22137000000000001</v>
      </c>
    </row>
    <row r="1525" spans="1:7" x14ac:dyDescent="0.3">
      <c r="A1525" t="str">
        <f t="shared" si="23"/>
        <v>SFm2011CZ014</v>
      </c>
      <c r="B1525" t="s">
        <v>28</v>
      </c>
      <c r="C1525">
        <v>2011</v>
      </c>
      <c r="D1525" t="s">
        <v>29</v>
      </c>
      <c r="E1525" t="s">
        <v>70</v>
      </c>
      <c r="F1525">
        <v>4</v>
      </c>
      <c r="G1525">
        <v>0.11347</v>
      </c>
    </row>
    <row r="1526" spans="1:7" x14ac:dyDescent="0.3">
      <c r="A1526" t="str">
        <f t="shared" si="23"/>
        <v>SFm2011CZ015</v>
      </c>
      <c r="B1526" t="s">
        <v>28</v>
      </c>
      <c r="C1526">
        <v>2011</v>
      </c>
      <c r="D1526" t="s">
        <v>29</v>
      </c>
      <c r="E1526" t="s">
        <v>70</v>
      </c>
      <c r="F1526">
        <v>5</v>
      </c>
      <c r="G1526">
        <v>0.106034</v>
      </c>
    </row>
    <row r="1527" spans="1:7" x14ac:dyDescent="0.3">
      <c r="A1527" t="str">
        <f t="shared" si="23"/>
        <v>SFm2011CZ021</v>
      </c>
      <c r="B1527" t="s">
        <v>28</v>
      </c>
      <c r="C1527">
        <v>2011</v>
      </c>
      <c r="D1527" t="s">
        <v>31</v>
      </c>
      <c r="E1527" t="s">
        <v>70</v>
      </c>
      <c r="F1527">
        <v>1</v>
      </c>
      <c r="G1527">
        <v>0.39851300000000001</v>
      </c>
    </row>
    <row r="1528" spans="1:7" x14ac:dyDescent="0.3">
      <c r="A1528" t="str">
        <f t="shared" si="23"/>
        <v>SFm2011CZ022</v>
      </c>
      <c r="B1528" t="s">
        <v>28</v>
      </c>
      <c r="C1528">
        <v>2011</v>
      </c>
      <c r="D1528" t="s">
        <v>31</v>
      </c>
      <c r="E1528" t="s">
        <v>70</v>
      </c>
      <c r="F1528">
        <v>2</v>
      </c>
      <c r="G1528">
        <v>0.24047099999999999</v>
      </c>
    </row>
    <row r="1529" spans="1:7" x14ac:dyDescent="0.3">
      <c r="A1529" t="str">
        <f t="shared" si="23"/>
        <v>SFm2011CZ023</v>
      </c>
      <c r="B1529" t="s">
        <v>28</v>
      </c>
      <c r="C1529">
        <v>2011</v>
      </c>
      <c r="D1529" t="s">
        <v>31</v>
      </c>
      <c r="E1529" t="s">
        <v>70</v>
      </c>
      <c r="F1529">
        <v>3</v>
      </c>
      <c r="G1529">
        <v>9.9331500000000003E-2</v>
      </c>
    </row>
    <row r="1530" spans="1:7" x14ac:dyDescent="0.3">
      <c r="A1530" t="str">
        <f t="shared" si="23"/>
        <v>SFm2011CZ024</v>
      </c>
      <c r="B1530" t="s">
        <v>28</v>
      </c>
      <c r="C1530">
        <v>2011</v>
      </c>
      <c r="D1530" t="s">
        <v>31</v>
      </c>
      <c r="E1530" t="s">
        <v>70</v>
      </c>
      <c r="F1530">
        <v>4</v>
      </c>
      <c r="G1530">
        <v>9.2339900000000003E-2</v>
      </c>
    </row>
    <row r="1531" spans="1:7" x14ac:dyDescent="0.3">
      <c r="A1531" t="str">
        <f t="shared" si="23"/>
        <v>SFm2011CZ025</v>
      </c>
      <c r="B1531" t="s">
        <v>28</v>
      </c>
      <c r="C1531">
        <v>2011</v>
      </c>
      <c r="D1531" t="s">
        <v>31</v>
      </c>
      <c r="E1531" t="s">
        <v>70</v>
      </c>
      <c r="F1531">
        <v>5</v>
      </c>
      <c r="G1531">
        <v>0.16934399999999999</v>
      </c>
    </row>
    <row r="1532" spans="1:7" x14ac:dyDescent="0.3">
      <c r="A1532" t="str">
        <f t="shared" si="23"/>
        <v>SFm2011CZ031</v>
      </c>
      <c r="B1532" t="s">
        <v>28</v>
      </c>
      <c r="C1532">
        <v>2011</v>
      </c>
      <c r="D1532" t="s">
        <v>32</v>
      </c>
      <c r="E1532" t="s">
        <v>70</v>
      </c>
      <c r="F1532">
        <v>1</v>
      </c>
      <c r="G1532">
        <v>9.0905399999999997E-2</v>
      </c>
    </row>
    <row r="1533" spans="1:7" x14ac:dyDescent="0.3">
      <c r="A1533" t="str">
        <f t="shared" si="23"/>
        <v>SFm2011CZ032</v>
      </c>
      <c r="B1533" t="s">
        <v>28</v>
      </c>
      <c r="C1533">
        <v>2011</v>
      </c>
      <c r="D1533" t="s">
        <v>32</v>
      </c>
      <c r="E1533" t="s">
        <v>70</v>
      </c>
      <c r="F1533">
        <v>2</v>
      </c>
      <c r="G1533">
        <v>0.27313100000000001</v>
      </c>
    </row>
    <row r="1534" spans="1:7" x14ac:dyDescent="0.3">
      <c r="A1534" t="str">
        <f t="shared" si="23"/>
        <v>SFm2011CZ033</v>
      </c>
      <c r="B1534" t="s">
        <v>28</v>
      </c>
      <c r="C1534">
        <v>2011</v>
      </c>
      <c r="D1534" t="s">
        <v>32</v>
      </c>
      <c r="E1534" t="s">
        <v>70</v>
      </c>
      <c r="F1534">
        <v>3</v>
      </c>
      <c r="G1534">
        <v>0.29496600000000001</v>
      </c>
    </row>
    <row r="1535" spans="1:7" x14ac:dyDescent="0.3">
      <c r="A1535" t="str">
        <f t="shared" si="23"/>
        <v>SFm2011CZ034</v>
      </c>
      <c r="B1535" t="s">
        <v>28</v>
      </c>
      <c r="C1535">
        <v>2011</v>
      </c>
      <c r="D1535" t="s">
        <v>32</v>
      </c>
      <c r="E1535" t="s">
        <v>70</v>
      </c>
      <c r="F1535">
        <v>4</v>
      </c>
      <c r="G1535">
        <v>0.13531599999999999</v>
      </c>
    </row>
    <row r="1536" spans="1:7" x14ac:dyDescent="0.3">
      <c r="A1536" t="str">
        <f t="shared" si="23"/>
        <v>SFm2011CZ035</v>
      </c>
      <c r="B1536" t="s">
        <v>28</v>
      </c>
      <c r="C1536">
        <v>2011</v>
      </c>
      <c r="D1536" t="s">
        <v>32</v>
      </c>
      <c r="E1536" t="s">
        <v>70</v>
      </c>
      <c r="F1536">
        <v>5</v>
      </c>
      <c r="G1536">
        <v>0.205682</v>
      </c>
    </row>
    <row r="1537" spans="1:7" x14ac:dyDescent="0.3">
      <c r="A1537" t="str">
        <f t="shared" si="23"/>
        <v>SFm2011CZ041</v>
      </c>
      <c r="B1537" t="s">
        <v>28</v>
      </c>
      <c r="C1537">
        <v>2011</v>
      </c>
      <c r="D1537" t="s">
        <v>33</v>
      </c>
      <c r="E1537" t="s">
        <v>70</v>
      </c>
      <c r="F1537">
        <v>1</v>
      </c>
      <c r="G1537">
        <v>0.38943100000000003</v>
      </c>
    </row>
    <row r="1538" spans="1:7" x14ac:dyDescent="0.3">
      <c r="A1538" t="str">
        <f t="shared" si="23"/>
        <v>SFm2011CZ042</v>
      </c>
      <c r="B1538" t="s">
        <v>28</v>
      </c>
      <c r="C1538">
        <v>2011</v>
      </c>
      <c r="D1538" t="s">
        <v>33</v>
      </c>
      <c r="E1538" t="s">
        <v>70</v>
      </c>
      <c r="F1538">
        <v>2</v>
      </c>
      <c r="G1538">
        <v>0.15026500000000001</v>
      </c>
    </row>
    <row r="1539" spans="1:7" x14ac:dyDescent="0.3">
      <c r="A1539" t="str">
        <f t="shared" ref="A1539:A1602" si="24">B1539&amp;C1539&amp;D1539&amp;F1539</f>
        <v>SFm2011CZ043</v>
      </c>
      <c r="B1539" t="s">
        <v>28</v>
      </c>
      <c r="C1539">
        <v>2011</v>
      </c>
      <c r="D1539" t="s">
        <v>33</v>
      </c>
      <c r="E1539" t="s">
        <v>70</v>
      </c>
      <c r="F1539">
        <v>3</v>
      </c>
      <c r="G1539">
        <v>0.205341</v>
      </c>
    </row>
    <row r="1540" spans="1:7" x14ac:dyDescent="0.3">
      <c r="A1540" t="str">
        <f t="shared" si="24"/>
        <v>SFm2011CZ044</v>
      </c>
      <c r="B1540" t="s">
        <v>28</v>
      </c>
      <c r="C1540">
        <v>2011</v>
      </c>
      <c r="D1540" t="s">
        <v>33</v>
      </c>
      <c r="E1540" t="s">
        <v>70</v>
      </c>
      <c r="F1540">
        <v>4</v>
      </c>
      <c r="G1540">
        <v>0.213287</v>
      </c>
    </row>
    <row r="1541" spans="1:7" x14ac:dyDescent="0.3">
      <c r="A1541" t="str">
        <f t="shared" si="24"/>
        <v>SFm2011CZ045</v>
      </c>
      <c r="B1541" t="s">
        <v>28</v>
      </c>
      <c r="C1541">
        <v>2011</v>
      </c>
      <c r="D1541" t="s">
        <v>33</v>
      </c>
      <c r="E1541" t="s">
        <v>70</v>
      </c>
      <c r="F1541">
        <v>5</v>
      </c>
      <c r="G1541">
        <v>4.1676699999999997E-2</v>
      </c>
    </row>
    <row r="1542" spans="1:7" x14ac:dyDescent="0.3">
      <c r="A1542" t="str">
        <f t="shared" si="24"/>
        <v>SFm2011CZ051</v>
      </c>
      <c r="B1542" t="s">
        <v>28</v>
      </c>
      <c r="C1542">
        <v>2011</v>
      </c>
      <c r="D1542" t="s">
        <v>34</v>
      </c>
      <c r="E1542" t="s">
        <v>70</v>
      </c>
      <c r="F1542">
        <v>1</v>
      </c>
      <c r="G1542">
        <v>3.5409099999999999E-2</v>
      </c>
    </row>
    <row r="1543" spans="1:7" x14ac:dyDescent="0.3">
      <c r="A1543" t="str">
        <f t="shared" si="24"/>
        <v>SFm2011CZ052</v>
      </c>
      <c r="B1543" t="s">
        <v>28</v>
      </c>
      <c r="C1543">
        <v>2011</v>
      </c>
      <c r="D1543" t="s">
        <v>34</v>
      </c>
      <c r="E1543" t="s">
        <v>70</v>
      </c>
      <c r="F1543">
        <v>2</v>
      </c>
      <c r="G1543">
        <v>0.21524799999999999</v>
      </c>
    </row>
    <row r="1544" spans="1:7" x14ac:dyDescent="0.3">
      <c r="A1544" t="str">
        <f t="shared" si="24"/>
        <v>SFm2011CZ053</v>
      </c>
      <c r="B1544" t="s">
        <v>28</v>
      </c>
      <c r="C1544">
        <v>2011</v>
      </c>
      <c r="D1544" t="s">
        <v>34</v>
      </c>
      <c r="E1544" t="s">
        <v>70</v>
      </c>
      <c r="F1544">
        <v>3</v>
      </c>
      <c r="G1544">
        <v>0.02</v>
      </c>
    </row>
    <row r="1545" spans="1:7" x14ac:dyDescent="0.3">
      <c r="A1545" t="str">
        <f t="shared" si="24"/>
        <v>SFm2011CZ054</v>
      </c>
      <c r="B1545" t="s">
        <v>28</v>
      </c>
      <c r="C1545">
        <v>2011</v>
      </c>
      <c r="D1545" t="s">
        <v>34</v>
      </c>
      <c r="E1545" t="s">
        <v>70</v>
      </c>
      <c r="F1545">
        <v>4</v>
      </c>
      <c r="G1545">
        <v>0.700743</v>
      </c>
    </row>
    <row r="1546" spans="1:7" x14ac:dyDescent="0.3">
      <c r="A1546" t="str">
        <f t="shared" si="24"/>
        <v>SFm2011CZ055</v>
      </c>
      <c r="B1546" t="s">
        <v>28</v>
      </c>
      <c r="C1546">
        <v>2011</v>
      </c>
      <c r="D1546" t="s">
        <v>34</v>
      </c>
      <c r="E1546" t="s">
        <v>70</v>
      </c>
      <c r="F1546">
        <v>5</v>
      </c>
      <c r="G1546">
        <v>2.86006E-2</v>
      </c>
    </row>
    <row r="1547" spans="1:7" x14ac:dyDescent="0.3">
      <c r="A1547" t="str">
        <f t="shared" si="24"/>
        <v>SFm2011CZ061</v>
      </c>
      <c r="B1547" t="s">
        <v>28</v>
      </c>
      <c r="C1547">
        <v>2011</v>
      </c>
      <c r="D1547" t="s">
        <v>35</v>
      </c>
      <c r="E1547" t="s">
        <v>70</v>
      </c>
      <c r="F1547">
        <v>1</v>
      </c>
      <c r="G1547">
        <v>0.20555899999999999</v>
      </c>
    </row>
    <row r="1548" spans="1:7" x14ac:dyDescent="0.3">
      <c r="A1548" t="str">
        <f t="shared" si="24"/>
        <v>SFm2011CZ062</v>
      </c>
      <c r="B1548" t="s">
        <v>28</v>
      </c>
      <c r="C1548">
        <v>2011</v>
      </c>
      <c r="D1548" t="s">
        <v>35</v>
      </c>
      <c r="E1548" t="s">
        <v>70</v>
      </c>
      <c r="F1548">
        <v>2</v>
      </c>
      <c r="G1548">
        <v>0.36946699999999999</v>
      </c>
    </row>
    <row r="1549" spans="1:7" x14ac:dyDescent="0.3">
      <c r="A1549" t="str">
        <f t="shared" si="24"/>
        <v>SFm2011CZ063</v>
      </c>
      <c r="B1549" t="s">
        <v>28</v>
      </c>
      <c r="C1549">
        <v>2011</v>
      </c>
      <c r="D1549" t="s">
        <v>35</v>
      </c>
      <c r="E1549" t="s">
        <v>70</v>
      </c>
      <c r="F1549">
        <v>3</v>
      </c>
      <c r="G1549">
        <v>0.02</v>
      </c>
    </row>
    <row r="1550" spans="1:7" x14ac:dyDescent="0.3">
      <c r="A1550" t="str">
        <f t="shared" si="24"/>
        <v>SFm2011CZ064</v>
      </c>
      <c r="B1550" t="s">
        <v>28</v>
      </c>
      <c r="C1550">
        <v>2011</v>
      </c>
      <c r="D1550" t="s">
        <v>35</v>
      </c>
      <c r="E1550" t="s">
        <v>70</v>
      </c>
      <c r="F1550">
        <v>4</v>
      </c>
      <c r="G1550">
        <v>0.02</v>
      </c>
    </row>
    <row r="1551" spans="1:7" x14ac:dyDescent="0.3">
      <c r="A1551" t="str">
        <f t="shared" si="24"/>
        <v>SFm2011CZ065</v>
      </c>
      <c r="B1551" t="s">
        <v>28</v>
      </c>
      <c r="C1551">
        <v>2011</v>
      </c>
      <c r="D1551" t="s">
        <v>35</v>
      </c>
      <c r="E1551" t="s">
        <v>70</v>
      </c>
      <c r="F1551">
        <v>5</v>
      </c>
      <c r="G1551">
        <v>0.38497399999999998</v>
      </c>
    </row>
    <row r="1552" spans="1:7" x14ac:dyDescent="0.3">
      <c r="A1552" t="str">
        <f t="shared" si="24"/>
        <v>SFm2011CZ071</v>
      </c>
      <c r="B1552" t="s">
        <v>28</v>
      </c>
      <c r="C1552">
        <v>2011</v>
      </c>
      <c r="D1552" t="s">
        <v>36</v>
      </c>
      <c r="E1552" t="s">
        <v>70</v>
      </c>
      <c r="F1552">
        <v>1</v>
      </c>
      <c r="G1552">
        <v>0.64167600000000002</v>
      </c>
    </row>
    <row r="1553" spans="1:7" x14ac:dyDescent="0.3">
      <c r="A1553" t="str">
        <f t="shared" si="24"/>
        <v>SFm2011CZ072</v>
      </c>
      <c r="B1553" t="s">
        <v>28</v>
      </c>
      <c r="C1553">
        <v>2011</v>
      </c>
      <c r="D1553" t="s">
        <v>36</v>
      </c>
      <c r="E1553" t="s">
        <v>70</v>
      </c>
      <c r="F1553">
        <v>2</v>
      </c>
      <c r="G1553">
        <v>0.29832399999999998</v>
      </c>
    </row>
    <row r="1554" spans="1:7" x14ac:dyDescent="0.3">
      <c r="A1554" t="str">
        <f t="shared" si="24"/>
        <v>SFm2011CZ073</v>
      </c>
      <c r="B1554" t="s">
        <v>28</v>
      </c>
      <c r="C1554">
        <v>2011</v>
      </c>
      <c r="D1554" t="s">
        <v>36</v>
      </c>
      <c r="E1554" t="s">
        <v>70</v>
      </c>
      <c r="F1554">
        <v>3</v>
      </c>
      <c r="G1554">
        <v>0.02</v>
      </c>
    </row>
    <row r="1555" spans="1:7" x14ac:dyDescent="0.3">
      <c r="A1555" t="str">
        <f t="shared" si="24"/>
        <v>SFm2011CZ074</v>
      </c>
      <c r="B1555" t="s">
        <v>28</v>
      </c>
      <c r="C1555">
        <v>2011</v>
      </c>
      <c r="D1555" t="s">
        <v>36</v>
      </c>
      <c r="E1555" t="s">
        <v>70</v>
      </c>
      <c r="F1555">
        <v>4</v>
      </c>
      <c r="G1555">
        <v>0.02</v>
      </c>
    </row>
    <row r="1556" spans="1:7" x14ac:dyDescent="0.3">
      <c r="A1556" t="str">
        <f t="shared" si="24"/>
        <v>SFm2011CZ075</v>
      </c>
      <c r="B1556" t="s">
        <v>28</v>
      </c>
      <c r="C1556">
        <v>2011</v>
      </c>
      <c r="D1556" t="s">
        <v>36</v>
      </c>
      <c r="E1556" t="s">
        <v>70</v>
      </c>
      <c r="F1556">
        <v>5</v>
      </c>
      <c r="G1556">
        <v>0.02</v>
      </c>
    </row>
    <row r="1557" spans="1:7" x14ac:dyDescent="0.3">
      <c r="A1557" t="str">
        <f t="shared" si="24"/>
        <v>SFm2011CZ081</v>
      </c>
      <c r="B1557" t="s">
        <v>28</v>
      </c>
      <c r="C1557">
        <v>2011</v>
      </c>
      <c r="D1557" t="s">
        <v>37</v>
      </c>
      <c r="E1557" t="s">
        <v>70</v>
      </c>
      <c r="F1557">
        <v>1</v>
      </c>
      <c r="G1557">
        <v>0.63279600000000003</v>
      </c>
    </row>
    <row r="1558" spans="1:7" x14ac:dyDescent="0.3">
      <c r="A1558" t="str">
        <f t="shared" si="24"/>
        <v>SFm2011CZ082</v>
      </c>
      <c r="B1558" t="s">
        <v>28</v>
      </c>
      <c r="C1558">
        <v>2011</v>
      </c>
      <c r="D1558" t="s">
        <v>37</v>
      </c>
      <c r="E1558" t="s">
        <v>70</v>
      </c>
      <c r="F1558">
        <v>2</v>
      </c>
      <c r="G1558">
        <v>0.02</v>
      </c>
    </row>
    <row r="1559" spans="1:7" x14ac:dyDescent="0.3">
      <c r="A1559" t="str">
        <f t="shared" si="24"/>
        <v>SFm2011CZ083</v>
      </c>
      <c r="B1559" t="s">
        <v>28</v>
      </c>
      <c r="C1559">
        <v>2011</v>
      </c>
      <c r="D1559" t="s">
        <v>37</v>
      </c>
      <c r="E1559" t="s">
        <v>70</v>
      </c>
      <c r="F1559">
        <v>3</v>
      </c>
      <c r="G1559">
        <v>0.110148</v>
      </c>
    </row>
    <row r="1560" spans="1:7" x14ac:dyDescent="0.3">
      <c r="A1560" t="str">
        <f t="shared" si="24"/>
        <v>SFm2011CZ084</v>
      </c>
      <c r="B1560" t="s">
        <v>28</v>
      </c>
      <c r="C1560">
        <v>2011</v>
      </c>
      <c r="D1560" t="s">
        <v>37</v>
      </c>
      <c r="E1560" t="s">
        <v>70</v>
      </c>
      <c r="F1560">
        <v>4</v>
      </c>
      <c r="G1560">
        <v>0.12184200000000001</v>
      </c>
    </row>
    <row r="1561" spans="1:7" x14ac:dyDescent="0.3">
      <c r="A1561" t="str">
        <f t="shared" si="24"/>
        <v>SFm2011CZ085</v>
      </c>
      <c r="B1561" t="s">
        <v>28</v>
      </c>
      <c r="C1561">
        <v>2011</v>
      </c>
      <c r="D1561" t="s">
        <v>37</v>
      </c>
      <c r="E1561" t="s">
        <v>70</v>
      </c>
      <c r="F1561">
        <v>5</v>
      </c>
      <c r="G1561">
        <v>0.115214</v>
      </c>
    </row>
    <row r="1562" spans="1:7" x14ac:dyDescent="0.3">
      <c r="A1562" t="str">
        <f t="shared" si="24"/>
        <v>SFm2011CZ091</v>
      </c>
      <c r="B1562" t="s">
        <v>28</v>
      </c>
      <c r="C1562">
        <v>2011</v>
      </c>
      <c r="D1562" t="s">
        <v>38</v>
      </c>
      <c r="E1562" t="s">
        <v>70</v>
      </c>
      <c r="F1562">
        <v>1</v>
      </c>
      <c r="G1562">
        <v>0.02</v>
      </c>
    </row>
    <row r="1563" spans="1:7" x14ac:dyDescent="0.3">
      <c r="A1563" t="str">
        <f t="shared" si="24"/>
        <v>SFm2011CZ092</v>
      </c>
      <c r="B1563" t="s">
        <v>28</v>
      </c>
      <c r="C1563">
        <v>2011</v>
      </c>
      <c r="D1563" t="s">
        <v>38</v>
      </c>
      <c r="E1563" t="s">
        <v>70</v>
      </c>
      <c r="F1563">
        <v>2</v>
      </c>
      <c r="G1563">
        <v>0.83415799999999996</v>
      </c>
    </row>
    <row r="1564" spans="1:7" x14ac:dyDescent="0.3">
      <c r="A1564" t="str">
        <f t="shared" si="24"/>
        <v>SFm2011CZ093</v>
      </c>
      <c r="B1564" t="s">
        <v>28</v>
      </c>
      <c r="C1564">
        <v>2011</v>
      </c>
      <c r="D1564" t="s">
        <v>38</v>
      </c>
      <c r="E1564" t="s">
        <v>70</v>
      </c>
      <c r="F1564">
        <v>3</v>
      </c>
      <c r="G1564">
        <v>0.02</v>
      </c>
    </row>
    <row r="1565" spans="1:7" x14ac:dyDescent="0.3">
      <c r="A1565" t="str">
        <f t="shared" si="24"/>
        <v>SFm2011CZ094</v>
      </c>
      <c r="B1565" t="s">
        <v>28</v>
      </c>
      <c r="C1565">
        <v>2011</v>
      </c>
      <c r="D1565" t="s">
        <v>38</v>
      </c>
      <c r="E1565" t="s">
        <v>70</v>
      </c>
      <c r="F1565">
        <v>4</v>
      </c>
      <c r="G1565">
        <v>0.02</v>
      </c>
    </row>
    <row r="1566" spans="1:7" x14ac:dyDescent="0.3">
      <c r="A1566" t="str">
        <f t="shared" si="24"/>
        <v>SFm2011CZ095</v>
      </c>
      <c r="B1566" t="s">
        <v>28</v>
      </c>
      <c r="C1566">
        <v>2011</v>
      </c>
      <c r="D1566" t="s">
        <v>38</v>
      </c>
      <c r="E1566" t="s">
        <v>70</v>
      </c>
      <c r="F1566">
        <v>5</v>
      </c>
      <c r="G1566">
        <v>0.10584200000000001</v>
      </c>
    </row>
    <row r="1567" spans="1:7" x14ac:dyDescent="0.3">
      <c r="A1567" t="str">
        <f t="shared" si="24"/>
        <v>SFm2011CZ101</v>
      </c>
      <c r="B1567" t="s">
        <v>28</v>
      </c>
      <c r="C1567">
        <v>2011</v>
      </c>
      <c r="D1567" t="s">
        <v>39</v>
      </c>
      <c r="E1567" t="s">
        <v>70</v>
      </c>
      <c r="F1567">
        <v>1</v>
      </c>
      <c r="G1567">
        <v>0.320355</v>
      </c>
    </row>
    <row r="1568" spans="1:7" x14ac:dyDescent="0.3">
      <c r="A1568" t="str">
        <f t="shared" si="24"/>
        <v>SFm2011CZ102</v>
      </c>
      <c r="B1568" t="s">
        <v>28</v>
      </c>
      <c r="C1568">
        <v>2011</v>
      </c>
      <c r="D1568" t="s">
        <v>39</v>
      </c>
      <c r="E1568" t="s">
        <v>70</v>
      </c>
      <c r="F1568">
        <v>2</v>
      </c>
      <c r="G1568">
        <v>0.190164</v>
      </c>
    </row>
    <row r="1569" spans="1:7" x14ac:dyDescent="0.3">
      <c r="A1569" t="str">
        <f t="shared" si="24"/>
        <v>SFm2011CZ103</v>
      </c>
      <c r="B1569" t="s">
        <v>28</v>
      </c>
      <c r="C1569">
        <v>2011</v>
      </c>
      <c r="D1569" t="s">
        <v>39</v>
      </c>
      <c r="E1569" t="s">
        <v>70</v>
      </c>
      <c r="F1569">
        <v>3</v>
      </c>
      <c r="G1569">
        <v>0.158915</v>
      </c>
    </row>
    <row r="1570" spans="1:7" x14ac:dyDescent="0.3">
      <c r="A1570" t="str">
        <f t="shared" si="24"/>
        <v>SFm2011CZ104</v>
      </c>
      <c r="B1570" t="s">
        <v>28</v>
      </c>
      <c r="C1570">
        <v>2011</v>
      </c>
      <c r="D1570" t="s">
        <v>39</v>
      </c>
      <c r="E1570" t="s">
        <v>70</v>
      </c>
      <c r="F1570">
        <v>4</v>
      </c>
      <c r="G1570">
        <v>0.24687700000000001</v>
      </c>
    </row>
    <row r="1571" spans="1:7" x14ac:dyDescent="0.3">
      <c r="A1571" t="str">
        <f t="shared" si="24"/>
        <v>SFm2011CZ105</v>
      </c>
      <c r="B1571" t="s">
        <v>28</v>
      </c>
      <c r="C1571">
        <v>2011</v>
      </c>
      <c r="D1571" t="s">
        <v>39</v>
      </c>
      <c r="E1571" t="s">
        <v>70</v>
      </c>
      <c r="F1571">
        <v>5</v>
      </c>
      <c r="G1571">
        <v>8.3688700000000005E-2</v>
      </c>
    </row>
    <row r="1572" spans="1:7" x14ac:dyDescent="0.3">
      <c r="A1572" t="str">
        <f t="shared" si="24"/>
        <v>SFm2011CZ111</v>
      </c>
      <c r="B1572" t="s">
        <v>28</v>
      </c>
      <c r="C1572">
        <v>2011</v>
      </c>
      <c r="D1572" t="s">
        <v>40</v>
      </c>
      <c r="E1572" t="s">
        <v>70</v>
      </c>
      <c r="F1572">
        <v>1</v>
      </c>
      <c r="G1572">
        <v>0.56161899999999998</v>
      </c>
    </row>
    <row r="1573" spans="1:7" x14ac:dyDescent="0.3">
      <c r="A1573" t="str">
        <f t="shared" si="24"/>
        <v>SFm2011CZ112</v>
      </c>
      <c r="B1573" t="s">
        <v>28</v>
      </c>
      <c r="C1573">
        <v>2011</v>
      </c>
      <c r="D1573" t="s">
        <v>40</v>
      </c>
      <c r="E1573" t="s">
        <v>70</v>
      </c>
      <c r="F1573">
        <v>2</v>
      </c>
      <c r="G1573">
        <v>2.7796000000000001E-2</v>
      </c>
    </row>
    <row r="1574" spans="1:7" x14ac:dyDescent="0.3">
      <c r="A1574" t="str">
        <f t="shared" si="24"/>
        <v>SFm2011CZ113</v>
      </c>
      <c r="B1574" t="s">
        <v>28</v>
      </c>
      <c r="C1574">
        <v>2011</v>
      </c>
      <c r="D1574" t="s">
        <v>40</v>
      </c>
      <c r="E1574" t="s">
        <v>70</v>
      </c>
      <c r="F1574">
        <v>3</v>
      </c>
      <c r="G1574">
        <v>0.22989999999999999</v>
      </c>
    </row>
    <row r="1575" spans="1:7" x14ac:dyDescent="0.3">
      <c r="A1575" t="str">
        <f t="shared" si="24"/>
        <v>SFm2011CZ114</v>
      </c>
      <c r="B1575" t="s">
        <v>28</v>
      </c>
      <c r="C1575">
        <v>2011</v>
      </c>
      <c r="D1575" t="s">
        <v>40</v>
      </c>
      <c r="E1575" t="s">
        <v>70</v>
      </c>
      <c r="F1575">
        <v>4</v>
      </c>
      <c r="G1575">
        <v>3.8534400000000003E-2</v>
      </c>
    </row>
    <row r="1576" spans="1:7" x14ac:dyDescent="0.3">
      <c r="A1576" t="str">
        <f t="shared" si="24"/>
        <v>SFm2011CZ115</v>
      </c>
      <c r="B1576" t="s">
        <v>28</v>
      </c>
      <c r="C1576">
        <v>2011</v>
      </c>
      <c r="D1576" t="s">
        <v>40</v>
      </c>
      <c r="E1576" t="s">
        <v>70</v>
      </c>
      <c r="F1576">
        <v>5</v>
      </c>
      <c r="G1576">
        <v>0.14215</v>
      </c>
    </row>
    <row r="1577" spans="1:7" x14ac:dyDescent="0.3">
      <c r="A1577" t="str">
        <f t="shared" si="24"/>
        <v>SFm2011CZ121</v>
      </c>
      <c r="B1577" t="s">
        <v>28</v>
      </c>
      <c r="C1577">
        <v>2011</v>
      </c>
      <c r="D1577" t="s">
        <v>41</v>
      </c>
      <c r="E1577" t="s">
        <v>70</v>
      </c>
      <c r="F1577">
        <v>1</v>
      </c>
      <c r="G1577">
        <v>9.8817100000000005E-2</v>
      </c>
    </row>
    <row r="1578" spans="1:7" x14ac:dyDescent="0.3">
      <c r="A1578" t="str">
        <f t="shared" si="24"/>
        <v>SFm2011CZ122</v>
      </c>
      <c r="B1578" t="s">
        <v>28</v>
      </c>
      <c r="C1578">
        <v>2011</v>
      </c>
      <c r="D1578" t="s">
        <v>41</v>
      </c>
      <c r="E1578" t="s">
        <v>70</v>
      </c>
      <c r="F1578">
        <v>2</v>
      </c>
      <c r="G1578">
        <v>0.193549</v>
      </c>
    </row>
    <row r="1579" spans="1:7" x14ac:dyDescent="0.3">
      <c r="A1579" t="str">
        <f t="shared" si="24"/>
        <v>SFm2011CZ123</v>
      </c>
      <c r="B1579" t="s">
        <v>28</v>
      </c>
      <c r="C1579">
        <v>2011</v>
      </c>
      <c r="D1579" t="s">
        <v>41</v>
      </c>
      <c r="E1579" t="s">
        <v>70</v>
      </c>
      <c r="F1579">
        <v>3</v>
      </c>
      <c r="G1579">
        <v>0.31395000000000001</v>
      </c>
    </row>
    <row r="1580" spans="1:7" x14ac:dyDescent="0.3">
      <c r="A1580" t="str">
        <f t="shared" si="24"/>
        <v>SFm2011CZ124</v>
      </c>
      <c r="B1580" t="s">
        <v>28</v>
      </c>
      <c r="C1580">
        <v>2011</v>
      </c>
      <c r="D1580" t="s">
        <v>41</v>
      </c>
      <c r="E1580" t="s">
        <v>70</v>
      </c>
      <c r="F1580">
        <v>4</v>
      </c>
      <c r="G1580">
        <v>0.21229799999999999</v>
      </c>
    </row>
    <row r="1581" spans="1:7" x14ac:dyDescent="0.3">
      <c r="A1581" t="str">
        <f t="shared" si="24"/>
        <v>SFm2011CZ125</v>
      </c>
      <c r="B1581" t="s">
        <v>28</v>
      </c>
      <c r="C1581">
        <v>2011</v>
      </c>
      <c r="D1581" t="s">
        <v>41</v>
      </c>
      <c r="E1581" t="s">
        <v>70</v>
      </c>
      <c r="F1581">
        <v>5</v>
      </c>
      <c r="G1581">
        <v>0.18138599999999999</v>
      </c>
    </row>
    <row r="1582" spans="1:7" x14ac:dyDescent="0.3">
      <c r="A1582" t="str">
        <f t="shared" si="24"/>
        <v>SFm2011CZ131</v>
      </c>
      <c r="B1582" t="s">
        <v>28</v>
      </c>
      <c r="C1582">
        <v>2011</v>
      </c>
      <c r="D1582" t="s">
        <v>42</v>
      </c>
      <c r="E1582" t="s">
        <v>70</v>
      </c>
      <c r="F1582">
        <v>1</v>
      </c>
      <c r="G1582">
        <v>0.20843999999999999</v>
      </c>
    </row>
    <row r="1583" spans="1:7" x14ac:dyDescent="0.3">
      <c r="A1583" t="str">
        <f t="shared" si="24"/>
        <v>SFm2011CZ132</v>
      </c>
      <c r="B1583" t="s">
        <v>28</v>
      </c>
      <c r="C1583">
        <v>2011</v>
      </c>
      <c r="D1583" t="s">
        <v>42</v>
      </c>
      <c r="E1583" t="s">
        <v>70</v>
      </c>
      <c r="F1583">
        <v>2</v>
      </c>
      <c r="G1583">
        <v>5.0912399999999997E-2</v>
      </c>
    </row>
    <row r="1584" spans="1:7" x14ac:dyDescent="0.3">
      <c r="A1584" t="str">
        <f t="shared" si="24"/>
        <v>SFm2011CZ133</v>
      </c>
      <c r="B1584" t="s">
        <v>28</v>
      </c>
      <c r="C1584">
        <v>2011</v>
      </c>
      <c r="D1584" t="s">
        <v>42</v>
      </c>
      <c r="E1584" t="s">
        <v>70</v>
      </c>
      <c r="F1584">
        <v>3</v>
      </c>
      <c r="G1584">
        <v>0.23575499999999999</v>
      </c>
    </row>
    <row r="1585" spans="1:7" x14ac:dyDescent="0.3">
      <c r="A1585" t="str">
        <f t="shared" si="24"/>
        <v>SFm2011CZ134</v>
      </c>
      <c r="B1585" t="s">
        <v>28</v>
      </c>
      <c r="C1585">
        <v>2011</v>
      </c>
      <c r="D1585" t="s">
        <v>42</v>
      </c>
      <c r="E1585" t="s">
        <v>70</v>
      </c>
      <c r="F1585">
        <v>4</v>
      </c>
      <c r="G1585">
        <v>5.1651799999999998E-2</v>
      </c>
    </row>
    <row r="1586" spans="1:7" x14ac:dyDescent="0.3">
      <c r="A1586" t="str">
        <f t="shared" si="24"/>
        <v>SFm2011CZ135</v>
      </c>
      <c r="B1586" t="s">
        <v>28</v>
      </c>
      <c r="C1586">
        <v>2011</v>
      </c>
      <c r="D1586" t="s">
        <v>42</v>
      </c>
      <c r="E1586" t="s">
        <v>70</v>
      </c>
      <c r="F1586">
        <v>5</v>
      </c>
      <c r="G1586">
        <v>0.453241</v>
      </c>
    </row>
    <row r="1587" spans="1:7" x14ac:dyDescent="0.3">
      <c r="A1587" t="str">
        <f t="shared" si="24"/>
        <v>SFm2011CZ141</v>
      </c>
      <c r="B1587" t="s">
        <v>28</v>
      </c>
      <c r="C1587">
        <v>2011</v>
      </c>
      <c r="D1587" t="s">
        <v>43</v>
      </c>
      <c r="E1587" t="s">
        <v>70</v>
      </c>
      <c r="F1587">
        <v>1</v>
      </c>
      <c r="G1587">
        <v>0.44239099999999998</v>
      </c>
    </row>
    <row r="1588" spans="1:7" x14ac:dyDescent="0.3">
      <c r="A1588" t="str">
        <f t="shared" si="24"/>
        <v>SFm2011CZ142</v>
      </c>
      <c r="B1588" t="s">
        <v>28</v>
      </c>
      <c r="C1588">
        <v>2011</v>
      </c>
      <c r="D1588" t="s">
        <v>43</v>
      </c>
      <c r="E1588" t="s">
        <v>70</v>
      </c>
      <c r="F1588">
        <v>2</v>
      </c>
      <c r="G1588">
        <v>0.02</v>
      </c>
    </row>
    <row r="1589" spans="1:7" x14ac:dyDescent="0.3">
      <c r="A1589" t="str">
        <f t="shared" si="24"/>
        <v>SFm2011CZ143</v>
      </c>
      <c r="B1589" t="s">
        <v>28</v>
      </c>
      <c r="C1589">
        <v>2011</v>
      </c>
      <c r="D1589" t="s">
        <v>43</v>
      </c>
      <c r="E1589" t="s">
        <v>70</v>
      </c>
      <c r="F1589">
        <v>3</v>
      </c>
      <c r="G1589">
        <v>0.02</v>
      </c>
    </row>
    <row r="1590" spans="1:7" x14ac:dyDescent="0.3">
      <c r="A1590" t="str">
        <f t="shared" si="24"/>
        <v>SFm2011CZ144</v>
      </c>
      <c r="B1590" t="s">
        <v>28</v>
      </c>
      <c r="C1590">
        <v>2011</v>
      </c>
      <c r="D1590" t="s">
        <v>43</v>
      </c>
      <c r="E1590" t="s">
        <v>70</v>
      </c>
      <c r="F1590">
        <v>4</v>
      </c>
      <c r="G1590">
        <v>0.02</v>
      </c>
    </row>
    <row r="1591" spans="1:7" x14ac:dyDescent="0.3">
      <c r="A1591" t="str">
        <f t="shared" si="24"/>
        <v>SFm2011CZ145</v>
      </c>
      <c r="B1591" t="s">
        <v>28</v>
      </c>
      <c r="C1591">
        <v>2011</v>
      </c>
      <c r="D1591" t="s">
        <v>43</v>
      </c>
      <c r="E1591" t="s">
        <v>70</v>
      </c>
      <c r="F1591">
        <v>5</v>
      </c>
      <c r="G1591">
        <v>0.49760900000000002</v>
      </c>
    </row>
    <row r="1592" spans="1:7" x14ac:dyDescent="0.3">
      <c r="A1592" t="str">
        <f t="shared" si="24"/>
        <v>SFm2011CZ151</v>
      </c>
      <c r="B1592" t="s">
        <v>28</v>
      </c>
      <c r="C1592">
        <v>2011</v>
      </c>
      <c r="D1592" t="s">
        <v>44</v>
      </c>
      <c r="E1592" t="s">
        <v>70</v>
      </c>
      <c r="F1592">
        <v>1</v>
      </c>
      <c r="G1592">
        <v>0.441386</v>
      </c>
    </row>
    <row r="1593" spans="1:7" x14ac:dyDescent="0.3">
      <c r="A1593" t="str">
        <f t="shared" si="24"/>
        <v>SFm2011CZ152</v>
      </c>
      <c r="B1593" t="s">
        <v>28</v>
      </c>
      <c r="C1593">
        <v>2011</v>
      </c>
      <c r="D1593" t="s">
        <v>44</v>
      </c>
      <c r="E1593" t="s">
        <v>70</v>
      </c>
      <c r="F1593">
        <v>2</v>
      </c>
      <c r="G1593">
        <v>0.204927</v>
      </c>
    </row>
    <row r="1594" spans="1:7" x14ac:dyDescent="0.3">
      <c r="A1594" t="str">
        <f t="shared" si="24"/>
        <v>SFm2011CZ153</v>
      </c>
      <c r="B1594" t="s">
        <v>28</v>
      </c>
      <c r="C1594">
        <v>2011</v>
      </c>
      <c r="D1594" t="s">
        <v>44</v>
      </c>
      <c r="E1594" t="s">
        <v>70</v>
      </c>
      <c r="F1594">
        <v>3</v>
      </c>
      <c r="G1594">
        <v>0.201429</v>
      </c>
    </row>
    <row r="1595" spans="1:7" x14ac:dyDescent="0.3">
      <c r="A1595" t="str">
        <f t="shared" si="24"/>
        <v>SFm2011CZ154</v>
      </c>
      <c r="B1595" t="s">
        <v>28</v>
      </c>
      <c r="C1595">
        <v>2011</v>
      </c>
      <c r="D1595" t="s">
        <v>44</v>
      </c>
      <c r="E1595" t="s">
        <v>70</v>
      </c>
      <c r="F1595">
        <v>4</v>
      </c>
      <c r="G1595">
        <v>2.0001499999999998E-2</v>
      </c>
    </row>
    <row r="1596" spans="1:7" x14ac:dyDescent="0.3">
      <c r="A1596" t="str">
        <f t="shared" si="24"/>
        <v>SFm2011CZ155</v>
      </c>
      <c r="B1596" t="s">
        <v>28</v>
      </c>
      <c r="C1596">
        <v>2011</v>
      </c>
      <c r="D1596" t="s">
        <v>44</v>
      </c>
      <c r="E1596" t="s">
        <v>70</v>
      </c>
      <c r="F1596">
        <v>5</v>
      </c>
      <c r="G1596">
        <v>0.13225700000000001</v>
      </c>
    </row>
    <row r="1597" spans="1:7" x14ac:dyDescent="0.3">
      <c r="A1597" t="str">
        <f t="shared" si="24"/>
        <v>SFm2011CZ161</v>
      </c>
      <c r="B1597" t="s">
        <v>28</v>
      </c>
      <c r="C1597">
        <v>2011</v>
      </c>
      <c r="D1597" t="s">
        <v>45</v>
      </c>
      <c r="E1597" t="s">
        <v>70</v>
      </c>
      <c r="F1597">
        <v>1</v>
      </c>
      <c r="G1597">
        <v>2.1652100000000001E-2</v>
      </c>
    </row>
    <row r="1598" spans="1:7" x14ac:dyDescent="0.3">
      <c r="A1598" t="str">
        <f t="shared" si="24"/>
        <v>SFm2011CZ162</v>
      </c>
      <c r="B1598" t="s">
        <v>28</v>
      </c>
      <c r="C1598">
        <v>2011</v>
      </c>
      <c r="D1598" t="s">
        <v>45</v>
      </c>
      <c r="E1598" t="s">
        <v>70</v>
      </c>
      <c r="F1598">
        <v>2</v>
      </c>
      <c r="G1598">
        <v>0.39458799999999999</v>
      </c>
    </row>
    <row r="1599" spans="1:7" x14ac:dyDescent="0.3">
      <c r="A1599" t="str">
        <f t="shared" si="24"/>
        <v>SFm2011CZ163</v>
      </c>
      <c r="B1599" t="s">
        <v>28</v>
      </c>
      <c r="C1599">
        <v>2011</v>
      </c>
      <c r="D1599" t="s">
        <v>45</v>
      </c>
      <c r="E1599" t="s">
        <v>70</v>
      </c>
      <c r="F1599">
        <v>3</v>
      </c>
      <c r="G1599">
        <v>0.52508900000000003</v>
      </c>
    </row>
    <row r="1600" spans="1:7" x14ac:dyDescent="0.3">
      <c r="A1600" t="str">
        <f t="shared" si="24"/>
        <v>SFm2011CZ164</v>
      </c>
      <c r="B1600" t="s">
        <v>28</v>
      </c>
      <c r="C1600">
        <v>2011</v>
      </c>
      <c r="D1600" t="s">
        <v>45</v>
      </c>
      <c r="E1600" t="s">
        <v>70</v>
      </c>
      <c r="F1600">
        <v>4</v>
      </c>
      <c r="G1600">
        <v>3.8671799999999999E-2</v>
      </c>
    </row>
    <row r="1601" spans="1:7" x14ac:dyDescent="0.3">
      <c r="A1601" t="str">
        <f t="shared" si="24"/>
        <v>SFm2011CZ165</v>
      </c>
      <c r="B1601" t="s">
        <v>28</v>
      </c>
      <c r="C1601">
        <v>2011</v>
      </c>
      <c r="D1601" t="s">
        <v>45</v>
      </c>
      <c r="E1601" t="s">
        <v>70</v>
      </c>
      <c r="F1601">
        <v>5</v>
      </c>
      <c r="G1601">
        <v>0.02</v>
      </c>
    </row>
    <row r="1602" spans="1:7" x14ac:dyDescent="0.3">
      <c r="A1602" t="str">
        <f t="shared" si="24"/>
        <v>SFm2014CZ011</v>
      </c>
      <c r="B1602" t="s">
        <v>28</v>
      </c>
      <c r="C1602">
        <v>2014</v>
      </c>
      <c r="D1602" t="s">
        <v>29</v>
      </c>
      <c r="E1602" t="s">
        <v>70</v>
      </c>
      <c r="F1602">
        <v>1</v>
      </c>
      <c r="G1602">
        <v>0.44267899999999999</v>
      </c>
    </row>
    <row r="1603" spans="1:7" x14ac:dyDescent="0.3">
      <c r="A1603" t="str">
        <f t="shared" ref="A1603:A1666" si="25">B1603&amp;C1603&amp;D1603&amp;F1603</f>
        <v>SFm2014CZ012</v>
      </c>
      <c r="B1603" t="s">
        <v>28</v>
      </c>
      <c r="C1603">
        <v>2014</v>
      </c>
      <c r="D1603" t="s">
        <v>29</v>
      </c>
      <c r="E1603" t="s">
        <v>70</v>
      </c>
      <c r="F1603">
        <v>2</v>
      </c>
      <c r="G1603">
        <v>0.116448</v>
      </c>
    </row>
    <row r="1604" spans="1:7" x14ac:dyDescent="0.3">
      <c r="A1604" t="str">
        <f t="shared" si="25"/>
        <v>SFm2014CZ013</v>
      </c>
      <c r="B1604" t="s">
        <v>28</v>
      </c>
      <c r="C1604">
        <v>2014</v>
      </c>
      <c r="D1604" t="s">
        <v>29</v>
      </c>
      <c r="E1604" t="s">
        <v>70</v>
      </c>
      <c r="F1604">
        <v>3</v>
      </c>
      <c r="G1604">
        <v>0.22137000000000001</v>
      </c>
    </row>
    <row r="1605" spans="1:7" x14ac:dyDescent="0.3">
      <c r="A1605" t="str">
        <f t="shared" si="25"/>
        <v>SFm2014CZ014</v>
      </c>
      <c r="B1605" t="s">
        <v>28</v>
      </c>
      <c r="C1605">
        <v>2014</v>
      </c>
      <c r="D1605" t="s">
        <v>29</v>
      </c>
      <c r="E1605" t="s">
        <v>70</v>
      </c>
      <c r="F1605">
        <v>4</v>
      </c>
      <c r="G1605">
        <v>0.11347</v>
      </c>
    </row>
    <row r="1606" spans="1:7" x14ac:dyDescent="0.3">
      <c r="A1606" t="str">
        <f t="shared" si="25"/>
        <v>SFm2014CZ015</v>
      </c>
      <c r="B1606" t="s">
        <v>28</v>
      </c>
      <c r="C1606">
        <v>2014</v>
      </c>
      <c r="D1606" t="s">
        <v>29</v>
      </c>
      <c r="E1606" t="s">
        <v>70</v>
      </c>
      <c r="F1606">
        <v>5</v>
      </c>
      <c r="G1606">
        <v>0.106034</v>
      </c>
    </row>
    <row r="1607" spans="1:7" x14ac:dyDescent="0.3">
      <c r="A1607" t="str">
        <f t="shared" si="25"/>
        <v>SFm2014CZ021</v>
      </c>
      <c r="B1607" t="s">
        <v>28</v>
      </c>
      <c r="C1607">
        <v>2014</v>
      </c>
      <c r="D1607" t="s">
        <v>31</v>
      </c>
      <c r="E1607" t="s">
        <v>70</v>
      </c>
      <c r="F1607">
        <v>1</v>
      </c>
      <c r="G1607">
        <v>0.39851300000000001</v>
      </c>
    </row>
    <row r="1608" spans="1:7" x14ac:dyDescent="0.3">
      <c r="A1608" t="str">
        <f t="shared" si="25"/>
        <v>SFm2014CZ022</v>
      </c>
      <c r="B1608" t="s">
        <v>28</v>
      </c>
      <c r="C1608">
        <v>2014</v>
      </c>
      <c r="D1608" t="s">
        <v>31</v>
      </c>
      <c r="E1608" t="s">
        <v>70</v>
      </c>
      <c r="F1608">
        <v>2</v>
      </c>
      <c r="G1608">
        <v>0.24047099999999999</v>
      </c>
    </row>
    <row r="1609" spans="1:7" x14ac:dyDescent="0.3">
      <c r="A1609" t="str">
        <f t="shared" si="25"/>
        <v>SFm2014CZ023</v>
      </c>
      <c r="B1609" t="s">
        <v>28</v>
      </c>
      <c r="C1609">
        <v>2014</v>
      </c>
      <c r="D1609" t="s">
        <v>31</v>
      </c>
      <c r="E1609" t="s">
        <v>70</v>
      </c>
      <c r="F1609">
        <v>3</v>
      </c>
      <c r="G1609">
        <v>9.9331500000000003E-2</v>
      </c>
    </row>
    <row r="1610" spans="1:7" x14ac:dyDescent="0.3">
      <c r="A1610" t="str">
        <f t="shared" si="25"/>
        <v>SFm2014CZ024</v>
      </c>
      <c r="B1610" t="s">
        <v>28</v>
      </c>
      <c r="C1610">
        <v>2014</v>
      </c>
      <c r="D1610" t="s">
        <v>31</v>
      </c>
      <c r="E1610" t="s">
        <v>70</v>
      </c>
      <c r="F1610">
        <v>4</v>
      </c>
      <c r="G1610">
        <v>9.2339900000000003E-2</v>
      </c>
    </row>
    <row r="1611" spans="1:7" x14ac:dyDescent="0.3">
      <c r="A1611" t="str">
        <f t="shared" si="25"/>
        <v>SFm2014CZ025</v>
      </c>
      <c r="B1611" t="s">
        <v>28</v>
      </c>
      <c r="C1611">
        <v>2014</v>
      </c>
      <c r="D1611" t="s">
        <v>31</v>
      </c>
      <c r="E1611" t="s">
        <v>70</v>
      </c>
      <c r="F1611">
        <v>5</v>
      </c>
      <c r="G1611">
        <v>0.16934399999999999</v>
      </c>
    </row>
    <row r="1612" spans="1:7" x14ac:dyDescent="0.3">
      <c r="A1612" t="str">
        <f t="shared" si="25"/>
        <v>SFm2014CZ031</v>
      </c>
      <c r="B1612" t="s">
        <v>28</v>
      </c>
      <c r="C1612">
        <v>2014</v>
      </c>
      <c r="D1612" t="s">
        <v>32</v>
      </c>
      <c r="E1612" t="s">
        <v>70</v>
      </c>
      <c r="F1612">
        <v>1</v>
      </c>
      <c r="G1612">
        <v>9.0905399999999997E-2</v>
      </c>
    </row>
    <row r="1613" spans="1:7" x14ac:dyDescent="0.3">
      <c r="A1613" t="str">
        <f t="shared" si="25"/>
        <v>SFm2014CZ032</v>
      </c>
      <c r="B1613" t="s">
        <v>28</v>
      </c>
      <c r="C1613">
        <v>2014</v>
      </c>
      <c r="D1613" t="s">
        <v>32</v>
      </c>
      <c r="E1613" t="s">
        <v>70</v>
      </c>
      <c r="F1613">
        <v>2</v>
      </c>
      <c r="G1613">
        <v>0.27313100000000001</v>
      </c>
    </row>
    <row r="1614" spans="1:7" x14ac:dyDescent="0.3">
      <c r="A1614" t="str">
        <f t="shared" si="25"/>
        <v>SFm2014CZ033</v>
      </c>
      <c r="B1614" t="s">
        <v>28</v>
      </c>
      <c r="C1614">
        <v>2014</v>
      </c>
      <c r="D1614" t="s">
        <v>32</v>
      </c>
      <c r="E1614" t="s">
        <v>70</v>
      </c>
      <c r="F1614">
        <v>3</v>
      </c>
      <c r="G1614">
        <v>0.29496600000000001</v>
      </c>
    </row>
    <row r="1615" spans="1:7" x14ac:dyDescent="0.3">
      <c r="A1615" t="str">
        <f t="shared" si="25"/>
        <v>SFm2014CZ034</v>
      </c>
      <c r="B1615" t="s">
        <v>28</v>
      </c>
      <c r="C1615">
        <v>2014</v>
      </c>
      <c r="D1615" t="s">
        <v>32</v>
      </c>
      <c r="E1615" t="s">
        <v>70</v>
      </c>
      <c r="F1615">
        <v>4</v>
      </c>
      <c r="G1615">
        <v>0.13531599999999999</v>
      </c>
    </row>
    <row r="1616" spans="1:7" x14ac:dyDescent="0.3">
      <c r="A1616" t="str">
        <f t="shared" si="25"/>
        <v>SFm2014CZ035</v>
      </c>
      <c r="B1616" t="s">
        <v>28</v>
      </c>
      <c r="C1616">
        <v>2014</v>
      </c>
      <c r="D1616" t="s">
        <v>32</v>
      </c>
      <c r="E1616" t="s">
        <v>70</v>
      </c>
      <c r="F1616">
        <v>5</v>
      </c>
      <c r="G1616">
        <v>0.205682</v>
      </c>
    </row>
    <row r="1617" spans="1:7" x14ac:dyDescent="0.3">
      <c r="A1617" t="str">
        <f t="shared" si="25"/>
        <v>SFm2014CZ041</v>
      </c>
      <c r="B1617" t="s">
        <v>28</v>
      </c>
      <c r="C1617">
        <v>2014</v>
      </c>
      <c r="D1617" t="s">
        <v>33</v>
      </c>
      <c r="E1617" t="s">
        <v>70</v>
      </c>
      <c r="F1617">
        <v>1</v>
      </c>
      <c r="G1617">
        <v>0.38943100000000003</v>
      </c>
    </row>
    <row r="1618" spans="1:7" x14ac:dyDescent="0.3">
      <c r="A1618" t="str">
        <f t="shared" si="25"/>
        <v>SFm2014CZ042</v>
      </c>
      <c r="B1618" t="s">
        <v>28</v>
      </c>
      <c r="C1618">
        <v>2014</v>
      </c>
      <c r="D1618" t="s">
        <v>33</v>
      </c>
      <c r="E1618" t="s">
        <v>70</v>
      </c>
      <c r="F1618">
        <v>2</v>
      </c>
      <c r="G1618">
        <v>0.15026500000000001</v>
      </c>
    </row>
    <row r="1619" spans="1:7" x14ac:dyDescent="0.3">
      <c r="A1619" t="str">
        <f t="shared" si="25"/>
        <v>SFm2014CZ043</v>
      </c>
      <c r="B1619" t="s">
        <v>28</v>
      </c>
      <c r="C1619">
        <v>2014</v>
      </c>
      <c r="D1619" t="s">
        <v>33</v>
      </c>
      <c r="E1619" t="s">
        <v>70</v>
      </c>
      <c r="F1619">
        <v>3</v>
      </c>
      <c r="G1619">
        <v>0.205341</v>
      </c>
    </row>
    <row r="1620" spans="1:7" x14ac:dyDescent="0.3">
      <c r="A1620" t="str">
        <f t="shared" si="25"/>
        <v>SFm2014CZ044</v>
      </c>
      <c r="B1620" t="s">
        <v>28</v>
      </c>
      <c r="C1620">
        <v>2014</v>
      </c>
      <c r="D1620" t="s">
        <v>33</v>
      </c>
      <c r="E1620" t="s">
        <v>70</v>
      </c>
      <c r="F1620">
        <v>4</v>
      </c>
      <c r="G1620">
        <v>0.213287</v>
      </c>
    </row>
    <row r="1621" spans="1:7" x14ac:dyDescent="0.3">
      <c r="A1621" t="str">
        <f t="shared" si="25"/>
        <v>SFm2014CZ045</v>
      </c>
      <c r="B1621" t="s">
        <v>28</v>
      </c>
      <c r="C1621">
        <v>2014</v>
      </c>
      <c r="D1621" t="s">
        <v>33</v>
      </c>
      <c r="E1621" t="s">
        <v>70</v>
      </c>
      <c r="F1621">
        <v>5</v>
      </c>
      <c r="G1621">
        <v>4.1676699999999997E-2</v>
      </c>
    </row>
    <row r="1622" spans="1:7" x14ac:dyDescent="0.3">
      <c r="A1622" t="str">
        <f t="shared" si="25"/>
        <v>SFm2014CZ051</v>
      </c>
      <c r="B1622" t="s">
        <v>28</v>
      </c>
      <c r="C1622">
        <v>2014</v>
      </c>
      <c r="D1622" t="s">
        <v>34</v>
      </c>
      <c r="E1622" t="s">
        <v>70</v>
      </c>
      <c r="F1622">
        <v>1</v>
      </c>
      <c r="G1622">
        <v>3.5409099999999999E-2</v>
      </c>
    </row>
    <row r="1623" spans="1:7" x14ac:dyDescent="0.3">
      <c r="A1623" t="str">
        <f t="shared" si="25"/>
        <v>SFm2014CZ052</v>
      </c>
      <c r="B1623" t="s">
        <v>28</v>
      </c>
      <c r="C1623">
        <v>2014</v>
      </c>
      <c r="D1623" t="s">
        <v>34</v>
      </c>
      <c r="E1623" t="s">
        <v>70</v>
      </c>
      <c r="F1623">
        <v>2</v>
      </c>
      <c r="G1623">
        <v>0.21524799999999999</v>
      </c>
    </row>
    <row r="1624" spans="1:7" x14ac:dyDescent="0.3">
      <c r="A1624" t="str">
        <f t="shared" si="25"/>
        <v>SFm2014CZ053</v>
      </c>
      <c r="B1624" t="s">
        <v>28</v>
      </c>
      <c r="C1624">
        <v>2014</v>
      </c>
      <c r="D1624" t="s">
        <v>34</v>
      </c>
      <c r="E1624" t="s">
        <v>70</v>
      </c>
      <c r="F1624">
        <v>3</v>
      </c>
      <c r="G1624">
        <v>0.02</v>
      </c>
    </row>
    <row r="1625" spans="1:7" x14ac:dyDescent="0.3">
      <c r="A1625" t="str">
        <f t="shared" si="25"/>
        <v>SFm2014CZ054</v>
      </c>
      <c r="B1625" t="s">
        <v>28</v>
      </c>
      <c r="C1625">
        <v>2014</v>
      </c>
      <c r="D1625" t="s">
        <v>34</v>
      </c>
      <c r="E1625" t="s">
        <v>70</v>
      </c>
      <c r="F1625">
        <v>4</v>
      </c>
      <c r="G1625">
        <v>0.700743</v>
      </c>
    </row>
    <row r="1626" spans="1:7" x14ac:dyDescent="0.3">
      <c r="A1626" t="str">
        <f t="shared" si="25"/>
        <v>SFm2014CZ055</v>
      </c>
      <c r="B1626" t="s">
        <v>28</v>
      </c>
      <c r="C1626">
        <v>2014</v>
      </c>
      <c r="D1626" t="s">
        <v>34</v>
      </c>
      <c r="E1626" t="s">
        <v>70</v>
      </c>
      <c r="F1626">
        <v>5</v>
      </c>
      <c r="G1626">
        <v>2.86006E-2</v>
      </c>
    </row>
    <row r="1627" spans="1:7" x14ac:dyDescent="0.3">
      <c r="A1627" t="str">
        <f t="shared" si="25"/>
        <v>SFm2014CZ061</v>
      </c>
      <c r="B1627" t="s">
        <v>28</v>
      </c>
      <c r="C1627">
        <v>2014</v>
      </c>
      <c r="D1627" t="s">
        <v>35</v>
      </c>
      <c r="E1627" t="s">
        <v>70</v>
      </c>
      <c r="F1627">
        <v>1</v>
      </c>
      <c r="G1627">
        <v>0.20555899999999999</v>
      </c>
    </row>
    <row r="1628" spans="1:7" x14ac:dyDescent="0.3">
      <c r="A1628" t="str">
        <f t="shared" si="25"/>
        <v>SFm2014CZ062</v>
      </c>
      <c r="B1628" t="s">
        <v>28</v>
      </c>
      <c r="C1628">
        <v>2014</v>
      </c>
      <c r="D1628" t="s">
        <v>35</v>
      </c>
      <c r="E1628" t="s">
        <v>70</v>
      </c>
      <c r="F1628">
        <v>2</v>
      </c>
      <c r="G1628">
        <v>0.36946699999999999</v>
      </c>
    </row>
    <row r="1629" spans="1:7" x14ac:dyDescent="0.3">
      <c r="A1629" t="str">
        <f t="shared" si="25"/>
        <v>SFm2014CZ063</v>
      </c>
      <c r="B1629" t="s">
        <v>28</v>
      </c>
      <c r="C1629">
        <v>2014</v>
      </c>
      <c r="D1629" t="s">
        <v>35</v>
      </c>
      <c r="E1629" t="s">
        <v>70</v>
      </c>
      <c r="F1629">
        <v>3</v>
      </c>
      <c r="G1629">
        <v>0.02</v>
      </c>
    </row>
    <row r="1630" spans="1:7" x14ac:dyDescent="0.3">
      <c r="A1630" t="str">
        <f t="shared" si="25"/>
        <v>SFm2014CZ064</v>
      </c>
      <c r="B1630" t="s">
        <v>28</v>
      </c>
      <c r="C1630">
        <v>2014</v>
      </c>
      <c r="D1630" t="s">
        <v>35</v>
      </c>
      <c r="E1630" t="s">
        <v>70</v>
      </c>
      <c r="F1630">
        <v>4</v>
      </c>
      <c r="G1630">
        <v>0.02</v>
      </c>
    </row>
    <row r="1631" spans="1:7" x14ac:dyDescent="0.3">
      <c r="A1631" t="str">
        <f t="shared" si="25"/>
        <v>SFm2014CZ065</v>
      </c>
      <c r="B1631" t="s">
        <v>28</v>
      </c>
      <c r="C1631">
        <v>2014</v>
      </c>
      <c r="D1631" t="s">
        <v>35</v>
      </c>
      <c r="E1631" t="s">
        <v>70</v>
      </c>
      <c r="F1631">
        <v>5</v>
      </c>
      <c r="G1631">
        <v>0.38497399999999998</v>
      </c>
    </row>
    <row r="1632" spans="1:7" x14ac:dyDescent="0.3">
      <c r="A1632" t="str">
        <f t="shared" si="25"/>
        <v>SFm2014CZ071</v>
      </c>
      <c r="B1632" t="s">
        <v>28</v>
      </c>
      <c r="C1632">
        <v>2014</v>
      </c>
      <c r="D1632" t="s">
        <v>36</v>
      </c>
      <c r="E1632" t="s">
        <v>70</v>
      </c>
      <c r="F1632">
        <v>1</v>
      </c>
      <c r="G1632">
        <v>0.64167600000000002</v>
      </c>
    </row>
    <row r="1633" spans="1:7" x14ac:dyDescent="0.3">
      <c r="A1633" t="str">
        <f t="shared" si="25"/>
        <v>SFm2014CZ072</v>
      </c>
      <c r="B1633" t="s">
        <v>28</v>
      </c>
      <c r="C1633">
        <v>2014</v>
      </c>
      <c r="D1633" t="s">
        <v>36</v>
      </c>
      <c r="E1633" t="s">
        <v>70</v>
      </c>
      <c r="F1633">
        <v>2</v>
      </c>
      <c r="G1633">
        <v>0.29832399999999998</v>
      </c>
    </row>
    <row r="1634" spans="1:7" x14ac:dyDescent="0.3">
      <c r="A1634" t="str">
        <f t="shared" si="25"/>
        <v>SFm2014CZ073</v>
      </c>
      <c r="B1634" t="s">
        <v>28</v>
      </c>
      <c r="C1634">
        <v>2014</v>
      </c>
      <c r="D1634" t="s">
        <v>36</v>
      </c>
      <c r="E1634" t="s">
        <v>70</v>
      </c>
      <c r="F1634">
        <v>3</v>
      </c>
      <c r="G1634">
        <v>0.02</v>
      </c>
    </row>
    <row r="1635" spans="1:7" x14ac:dyDescent="0.3">
      <c r="A1635" t="str">
        <f t="shared" si="25"/>
        <v>SFm2014CZ074</v>
      </c>
      <c r="B1635" t="s">
        <v>28</v>
      </c>
      <c r="C1635">
        <v>2014</v>
      </c>
      <c r="D1635" t="s">
        <v>36</v>
      </c>
      <c r="E1635" t="s">
        <v>70</v>
      </c>
      <c r="F1635">
        <v>4</v>
      </c>
      <c r="G1635">
        <v>0.02</v>
      </c>
    </row>
    <row r="1636" spans="1:7" x14ac:dyDescent="0.3">
      <c r="A1636" t="str">
        <f t="shared" si="25"/>
        <v>SFm2014CZ075</v>
      </c>
      <c r="B1636" t="s">
        <v>28</v>
      </c>
      <c r="C1636">
        <v>2014</v>
      </c>
      <c r="D1636" t="s">
        <v>36</v>
      </c>
      <c r="E1636" t="s">
        <v>70</v>
      </c>
      <c r="F1636">
        <v>5</v>
      </c>
      <c r="G1636">
        <v>0.02</v>
      </c>
    </row>
    <row r="1637" spans="1:7" x14ac:dyDescent="0.3">
      <c r="A1637" t="str">
        <f t="shared" si="25"/>
        <v>SFm2014CZ081</v>
      </c>
      <c r="B1637" t="s">
        <v>28</v>
      </c>
      <c r="C1637">
        <v>2014</v>
      </c>
      <c r="D1637" t="s">
        <v>37</v>
      </c>
      <c r="E1637" t="s">
        <v>70</v>
      </c>
      <c r="F1637">
        <v>1</v>
      </c>
      <c r="G1637">
        <v>0.63279600000000003</v>
      </c>
    </row>
    <row r="1638" spans="1:7" x14ac:dyDescent="0.3">
      <c r="A1638" t="str">
        <f t="shared" si="25"/>
        <v>SFm2014CZ082</v>
      </c>
      <c r="B1638" t="s">
        <v>28</v>
      </c>
      <c r="C1638">
        <v>2014</v>
      </c>
      <c r="D1638" t="s">
        <v>37</v>
      </c>
      <c r="E1638" t="s">
        <v>70</v>
      </c>
      <c r="F1638">
        <v>2</v>
      </c>
      <c r="G1638">
        <v>0.02</v>
      </c>
    </row>
    <row r="1639" spans="1:7" x14ac:dyDescent="0.3">
      <c r="A1639" t="str">
        <f t="shared" si="25"/>
        <v>SFm2014CZ083</v>
      </c>
      <c r="B1639" t="s">
        <v>28</v>
      </c>
      <c r="C1639">
        <v>2014</v>
      </c>
      <c r="D1639" t="s">
        <v>37</v>
      </c>
      <c r="E1639" t="s">
        <v>70</v>
      </c>
      <c r="F1639">
        <v>3</v>
      </c>
      <c r="G1639">
        <v>0.110148</v>
      </c>
    </row>
    <row r="1640" spans="1:7" x14ac:dyDescent="0.3">
      <c r="A1640" t="str">
        <f t="shared" si="25"/>
        <v>SFm2014CZ084</v>
      </c>
      <c r="B1640" t="s">
        <v>28</v>
      </c>
      <c r="C1640">
        <v>2014</v>
      </c>
      <c r="D1640" t="s">
        <v>37</v>
      </c>
      <c r="E1640" t="s">
        <v>70</v>
      </c>
      <c r="F1640">
        <v>4</v>
      </c>
      <c r="G1640">
        <v>0.12184200000000001</v>
      </c>
    </row>
    <row r="1641" spans="1:7" x14ac:dyDescent="0.3">
      <c r="A1641" t="str">
        <f t="shared" si="25"/>
        <v>SFm2014CZ085</v>
      </c>
      <c r="B1641" t="s">
        <v>28</v>
      </c>
      <c r="C1641">
        <v>2014</v>
      </c>
      <c r="D1641" t="s">
        <v>37</v>
      </c>
      <c r="E1641" t="s">
        <v>70</v>
      </c>
      <c r="F1641">
        <v>5</v>
      </c>
      <c r="G1641">
        <v>0.115214</v>
      </c>
    </row>
    <row r="1642" spans="1:7" x14ac:dyDescent="0.3">
      <c r="A1642" t="str">
        <f t="shared" si="25"/>
        <v>SFm2014CZ091</v>
      </c>
      <c r="B1642" t="s">
        <v>28</v>
      </c>
      <c r="C1642">
        <v>2014</v>
      </c>
      <c r="D1642" t="s">
        <v>38</v>
      </c>
      <c r="E1642" t="s">
        <v>70</v>
      </c>
      <c r="F1642">
        <v>1</v>
      </c>
      <c r="G1642">
        <v>0.02</v>
      </c>
    </row>
    <row r="1643" spans="1:7" x14ac:dyDescent="0.3">
      <c r="A1643" t="str">
        <f t="shared" si="25"/>
        <v>SFm2014CZ092</v>
      </c>
      <c r="B1643" t="s">
        <v>28</v>
      </c>
      <c r="C1643">
        <v>2014</v>
      </c>
      <c r="D1643" t="s">
        <v>38</v>
      </c>
      <c r="E1643" t="s">
        <v>70</v>
      </c>
      <c r="F1643">
        <v>2</v>
      </c>
      <c r="G1643">
        <v>0.83415799999999996</v>
      </c>
    </row>
    <row r="1644" spans="1:7" x14ac:dyDescent="0.3">
      <c r="A1644" t="str">
        <f t="shared" si="25"/>
        <v>SFm2014CZ093</v>
      </c>
      <c r="B1644" t="s">
        <v>28</v>
      </c>
      <c r="C1644">
        <v>2014</v>
      </c>
      <c r="D1644" t="s">
        <v>38</v>
      </c>
      <c r="E1644" t="s">
        <v>70</v>
      </c>
      <c r="F1644">
        <v>3</v>
      </c>
      <c r="G1644">
        <v>0.02</v>
      </c>
    </row>
    <row r="1645" spans="1:7" x14ac:dyDescent="0.3">
      <c r="A1645" t="str">
        <f t="shared" si="25"/>
        <v>SFm2014CZ094</v>
      </c>
      <c r="B1645" t="s">
        <v>28</v>
      </c>
      <c r="C1645">
        <v>2014</v>
      </c>
      <c r="D1645" t="s">
        <v>38</v>
      </c>
      <c r="E1645" t="s">
        <v>70</v>
      </c>
      <c r="F1645">
        <v>4</v>
      </c>
      <c r="G1645">
        <v>0.02</v>
      </c>
    </row>
    <row r="1646" spans="1:7" x14ac:dyDescent="0.3">
      <c r="A1646" t="str">
        <f t="shared" si="25"/>
        <v>SFm2014CZ095</v>
      </c>
      <c r="B1646" t="s">
        <v>28</v>
      </c>
      <c r="C1646">
        <v>2014</v>
      </c>
      <c r="D1646" t="s">
        <v>38</v>
      </c>
      <c r="E1646" t="s">
        <v>70</v>
      </c>
      <c r="F1646">
        <v>5</v>
      </c>
      <c r="G1646">
        <v>0.10584200000000001</v>
      </c>
    </row>
    <row r="1647" spans="1:7" x14ac:dyDescent="0.3">
      <c r="A1647" t="str">
        <f t="shared" si="25"/>
        <v>SFm2014CZ101</v>
      </c>
      <c r="B1647" t="s">
        <v>28</v>
      </c>
      <c r="C1647">
        <v>2014</v>
      </c>
      <c r="D1647" t="s">
        <v>39</v>
      </c>
      <c r="E1647" t="s">
        <v>70</v>
      </c>
      <c r="F1647">
        <v>1</v>
      </c>
      <c r="G1647">
        <v>0.320355</v>
      </c>
    </row>
    <row r="1648" spans="1:7" x14ac:dyDescent="0.3">
      <c r="A1648" t="str">
        <f t="shared" si="25"/>
        <v>SFm2014CZ102</v>
      </c>
      <c r="B1648" t="s">
        <v>28</v>
      </c>
      <c r="C1648">
        <v>2014</v>
      </c>
      <c r="D1648" t="s">
        <v>39</v>
      </c>
      <c r="E1648" t="s">
        <v>70</v>
      </c>
      <c r="F1648">
        <v>2</v>
      </c>
      <c r="G1648">
        <v>0.190164</v>
      </c>
    </row>
    <row r="1649" spans="1:7" x14ac:dyDescent="0.3">
      <c r="A1649" t="str">
        <f t="shared" si="25"/>
        <v>SFm2014CZ103</v>
      </c>
      <c r="B1649" t="s">
        <v>28</v>
      </c>
      <c r="C1649">
        <v>2014</v>
      </c>
      <c r="D1649" t="s">
        <v>39</v>
      </c>
      <c r="E1649" t="s">
        <v>70</v>
      </c>
      <c r="F1649">
        <v>3</v>
      </c>
      <c r="G1649">
        <v>0.158915</v>
      </c>
    </row>
    <row r="1650" spans="1:7" x14ac:dyDescent="0.3">
      <c r="A1650" t="str">
        <f t="shared" si="25"/>
        <v>SFm2014CZ104</v>
      </c>
      <c r="B1650" t="s">
        <v>28</v>
      </c>
      <c r="C1650">
        <v>2014</v>
      </c>
      <c r="D1650" t="s">
        <v>39</v>
      </c>
      <c r="E1650" t="s">
        <v>70</v>
      </c>
      <c r="F1650">
        <v>4</v>
      </c>
      <c r="G1650">
        <v>0.24687700000000001</v>
      </c>
    </row>
    <row r="1651" spans="1:7" x14ac:dyDescent="0.3">
      <c r="A1651" t="str">
        <f t="shared" si="25"/>
        <v>SFm2014CZ105</v>
      </c>
      <c r="B1651" t="s">
        <v>28</v>
      </c>
      <c r="C1651">
        <v>2014</v>
      </c>
      <c r="D1651" t="s">
        <v>39</v>
      </c>
      <c r="E1651" t="s">
        <v>70</v>
      </c>
      <c r="F1651">
        <v>5</v>
      </c>
      <c r="G1651">
        <v>8.3688700000000005E-2</v>
      </c>
    </row>
    <row r="1652" spans="1:7" x14ac:dyDescent="0.3">
      <c r="A1652" t="str">
        <f t="shared" si="25"/>
        <v>SFm2014CZ111</v>
      </c>
      <c r="B1652" t="s">
        <v>28</v>
      </c>
      <c r="C1652">
        <v>2014</v>
      </c>
      <c r="D1652" t="s">
        <v>40</v>
      </c>
      <c r="E1652" t="s">
        <v>70</v>
      </c>
      <c r="F1652">
        <v>1</v>
      </c>
      <c r="G1652">
        <v>0.56161899999999998</v>
      </c>
    </row>
    <row r="1653" spans="1:7" x14ac:dyDescent="0.3">
      <c r="A1653" t="str">
        <f t="shared" si="25"/>
        <v>SFm2014CZ112</v>
      </c>
      <c r="B1653" t="s">
        <v>28</v>
      </c>
      <c r="C1653">
        <v>2014</v>
      </c>
      <c r="D1653" t="s">
        <v>40</v>
      </c>
      <c r="E1653" t="s">
        <v>70</v>
      </c>
      <c r="F1653">
        <v>2</v>
      </c>
      <c r="G1653">
        <v>2.7796000000000001E-2</v>
      </c>
    </row>
    <row r="1654" spans="1:7" x14ac:dyDescent="0.3">
      <c r="A1654" t="str">
        <f t="shared" si="25"/>
        <v>SFm2014CZ113</v>
      </c>
      <c r="B1654" t="s">
        <v>28</v>
      </c>
      <c r="C1654">
        <v>2014</v>
      </c>
      <c r="D1654" t="s">
        <v>40</v>
      </c>
      <c r="E1654" t="s">
        <v>70</v>
      </c>
      <c r="F1654">
        <v>3</v>
      </c>
      <c r="G1654">
        <v>0.22989999999999999</v>
      </c>
    </row>
    <row r="1655" spans="1:7" x14ac:dyDescent="0.3">
      <c r="A1655" t="str">
        <f t="shared" si="25"/>
        <v>SFm2014CZ114</v>
      </c>
      <c r="B1655" t="s">
        <v>28</v>
      </c>
      <c r="C1655">
        <v>2014</v>
      </c>
      <c r="D1655" t="s">
        <v>40</v>
      </c>
      <c r="E1655" t="s">
        <v>70</v>
      </c>
      <c r="F1655">
        <v>4</v>
      </c>
      <c r="G1655">
        <v>3.8534400000000003E-2</v>
      </c>
    </row>
    <row r="1656" spans="1:7" x14ac:dyDescent="0.3">
      <c r="A1656" t="str">
        <f t="shared" si="25"/>
        <v>SFm2014CZ115</v>
      </c>
      <c r="B1656" t="s">
        <v>28</v>
      </c>
      <c r="C1656">
        <v>2014</v>
      </c>
      <c r="D1656" t="s">
        <v>40</v>
      </c>
      <c r="E1656" t="s">
        <v>70</v>
      </c>
      <c r="F1656">
        <v>5</v>
      </c>
      <c r="G1656">
        <v>0.14215</v>
      </c>
    </row>
    <row r="1657" spans="1:7" x14ac:dyDescent="0.3">
      <c r="A1657" t="str">
        <f t="shared" si="25"/>
        <v>SFm2014CZ121</v>
      </c>
      <c r="B1657" t="s">
        <v>28</v>
      </c>
      <c r="C1657">
        <v>2014</v>
      </c>
      <c r="D1657" t="s">
        <v>41</v>
      </c>
      <c r="E1657" t="s">
        <v>70</v>
      </c>
      <c r="F1657">
        <v>1</v>
      </c>
      <c r="G1657">
        <v>9.8817100000000005E-2</v>
      </c>
    </row>
    <row r="1658" spans="1:7" x14ac:dyDescent="0.3">
      <c r="A1658" t="str">
        <f t="shared" si="25"/>
        <v>SFm2014CZ122</v>
      </c>
      <c r="B1658" t="s">
        <v>28</v>
      </c>
      <c r="C1658">
        <v>2014</v>
      </c>
      <c r="D1658" t="s">
        <v>41</v>
      </c>
      <c r="E1658" t="s">
        <v>70</v>
      </c>
      <c r="F1658">
        <v>2</v>
      </c>
      <c r="G1658">
        <v>0.193549</v>
      </c>
    </row>
    <row r="1659" spans="1:7" x14ac:dyDescent="0.3">
      <c r="A1659" t="str">
        <f t="shared" si="25"/>
        <v>SFm2014CZ123</v>
      </c>
      <c r="B1659" t="s">
        <v>28</v>
      </c>
      <c r="C1659">
        <v>2014</v>
      </c>
      <c r="D1659" t="s">
        <v>41</v>
      </c>
      <c r="E1659" t="s">
        <v>70</v>
      </c>
      <c r="F1659">
        <v>3</v>
      </c>
      <c r="G1659">
        <v>0.31395000000000001</v>
      </c>
    </row>
    <row r="1660" spans="1:7" x14ac:dyDescent="0.3">
      <c r="A1660" t="str">
        <f t="shared" si="25"/>
        <v>SFm2014CZ124</v>
      </c>
      <c r="B1660" t="s">
        <v>28</v>
      </c>
      <c r="C1660">
        <v>2014</v>
      </c>
      <c r="D1660" t="s">
        <v>41</v>
      </c>
      <c r="E1660" t="s">
        <v>70</v>
      </c>
      <c r="F1660">
        <v>4</v>
      </c>
      <c r="G1660">
        <v>0.21229799999999999</v>
      </c>
    </row>
    <row r="1661" spans="1:7" x14ac:dyDescent="0.3">
      <c r="A1661" t="str">
        <f t="shared" si="25"/>
        <v>SFm2014CZ125</v>
      </c>
      <c r="B1661" t="s">
        <v>28</v>
      </c>
      <c r="C1661">
        <v>2014</v>
      </c>
      <c r="D1661" t="s">
        <v>41</v>
      </c>
      <c r="E1661" t="s">
        <v>70</v>
      </c>
      <c r="F1661">
        <v>5</v>
      </c>
      <c r="G1661">
        <v>0.18138599999999999</v>
      </c>
    </row>
    <row r="1662" spans="1:7" x14ac:dyDescent="0.3">
      <c r="A1662" t="str">
        <f t="shared" si="25"/>
        <v>SFm2014CZ131</v>
      </c>
      <c r="B1662" t="s">
        <v>28</v>
      </c>
      <c r="C1662">
        <v>2014</v>
      </c>
      <c r="D1662" t="s">
        <v>42</v>
      </c>
      <c r="E1662" t="s">
        <v>70</v>
      </c>
      <c r="F1662">
        <v>1</v>
      </c>
      <c r="G1662">
        <v>0.20843999999999999</v>
      </c>
    </row>
    <row r="1663" spans="1:7" x14ac:dyDescent="0.3">
      <c r="A1663" t="str">
        <f t="shared" si="25"/>
        <v>SFm2014CZ132</v>
      </c>
      <c r="B1663" t="s">
        <v>28</v>
      </c>
      <c r="C1663">
        <v>2014</v>
      </c>
      <c r="D1663" t="s">
        <v>42</v>
      </c>
      <c r="E1663" t="s">
        <v>70</v>
      </c>
      <c r="F1663">
        <v>2</v>
      </c>
      <c r="G1663">
        <v>5.0912399999999997E-2</v>
      </c>
    </row>
    <row r="1664" spans="1:7" x14ac:dyDescent="0.3">
      <c r="A1664" t="str">
        <f t="shared" si="25"/>
        <v>SFm2014CZ133</v>
      </c>
      <c r="B1664" t="s">
        <v>28</v>
      </c>
      <c r="C1664">
        <v>2014</v>
      </c>
      <c r="D1664" t="s">
        <v>42</v>
      </c>
      <c r="E1664" t="s">
        <v>70</v>
      </c>
      <c r="F1664">
        <v>3</v>
      </c>
      <c r="G1664">
        <v>0.23575499999999999</v>
      </c>
    </row>
    <row r="1665" spans="1:7" x14ac:dyDescent="0.3">
      <c r="A1665" t="str">
        <f t="shared" si="25"/>
        <v>SFm2014CZ134</v>
      </c>
      <c r="B1665" t="s">
        <v>28</v>
      </c>
      <c r="C1665">
        <v>2014</v>
      </c>
      <c r="D1665" t="s">
        <v>42</v>
      </c>
      <c r="E1665" t="s">
        <v>70</v>
      </c>
      <c r="F1665">
        <v>4</v>
      </c>
      <c r="G1665">
        <v>5.1651799999999998E-2</v>
      </c>
    </row>
    <row r="1666" spans="1:7" x14ac:dyDescent="0.3">
      <c r="A1666" t="str">
        <f t="shared" si="25"/>
        <v>SFm2014CZ135</v>
      </c>
      <c r="B1666" t="s">
        <v>28</v>
      </c>
      <c r="C1666">
        <v>2014</v>
      </c>
      <c r="D1666" t="s">
        <v>42</v>
      </c>
      <c r="E1666" t="s">
        <v>70</v>
      </c>
      <c r="F1666">
        <v>5</v>
      </c>
      <c r="G1666">
        <v>0.453241</v>
      </c>
    </row>
    <row r="1667" spans="1:7" x14ac:dyDescent="0.3">
      <c r="A1667" t="str">
        <f t="shared" ref="A1667:A1730" si="26">B1667&amp;C1667&amp;D1667&amp;F1667</f>
        <v>SFm2014CZ141</v>
      </c>
      <c r="B1667" t="s">
        <v>28</v>
      </c>
      <c r="C1667">
        <v>2014</v>
      </c>
      <c r="D1667" t="s">
        <v>43</v>
      </c>
      <c r="E1667" t="s">
        <v>70</v>
      </c>
      <c r="F1667">
        <v>1</v>
      </c>
      <c r="G1667">
        <v>0.44239099999999998</v>
      </c>
    </row>
    <row r="1668" spans="1:7" x14ac:dyDescent="0.3">
      <c r="A1668" t="str">
        <f t="shared" si="26"/>
        <v>SFm2014CZ142</v>
      </c>
      <c r="B1668" t="s">
        <v>28</v>
      </c>
      <c r="C1668">
        <v>2014</v>
      </c>
      <c r="D1668" t="s">
        <v>43</v>
      </c>
      <c r="E1668" t="s">
        <v>70</v>
      </c>
      <c r="F1668">
        <v>2</v>
      </c>
      <c r="G1668">
        <v>0.02</v>
      </c>
    </row>
    <row r="1669" spans="1:7" x14ac:dyDescent="0.3">
      <c r="A1669" t="str">
        <f t="shared" si="26"/>
        <v>SFm2014CZ143</v>
      </c>
      <c r="B1669" t="s">
        <v>28</v>
      </c>
      <c r="C1669">
        <v>2014</v>
      </c>
      <c r="D1669" t="s">
        <v>43</v>
      </c>
      <c r="E1669" t="s">
        <v>70</v>
      </c>
      <c r="F1669">
        <v>3</v>
      </c>
      <c r="G1669">
        <v>0.02</v>
      </c>
    </row>
    <row r="1670" spans="1:7" x14ac:dyDescent="0.3">
      <c r="A1670" t="str">
        <f t="shared" si="26"/>
        <v>SFm2014CZ144</v>
      </c>
      <c r="B1670" t="s">
        <v>28</v>
      </c>
      <c r="C1670">
        <v>2014</v>
      </c>
      <c r="D1670" t="s">
        <v>43</v>
      </c>
      <c r="E1670" t="s">
        <v>70</v>
      </c>
      <c r="F1670">
        <v>4</v>
      </c>
      <c r="G1670">
        <v>0.02</v>
      </c>
    </row>
    <row r="1671" spans="1:7" x14ac:dyDescent="0.3">
      <c r="A1671" t="str">
        <f t="shared" si="26"/>
        <v>SFm2014CZ145</v>
      </c>
      <c r="B1671" t="s">
        <v>28</v>
      </c>
      <c r="C1671">
        <v>2014</v>
      </c>
      <c r="D1671" t="s">
        <v>43</v>
      </c>
      <c r="E1671" t="s">
        <v>70</v>
      </c>
      <c r="F1671">
        <v>5</v>
      </c>
      <c r="G1671">
        <v>0.49760900000000002</v>
      </c>
    </row>
    <row r="1672" spans="1:7" x14ac:dyDescent="0.3">
      <c r="A1672" t="str">
        <f t="shared" si="26"/>
        <v>SFm2014CZ151</v>
      </c>
      <c r="B1672" t="s">
        <v>28</v>
      </c>
      <c r="C1672">
        <v>2014</v>
      </c>
      <c r="D1672" t="s">
        <v>44</v>
      </c>
      <c r="E1672" t="s">
        <v>70</v>
      </c>
      <c r="F1672">
        <v>1</v>
      </c>
      <c r="G1672">
        <v>0.441386</v>
      </c>
    </row>
    <row r="1673" spans="1:7" x14ac:dyDescent="0.3">
      <c r="A1673" t="str">
        <f t="shared" si="26"/>
        <v>SFm2014CZ152</v>
      </c>
      <c r="B1673" t="s">
        <v>28</v>
      </c>
      <c r="C1673">
        <v>2014</v>
      </c>
      <c r="D1673" t="s">
        <v>44</v>
      </c>
      <c r="E1673" t="s">
        <v>70</v>
      </c>
      <c r="F1673">
        <v>2</v>
      </c>
      <c r="G1673">
        <v>0.204927</v>
      </c>
    </row>
    <row r="1674" spans="1:7" x14ac:dyDescent="0.3">
      <c r="A1674" t="str">
        <f t="shared" si="26"/>
        <v>SFm2014CZ153</v>
      </c>
      <c r="B1674" t="s">
        <v>28</v>
      </c>
      <c r="C1674">
        <v>2014</v>
      </c>
      <c r="D1674" t="s">
        <v>44</v>
      </c>
      <c r="E1674" t="s">
        <v>70</v>
      </c>
      <c r="F1674">
        <v>3</v>
      </c>
      <c r="G1674">
        <v>0.201429</v>
      </c>
    </row>
    <row r="1675" spans="1:7" x14ac:dyDescent="0.3">
      <c r="A1675" t="str">
        <f t="shared" si="26"/>
        <v>SFm2014CZ154</v>
      </c>
      <c r="B1675" t="s">
        <v>28</v>
      </c>
      <c r="C1675">
        <v>2014</v>
      </c>
      <c r="D1675" t="s">
        <v>44</v>
      </c>
      <c r="E1675" t="s">
        <v>70</v>
      </c>
      <c r="F1675">
        <v>4</v>
      </c>
      <c r="G1675">
        <v>2.0001499999999998E-2</v>
      </c>
    </row>
    <row r="1676" spans="1:7" x14ac:dyDescent="0.3">
      <c r="A1676" t="str">
        <f t="shared" si="26"/>
        <v>SFm2014CZ155</v>
      </c>
      <c r="B1676" t="s">
        <v>28</v>
      </c>
      <c r="C1676">
        <v>2014</v>
      </c>
      <c r="D1676" t="s">
        <v>44</v>
      </c>
      <c r="E1676" t="s">
        <v>70</v>
      </c>
      <c r="F1676">
        <v>5</v>
      </c>
      <c r="G1676">
        <v>0.13225700000000001</v>
      </c>
    </row>
    <row r="1677" spans="1:7" x14ac:dyDescent="0.3">
      <c r="A1677" t="str">
        <f t="shared" si="26"/>
        <v>SFm2014CZ161</v>
      </c>
      <c r="B1677" t="s">
        <v>28</v>
      </c>
      <c r="C1677">
        <v>2014</v>
      </c>
      <c r="D1677" t="s">
        <v>45</v>
      </c>
      <c r="E1677" t="s">
        <v>70</v>
      </c>
      <c r="F1677">
        <v>1</v>
      </c>
      <c r="G1677">
        <v>2.1652100000000001E-2</v>
      </c>
    </row>
    <row r="1678" spans="1:7" x14ac:dyDescent="0.3">
      <c r="A1678" t="str">
        <f t="shared" si="26"/>
        <v>SFm2014CZ162</v>
      </c>
      <c r="B1678" t="s">
        <v>28</v>
      </c>
      <c r="C1678">
        <v>2014</v>
      </c>
      <c r="D1678" t="s">
        <v>45</v>
      </c>
      <c r="E1678" t="s">
        <v>70</v>
      </c>
      <c r="F1678">
        <v>2</v>
      </c>
      <c r="G1678">
        <v>0.39458799999999999</v>
      </c>
    </row>
    <row r="1679" spans="1:7" x14ac:dyDescent="0.3">
      <c r="A1679" t="str">
        <f t="shared" si="26"/>
        <v>SFm2014CZ163</v>
      </c>
      <c r="B1679" t="s">
        <v>28</v>
      </c>
      <c r="C1679">
        <v>2014</v>
      </c>
      <c r="D1679" t="s">
        <v>45</v>
      </c>
      <c r="E1679" t="s">
        <v>70</v>
      </c>
      <c r="F1679">
        <v>3</v>
      </c>
      <c r="G1679">
        <v>0.52508900000000003</v>
      </c>
    </row>
    <row r="1680" spans="1:7" x14ac:dyDescent="0.3">
      <c r="A1680" t="str">
        <f t="shared" si="26"/>
        <v>SFm2014CZ164</v>
      </c>
      <c r="B1680" t="s">
        <v>28</v>
      </c>
      <c r="C1680">
        <v>2014</v>
      </c>
      <c r="D1680" t="s">
        <v>45</v>
      </c>
      <c r="E1680" t="s">
        <v>70</v>
      </c>
      <c r="F1680">
        <v>4</v>
      </c>
      <c r="G1680">
        <v>3.8671799999999999E-2</v>
      </c>
    </row>
    <row r="1681" spans="1:7" x14ac:dyDescent="0.3">
      <c r="A1681" t="str">
        <f t="shared" si="26"/>
        <v>SFm2014CZ165</v>
      </c>
      <c r="B1681" t="s">
        <v>28</v>
      </c>
      <c r="C1681">
        <v>2014</v>
      </c>
      <c r="D1681" t="s">
        <v>45</v>
      </c>
      <c r="E1681" t="s">
        <v>70</v>
      </c>
      <c r="F1681">
        <v>5</v>
      </c>
      <c r="G1681">
        <v>0.02</v>
      </c>
    </row>
    <row r="1682" spans="1:7" x14ac:dyDescent="0.3">
      <c r="A1682" t="str">
        <f t="shared" si="26"/>
        <v>SFm2015CZ011</v>
      </c>
      <c r="B1682" t="s">
        <v>28</v>
      </c>
      <c r="C1682">
        <v>2015</v>
      </c>
      <c r="D1682" t="s">
        <v>29</v>
      </c>
      <c r="E1682" t="s">
        <v>70</v>
      </c>
      <c r="F1682">
        <v>1</v>
      </c>
      <c r="G1682">
        <v>0.44267899999999999</v>
      </c>
    </row>
    <row r="1683" spans="1:7" x14ac:dyDescent="0.3">
      <c r="A1683" t="str">
        <f t="shared" si="26"/>
        <v>SFm2015CZ012</v>
      </c>
      <c r="B1683" t="s">
        <v>28</v>
      </c>
      <c r="C1683">
        <v>2015</v>
      </c>
      <c r="D1683" t="s">
        <v>29</v>
      </c>
      <c r="E1683" t="s">
        <v>70</v>
      </c>
      <c r="F1683">
        <v>2</v>
      </c>
      <c r="G1683">
        <v>0.116448</v>
      </c>
    </row>
    <row r="1684" spans="1:7" x14ac:dyDescent="0.3">
      <c r="A1684" t="str">
        <f t="shared" si="26"/>
        <v>SFm2015CZ013</v>
      </c>
      <c r="B1684" t="s">
        <v>28</v>
      </c>
      <c r="C1684">
        <v>2015</v>
      </c>
      <c r="D1684" t="s">
        <v>29</v>
      </c>
      <c r="E1684" t="s">
        <v>70</v>
      </c>
      <c r="F1684">
        <v>3</v>
      </c>
      <c r="G1684">
        <v>0.22137000000000001</v>
      </c>
    </row>
    <row r="1685" spans="1:7" x14ac:dyDescent="0.3">
      <c r="A1685" t="str">
        <f t="shared" si="26"/>
        <v>SFm2015CZ014</v>
      </c>
      <c r="B1685" t="s">
        <v>28</v>
      </c>
      <c r="C1685">
        <v>2015</v>
      </c>
      <c r="D1685" t="s">
        <v>29</v>
      </c>
      <c r="E1685" t="s">
        <v>70</v>
      </c>
      <c r="F1685">
        <v>4</v>
      </c>
      <c r="G1685">
        <v>0.11347</v>
      </c>
    </row>
    <row r="1686" spans="1:7" x14ac:dyDescent="0.3">
      <c r="A1686" t="str">
        <f t="shared" si="26"/>
        <v>SFm2015CZ015</v>
      </c>
      <c r="B1686" t="s">
        <v>28</v>
      </c>
      <c r="C1686">
        <v>2015</v>
      </c>
      <c r="D1686" t="s">
        <v>29</v>
      </c>
      <c r="E1686" t="s">
        <v>70</v>
      </c>
      <c r="F1686">
        <v>5</v>
      </c>
      <c r="G1686">
        <v>0.106034</v>
      </c>
    </row>
    <row r="1687" spans="1:7" x14ac:dyDescent="0.3">
      <c r="A1687" t="str">
        <f t="shared" si="26"/>
        <v>SFm2015CZ021</v>
      </c>
      <c r="B1687" t="s">
        <v>28</v>
      </c>
      <c r="C1687">
        <v>2015</v>
      </c>
      <c r="D1687" t="s">
        <v>31</v>
      </c>
      <c r="E1687" t="s">
        <v>70</v>
      </c>
      <c r="F1687">
        <v>1</v>
      </c>
      <c r="G1687">
        <v>0.39851300000000001</v>
      </c>
    </row>
    <row r="1688" spans="1:7" x14ac:dyDescent="0.3">
      <c r="A1688" t="str">
        <f t="shared" si="26"/>
        <v>SFm2015CZ022</v>
      </c>
      <c r="B1688" t="s">
        <v>28</v>
      </c>
      <c r="C1688">
        <v>2015</v>
      </c>
      <c r="D1688" t="s">
        <v>31</v>
      </c>
      <c r="E1688" t="s">
        <v>70</v>
      </c>
      <c r="F1688">
        <v>2</v>
      </c>
      <c r="G1688">
        <v>0.24047099999999999</v>
      </c>
    </row>
    <row r="1689" spans="1:7" x14ac:dyDescent="0.3">
      <c r="A1689" t="str">
        <f t="shared" si="26"/>
        <v>SFm2015CZ023</v>
      </c>
      <c r="B1689" t="s">
        <v>28</v>
      </c>
      <c r="C1689">
        <v>2015</v>
      </c>
      <c r="D1689" t="s">
        <v>31</v>
      </c>
      <c r="E1689" t="s">
        <v>70</v>
      </c>
      <c r="F1689">
        <v>3</v>
      </c>
      <c r="G1689">
        <v>9.9331500000000003E-2</v>
      </c>
    </row>
    <row r="1690" spans="1:7" x14ac:dyDescent="0.3">
      <c r="A1690" t="str">
        <f t="shared" si="26"/>
        <v>SFm2015CZ024</v>
      </c>
      <c r="B1690" t="s">
        <v>28</v>
      </c>
      <c r="C1690">
        <v>2015</v>
      </c>
      <c r="D1690" t="s">
        <v>31</v>
      </c>
      <c r="E1690" t="s">
        <v>70</v>
      </c>
      <c r="F1690">
        <v>4</v>
      </c>
      <c r="G1690">
        <v>9.2339900000000003E-2</v>
      </c>
    </row>
    <row r="1691" spans="1:7" x14ac:dyDescent="0.3">
      <c r="A1691" t="str">
        <f t="shared" si="26"/>
        <v>SFm2015CZ025</v>
      </c>
      <c r="B1691" t="s">
        <v>28</v>
      </c>
      <c r="C1691">
        <v>2015</v>
      </c>
      <c r="D1691" t="s">
        <v>31</v>
      </c>
      <c r="E1691" t="s">
        <v>70</v>
      </c>
      <c r="F1691">
        <v>5</v>
      </c>
      <c r="G1691">
        <v>0.16934399999999999</v>
      </c>
    </row>
    <row r="1692" spans="1:7" x14ac:dyDescent="0.3">
      <c r="A1692" t="str">
        <f t="shared" si="26"/>
        <v>SFm2015CZ031</v>
      </c>
      <c r="B1692" t="s">
        <v>28</v>
      </c>
      <c r="C1692">
        <v>2015</v>
      </c>
      <c r="D1692" t="s">
        <v>32</v>
      </c>
      <c r="E1692" t="s">
        <v>70</v>
      </c>
      <c r="F1692">
        <v>1</v>
      </c>
      <c r="G1692">
        <v>9.0905399999999997E-2</v>
      </c>
    </row>
    <row r="1693" spans="1:7" x14ac:dyDescent="0.3">
      <c r="A1693" t="str">
        <f t="shared" si="26"/>
        <v>SFm2015CZ032</v>
      </c>
      <c r="B1693" t="s">
        <v>28</v>
      </c>
      <c r="C1693">
        <v>2015</v>
      </c>
      <c r="D1693" t="s">
        <v>32</v>
      </c>
      <c r="E1693" t="s">
        <v>70</v>
      </c>
      <c r="F1693">
        <v>2</v>
      </c>
      <c r="G1693">
        <v>0.27313100000000001</v>
      </c>
    </row>
    <row r="1694" spans="1:7" x14ac:dyDescent="0.3">
      <c r="A1694" t="str">
        <f t="shared" si="26"/>
        <v>SFm2015CZ033</v>
      </c>
      <c r="B1694" t="s">
        <v>28</v>
      </c>
      <c r="C1694">
        <v>2015</v>
      </c>
      <c r="D1694" t="s">
        <v>32</v>
      </c>
      <c r="E1694" t="s">
        <v>70</v>
      </c>
      <c r="F1694">
        <v>3</v>
      </c>
      <c r="G1694">
        <v>0.29496600000000001</v>
      </c>
    </row>
    <row r="1695" spans="1:7" x14ac:dyDescent="0.3">
      <c r="A1695" t="str">
        <f t="shared" si="26"/>
        <v>SFm2015CZ034</v>
      </c>
      <c r="B1695" t="s">
        <v>28</v>
      </c>
      <c r="C1695">
        <v>2015</v>
      </c>
      <c r="D1695" t="s">
        <v>32</v>
      </c>
      <c r="E1695" t="s">
        <v>70</v>
      </c>
      <c r="F1695">
        <v>4</v>
      </c>
      <c r="G1695">
        <v>0.13531599999999999</v>
      </c>
    </row>
    <row r="1696" spans="1:7" x14ac:dyDescent="0.3">
      <c r="A1696" t="str">
        <f t="shared" si="26"/>
        <v>SFm2015CZ035</v>
      </c>
      <c r="B1696" t="s">
        <v>28</v>
      </c>
      <c r="C1696">
        <v>2015</v>
      </c>
      <c r="D1696" t="s">
        <v>32</v>
      </c>
      <c r="E1696" t="s">
        <v>70</v>
      </c>
      <c r="F1696">
        <v>5</v>
      </c>
      <c r="G1696">
        <v>0.205682</v>
      </c>
    </row>
    <row r="1697" spans="1:7" x14ac:dyDescent="0.3">
      <c r="A1697" t="str">
        <f t="shared" si="26"/>
        <v>SFm2015CZ041</v>
      </c>
      <c r="B1697" t="s">
        <v>28</v>
      </c>
      <c r="C1697">
        <v>2015</v>
      </c>
      <c r="D1697" t="s">
        <v>33</v>
      </c>
      <c r="E1697" t="s">
        <v>70</v>
      </c>
      <c r="F1697">
        <v>1</v>
      </c>
      <c r="G1697">
        <v>0.38943100000000003</v>
      </c>
    </row>
    <row r="1698" spans="1:7" x14ac:dyDescent="0.3">
      <c r="A1698" t="str">
        <f t="shared" si="26"/>
        <v>SFm2015CZ042</v>
      </c>
      <c r="B1698" t="s">
        <v>28</v>
      </c>
      <c r="C1698">
        <v>2015</v>
      </c>
      <c r="D1698" t="s">
        <v>33</v>
      </c>
      <c r="E1698" t="s">
        <v>70</v>
      </c>
      <c r="F1698">
        <v>2</v>
      </c>
      <c r="G1698">
        <v>0.15026500000000001</v>
      </c>
    </row>
    <row r="1699" spans="1:7" x14ac:dyDescent="0.3">
      <c r="A1699" t="str">
        <f t="shared" si="26"/>
        <v>SFm2015CZ043</v>
      </c>
      <c r="B1699" t="s">
        <v>28</v>
      </c>
      <c r="C1699">
        <v>2015</v>
      </c>
      <c r="D1699" t="s">
        <v>33</v>
      </c>
      <c r="E1699" t="s">
        <v>70</v>
      </c>
      <c r="F1699">
        <v>3</v>
      </c>
      <c r="G1699">
        <v>0.205341</v>
      </c>
    </row>
    <row r="1700" spans="1:7" x14ac:dyDescent="0.3">
      <c r="A1700" t="str">
        <f t="shared" si="26"/>
        <v>SFm2015CZ044</v>
      </c>
      <c r="B1700" t="s">
        <v>28</v>
      </c>
      <c r="C1700">
        <v>2015</v>
      </c>
      <c r="D1700" t="s">
        <v>33</v>
      </c>
      <c r="E1700" t="s">
        <v>70</v>
      </c>
      <c r="F1700">
        <v>4</v>
      </c>
      <c r="G1700">
        <v>0.213287</v>
      </c>
    </row>
    <row r="1701" spans="1:7" x14ac:dyDescent="0.3">
      <c r="A1701" t="str">
        <f t="shared" si="26"/>
        <v>SFm2015CZ045</v>
      </c>
      <c r="B1701" t="s">
        <v>28</v>
      </c>
      <c r="C1701">
        <v>2015</v>
      </c>
      <c r="D1701" t="s">
        <v>33</v>
      </c>
      <c r="E1701" t="s">
        <v>70</v>
      </c>
      <c r="F1701">
        <v>5</v>
      </c>
      <c r="G1701">
        <v>4.1676699999999997E-2</v>
      </c>
    </row>
    <row r="1702" spans="1:7" x14ac:dyDescent="0.3">
      <c r="A1702" t="str">
        <f t="shared" si="26"/>
        <v>SFm2015CZ051</v>
      </c>
      <c r="B1702" t="s">
        <v>28</v>
      </c>
      <c r="C1702">
        <v>2015</v>
      </c>
      <c r="D1702" t="s">
        <v>34</v>
      </c>
      <c r="E1702" t="s">
        <v>70</v>
      </c>
      <c r="F1702">
        <v>1</v>
      </c>
      <c r="G1702">
        <v>3.5409099999999999E-2</v>
      </c>
    </row>
    <row r="1703" spans="1:7" x14ac:dyDescent="0.3">
      <c r="A1703" t="str">
        <f t="shared" si="26"/>
        <v>SFm2015CZ052</v>
      </c>
      <c r="B1703" t="s">
        <v>28</v>
      </c>
      <c r="C1703">
        <v>2015</v>
      </c>
      <c r="D1703" t="s">
        <v>34</v>
      </c>
      <c r="E1703" t="s">
        <v>70</v>
      </c>
      <c r="F1703">
        <v>2</v>
      </c>
      <c r="G1703">
        <v>0.21524799999999999</v>
      </c>
    </row>
    <row r="1704" spans="1:7" x14ac:dyDescent="0.3">
      <c r="A1704" t="str">
        <f t="shared" si="26"/>
        <v>SFm2015CZ053</v>
      </c>
      <c r="B1704" t="s">
        <v>28</v>
      </c>
      <c r="C1704">
        <v>2015</v>
      </c>
      <c r="D1704" t="s">
        <v>34</v>
      </c>
      <c r="E1704" t="s">
        <v>70</v>
      </c>
      <c r="F1704">
        <v>3</v>
      </c>
      <c r="G1704">
        <v>0.02</v>
      </c>
    </row>
    <row r="1705" spans="1:7" x14ac:dyDescent="0.3">
      <c r="A1705" t="str">
        <f t="shared" si="26"/>
        <v>SFm2015CZ054</v>
      </c>
      <c r="B1705" t="s">
        <v>28</v>
      </c>
      <c r="C1705">
        <v>2015</v>
      </c>
      <c r="D1705" t="s">
        <v>34</v>
      </c>
      <c r="E1705" t="s">
        <v>70</v>
      </c>
      <c r="F1705">
        <v>4</v>
      </c>
      <c r="G1705">
        <v>0.700743</v>
      </c>
    </row>
    <row r="1706" spans="1:7" x14ac:dyDescent="0.3">
      <c r="A1706" t="str">
        <f t="shared" si="26"/>
        <v>SFm2015CZ055</v>
      </c>
      <c r="B1706" t="s">
        <v>28</v>
      </c>
      <c r="C1706">
        <v>2015</v>
      </c>
      <c r="D1706" t="s">
        <v>34</v>
      </c>
      <c r="E1706" t="s">
        <v>70</v>
      </c>
      <c r="F1706">
        <v>5</v>
      </c>
      <c r="G1706">
        <v>2.86006E-2</v>
      </c>
    </row>
    <row r="1707" spans="1:7" x14ac:dyDescent="0.3">
      <c r="A1707" t="str">
        <f t="shared" si="26"/>
        <v>SFm2015CZ061</v>
      </c>
      <c r="B1707" t="s">
        <v>28</v>
      </c>
      <c r="C1707">
        <v>2015</v>
      </c>
      <c r="D1707" t="s">
        <v>35</v>
      </c>
      <c r="E1707" t="s">
        <v>70</v>
      </c>
      <c r="F1707">
        <v>1</v>
      </c>
      <c r="G1707">
        <v>0.20555899999999999</v>
      </c>
    </row>
    <row r="1708" spans="1:7" x14ac:dyDescent="0.3">
      <c r="A1708" t="str">
        <f t="shared" si="26"/>
        <v>SFm2015CZ062</v>
      </c>
      <c r="B1708" t="s">
        <v>28</v>
      </c>
      <c r="C1708">
        <v>2015</v>
      </c>
      <c r="D1708" t="s">
        <v>35</v>
      </c>
      <c r="E1708" t="s">
        <v>70</v>
      </c>
      <c r="F1708">
        <v>2</v>
      </c>
      <c r="G1708">
        <v>0.36946699999999999</v>
      </c>
    </row>
    <row r="1709" spans="1:7" x14ac:dyDescent="0.3">
      <c r="A1709" t="str">
        <f t="shared" si="26"/>
        <v>SFm2015CZ063</v>
      </c>
      <c r="B1709" t="s">
        <v>28</v>
      </c>
      <c r="C1709">
        <v>2015</v>
      </c>
      <c r="D1709" t="s">
        <v>35</v>
      </c>
      <c r="E1709" t="s">
        <v>70</v>
      </c>
      <c r="F1709">
        <v>3</v>
      </c>
      <c r="G1709">
        <v>0.02</v>
      </c>
    </row>
    <row r="1710" spans="1:7" x14ac:dyDescent="0.3">
      <c r="A1710" t="str">
        <f t="shared" si="26"/>
        <v>SFm2015CZ064</v>
      </c>
      <c r="B1710" t="s">
        <v>28</v>
      </c>
      <c r="C1710">
        <v>2015</v>
      </c>
      <c r="D1710" t="s">
        <v>35</v>
      </c>
      <c r="E1710" t="s">
        <v>70</v>
      </c>
      <c r="F1710">
        <v>4</v>
      </c>
      <c r="G1710">
        <v>0.02</v>
      </c>
    </row>
    <row r="1711" spans="1:7" x14ac:dyDescent="0.3">
      <c r="A1711" t="str">
        <f t="shared" si="26"/>
        <v>SFm2015CZ065</v>
      </c>
      <c r="B1711" t="s">
        <v>28</v>
      </c>
      <c r="C1711">
        <v>2015</v>
      </c>
      <c r="D1711" t="s">
        <v>35</v>
      </c>
      <c r="E1711" t="s">
        <v>70</v>
      </c>
      <c r="F1711">
        <v>5</v>
      </c>
      <c r="G1711">
        <v>0.38497399999999998</v>
      </c>
    </row>
    <row r="1712" spans="1:7" x14ac:dyDescent="0.3">
      <c r="A1712" t="str">
        <f t="shared" si="26"/>
        <v>SFm2015CZ071</v>
      </c>
      <c r="B1712" t="s">
        <v>28</v>
      </c>
      <c r="C1712">
        <v>2015</v>
      </c>
      <c r="D1712" t="s">
        <v>36</v>
      </c>
      <c r="E1712" t="s">
        <v>70</v>
      </c>
      <c r="F1712">
        <v>1</v>
      </c>
      <c r="G1712">
        <v>0.64167600000000002</v>
      </c>
    </row>
    <row r="1713" spans="1:7" x14ac:dyDescent="0.3">
      <c r="A1713" t="str">
        <f t="shared" si="26"/>
        <v>SFm2015CZ072</v>
      </c>
      <c r="B1713" t="s">
        <v>28</v>
      </c>
      <c r="C1713">
        <v>2015</v>
      </c>
      <c r="D1713" t="s">
        <v>36</v>
      </c>
      <c r="E1713" t="s">
        <v>70</v>
      </c>
      <c r="F1713">
        <v>2</v>
      </c>
      <c r="G1713">
        <v>0.29832399999999998</v>
      </c>
    </row>
    <row r="1714" spans="1:7" x14ac:dyDescent="0.3">
      <c r="A1714" t="str">
        <f t="shared" si="26"/>
        <v>SFm2015CZ073</v>
      </c>
      <c r="B1714" t="s">
        <v>28</v>
      </c>
      <c r="C1714">
        <v>2015</v>
      </c>
      <c r="D1714" t="s">
        <v>36</v>
      </c>
      <c r="E1714" t="s">
        <v>70</v>
      </c>
      <c r="F1714">
        <v>3</v>
      </c>
      <c r="G1714">
        <v>0.02</v>
      </c>
    </row>
    <row r="1715" spans="1:7" x14ac:dyDescent="0.3">
      <c r="A1715" t="str">
        <f t="shared" si="26"/>
        <v>SFm2015CZ074</v>
      </c>
      <c r="B1715" t="s">
        <v>28</v>
      </c>
      <c r="C1715">
        <v>2015</v>
      </c>
      <c r="D1715" t="s">
        <v>36</v>
      </c>
      <c r="E1715" t="s">
        <v>70</v>
      </c>
      <c r="F1715">
        <v>4</v>
      </c>
      <c r="G1715">
        <v>0.02</v>
      </c>
    </row>
    <row r="1716" spans="1:7" x14ac:dyDescent="0.3">
      <c r="A1716" t="str">
        <f t="shared" si="26"/>
        <v>SFm2015CZ075</v>
      </c>
      <c r="B1716" t="s">
        <v>28</v>
      </c>
      <c r="C1716">
        <v>2015</v>
      </c>
      <c r="D1716" t="s">
        <v>36</v>
      </c>
      <c r="E1716" t="s">
        <v>70</v>
      </c>
      <c r="F1716">
        <v>5</v>
      </c>
      <c r="G1716">
        <v>0.02</v>
      </c>
    </row>
    <row r="1717" spans="1:7" x14ac:dyDescent="0.3">
      <c r="A1717" t="str">
        <f t="shared" si="26"/>
        <v>SFm2015CZ081</v>
      </c>
      <c r="B1717" t="s">
        <v>28</v>
      </c>
      <c r="C1717">
        <v>2015</v>
      </c>
      <c r="D1717" t="s">
        <v>37</v>
      </c>
      <c r="E1717" t="s">
        <v>70</v>
      </c>
      <c r="F1717">
        <v>1</v>
      </c>
      <c r="G1717">
        <v>0.63279600000000003</v>
      </c>
    </row>
    <row r="1718" spans="1:7" x14ac:dyDescent="0.3">
      <c r="A1718" t="str">
        <f t="shared" si="26"/>
        <v>SFm2015CZ082</v>
      </c>
      <c r="B1718" t="s">
        <v>28</v>
      </c>
      <c r="C1718">
        <v>2015</v>
      </c>
      <c r="D1718" t="s">
        <v>37</v>
      </c>
      <c r="E1718" t="s">
        <v>70</v>
      </c>
      <c r="F1718">
        <v>2</v>
      </c>
      <c r="G1718">
        <v>0.02</v>
      </c>
    </row>
    <row r="1719" spans="1:7" x14ac:dyDescent="0.3">
      <c r="A1719" t="str">
        <f t="shared" si="26"/>
        <v>SFm2015CZ083</v>
      </c>
      <c r="B1719" t="s">
        <v>28</v>
      </c>
      <c r="C1719">
        <v>2015</v>
      </c>
      <c r="D1719" t="s">
        <v>37</v>
      </c>
      <c r="E1719" t="s">
        <v>70</v>
      </c>
      <c r="F1719">
        <v>3</v>
      </c>
      <c r="G1719">
        <v>0.110148</v>
      </c>
    </row>
    <row r="1720" spans="1:7" x14ac:dyDescent="0.3">
      <c r="A1720" t="str">
        <f t="shared" si="26"/>
        <v>SFm2015CZ084</v>
      </c>
      <c r="B1720" t="s">
        <v>28</v>
      </c>
      <c r="C1720">
        <v>2015</v>
      </c>
      <c r="D1720" t="s">
        <v>37</v>
      </c>
      <c r="E1720" t="s">
        <v>70</v>
      </c>
      <c r="F1720">
        <v>4</v>
      </c>
      <c r="G1720">
        <v>0.12184200000000001</v>
      </c>
    </row>
    <row r="1721" spans="1:7" x14ac:dyDescent="0.3">
      <c r="A1721" t="str">
        <f t="shared" si="26"/>
        <v>SFm2015CZ085</v>
      </c>
      <c r="B1721" t="s">
        <v>28</v>
      </c>
      <c r="C1721">
        <v>2015</v>
      </c>
      <c r="D1721" t="s">
        <v>37</v>
      </c>
      <c r="E1721" t="s">
        <v>70</v>
      </c>
      <c r="F1721">
        <v>5</v>
      </c>
      <c r="G1721">
        <v>0.115214</v>
      </c>
    </row>
    <row r="1722" spans="1:7" x14ac:dyDescent="0.3">
      <c r="A1722" t="str">
        <f t="shared" si="26"/>
        <v>SFm2015CZ091</v>
      </c>
      <c r="B1722" t="s">
        <v>28</v>
      </c>
      <c r="C1722">
        <v>2015</v>
      </c>
      <c r="D1722" t="s">
        <v>38</v>
      </c>
      <c r="E1722" t="s">
        <v>70</v>
      </c>
      <c r="F1722">
        <v>1</v>
      </c>
      <c r="G1722">
        <v>0.02</v>
      </c>
    </row>
    <row r="1723" spans="1:7" x14ac:dyDescent="0.3">
      <c r="A1723" t="str">
        <f t="shared" si="26"/>
        <v>SFm2015CZ092</v>
      </c>
      <c r="B1723" t="s">
        <v>28</v>
      </c>
      <c r="C1723">
        <v>2015</v>
      </c>
      <c r="D1723" t="s">
        <v>38</v>
      </c>
      <c r="E1723" t="s">
        <v>70</v>
      </c>
      <c r="F1723">
        <v>2</v>
      </c>
      <c r="G1723">
        <v>0.83415799999999996</v>
      </c>
    </row>
    <row r="1724" spans="1:7" x14ac:dyDescent="0.3">
      <c r="A1724" t="str">
        <f t="shared" si="26"/>
        <v>SFm2015CZ093</v>
      </c>
      <c r="B1724" t="s">
        <v>28</v>
      </c>
      <c r="C1724">
        <v>2015</v>
      </c>
      <c r="D1724" t="s">
        <v>38</v>
      </c>
      <c r="E1724" t="s">
        <v>70</v>
      </c>
      <c r="F1724">
        <v>3</v>
      </c>
      <c r="G1724">
        <v>0.02</v>
      </c>
    </row>
    <row r="1725" spans="1:7" x14ac:dyDescent="0.3">
      <c r="A1725" t="str">
        <f t="shared" si="26"/>
        <v>SFm2015CZ094</v>
      </c>
      <c r="B1725" t="s">
        <v>28</v>
      </c>
      <c r="C1725">
        <v>2015</v>
      </c>
      <c r="D1725" t="s">
        <v>38</v>
      </c>
      <c r="E1725" t="s">
        <v>70</v>
      </c>
      <c r="F1725">
        <v>4</v>
      </c>
      <c r="G1725">
        <v>0.02</v>
      </c>
    </row>
    <row r="1726" spans="1:7" x14ac:dyDescent="0.3">
      <c r="A1726" t="str">
        <f t="shared" si="26"/>
        <v>SFm2015CZ095</v>
      </c>
      <c r="B1726" t="s">
        <v>28</v>
      </c>
      <c r="C1726">
        <v>2015</v>
      </c>
      <c r="D1726" t="s">
        <v>38</v>
      </c>
      <c r="E1726" t="s">
        <v>70</v>
      </c>
      <c r="F1726">
        <v>5</v>
      </c>
      <c r="G1726">
        <v>0.10584200000000001</v>
      </c>
    </row>
    <row r="1727" spans="1:7" x14ac:dyDescent="0.3">
      <c r="A1727" t="str">
        <f t="shared" si="26"/>
        <v>SFm2015CZ101</v>
      </c>
      <c r="B1727" t="s">
        <v>28</v>
      </c>
      <c r="C1727">
        <v>2015</v>
      </c>
      <c r="D1727" t="s">
        <v>39</v>
      </c>
      <c r="E1727" t="s">
        <v>70</v>
      </c>
      <c r="F1727">
        <v>1</v>
      </c>
      <c r="G1727">
        <v>0.320355</v>
      </c>
    </row>
    <row r="1728" spans="1:7" x14ac:dyDescent="0.3">
      <c r="A1728" t="str">
        <f t="shared" si="26"/>
        <v>SFm2015CZ102</v>
      </c>
      <c r="B1728" t="s">
        <v>28</v>
      </c>
      <c r="C1728">
        <v>2015</v>
      </c>
      <c r="D1728" t="s">
        <v>39</v>
      </c>
      <c r="E1728" t="s">
        <v>70</v>
      </c>
      <c r="F1728">
        <v>2</v>
      </c>
      <c r="G1728">
        <v>0.190164</v>
      </c>
    </row>
    <row r="1729" spans="1:7" x14ac:dyDescent="0.3">
      <c r="A1729" t="str">
        <f t="shared" si="26"/>
        <v>SFm2015CZ103</v>
      </c>
      <c r="B1729" t="s">
        <v>28</v>
      </c>
      <c r="C1729">
        <v>2015</v>
      </c>
      <c r="D1729" t="s">
        <v>39</v>
      </c>
      <c r="E1729" t="s">
        <v>70</v>
      </c>
      <c r="F1729">
        <v>3</v>
      </c>
      <c r="G1729">
        <v>0.158915</v>
      </c>
    </row>
    <row r="1730" spans="1:7" x14ac:dyDescent="0.3">
      <c r="A1730" t="str">
        <f t="shared" si="26"/>
        <v>SFm2015CZ104</v>
      </c>
      <c r="B1730" t="s">
        <v>28</v>
      </c>
      <c r="C1730">
        <v>2015</v>
      </c>
      <c r="D1730" t="s">
        <v>39</v>
      </c>
      <c r="E1730" t="s">
        <v>70</v>
      </c>
      <c r="F1730">
        <v>4</v>
      </c>
      <c r="G1730">
        <v>0.24687700000000001</v>
      </c>
    </row>
    <row r="1731" spans="1:7" x14ac:dyDescent="0.3">
      <c r="A1731" t="str">
        <f t="shared" ref="A1731:A1794" si="27">B1731&amp;C1731&amp;D1731&amp;F1731</f>
        <v>SFm2015CZ105</v>
      </c>
      <c r="B1731" t="s">
        <v>28</v>
      </c>
      <c r="C1731">
        <v>2015</v>
      </c>
      <c r="D1731" t="s">
        <v>39</v>
      </c>
      <c r="E1731" t="s">
        <v>70</v>
      </c>
      <c r="F1731">
        <v>5</v>
      </c>
      <c r="G1731">
        <v>8.3688700000000005E-2</v>
      </c>
    </row>
    <row r="1732" spans="1:7" x14ac:dyDescent="0.3">
      <c r="A1732" t="str">
        <f t="shared" si="27"/>
        <v>SFm2015CZ111</v>
      </c>
      <c r="B1732" t="s">
        <v>28</v>
      </c>
      <c r="C1732">
        <v>2015</v>
      </c>
      <c r="D1732" t="s">
        <v>40</v>
      </c>
      <c r="E1732" t="s">
        <v>70</v>
      </c>
      <c r="F1732">
        <v>1</v>
      </c>
      <c r="G1732">
        <v>0.56161899999999998</v>
      </c>
    </row>
    <row r="1733" spans="1:7" x14ac:dyDescent="0.3">
      <c r="A1733" t="str">
        <f t="shared" si="27"/>
        <v>SFm2015CZ112</v>
      </c>
      <c r="B1733" t="s">
        <v>28</v>
      </c>
      <c r="C1733">
        <v>2015</v>
      </c>
      <c r="D1733" t="s">
        <v>40</v>
      </c>
      <c r="E1733" t="s">
        <v>70</v>
      </c>
      <c r="F1733">
        <v>2</v>
      </c>
      <c r="G1733">
        <v>2.7796000000000001E-2</v>
      </c>
    </row>
    <row r="1734" spans="1:7" x14ac:dyDescent="0.3">
      <c r="A1734" t="str">
        <f t="shared" si="27"/>
        <v>SFm2015CZ113</v>
      </c>
      <c r="B1734" t="s">
        <v>28</v>
      </c>
      <c r="C1734">
        <v>2015</v>
      </c>
      <c r="D1734" t="s">
        <v>40</v>
      </c>
      <c r="E1734" t="s">
        <v>70</v>
      </c>
      <c r="F1734">
        <v>3</v>
      </c>
      <c r="G1734">
        <v>0.22989999999999999</v>
      </c>
    </row>
    <row r="1735" spans="1:7" x14ac:dyDescent="0.3">
      <c r="A1735" t="str">
        <f t="shared" si="27"/>
        <v>SFm2015CZ114</v>
      </c>
      <c r="B1735" t="s">
        <v>28</v>
      </c>
      <c r="C1735">
        <v>2015</v>
      </c>
      <c r="D1735" t="s">
        <v>40</v>
      </c>
      <c r="E1735" t="s">
        <v>70</v>
      </c>
      <c r="F1735">
        <v>4</v>
      </c>
      <c r="G1735">
        <v>3.8534400000000003E-2</v>
      </c>
    </row>
    <row r="1736" spans="1:7" x14ac:dyDescent="0.3">
      <c r="A1736" t="str">
        <f t="shared" si="27"/>
        <v>SFm2015CZ115</v>
      </c>
      <c r="B1736" t="s">
        <v>28</v>
      </c>
      <c r="C1736">
        <v>2015</v>
      </c>
      <c r="D1736" t="s">
        <v>40</v>
      </c>
      <c r="E1736" t="s">
        <v>70</v>
      </c>
      <c r="F1736">
        <v>5</v>
      </c>
      <c r="G1736">
        <v>0.14215</v>
      </c>
    </row>
    <row r="1737" spans="1:7" x14ac:dyDescent="0.3">
      <c r="A1737" t="str">
        <f t="shared" si="27"/>
        <v>SFm2015CZ121</v>
      </c>
      <c r="B1737" t="s">
        <v>28</v>
      </c>
      <c r="C1737">
        <v>2015</v>
      </c>
      <c r="D1737" t="s">
        <v>41</v>
      </c>
      <c r="E1737" t="s">
        <v>70</v>
      </c>
      <c r="F1737">
        <v>1</v>
      </c>
      <c r="G1737">
        <v>9.8817100000000005E-2</v>
      </c>
    </row>
    <row r="1738" spans="1:7" x14ac:dyDescent="0.3">
      <c r="A1738" t="str">
        <f t="shared" si="27"/>
        <v>SFm2015CZ122</v>
      </c>
      <c r="B1738" t="s">
        <v>28</v>
      </c>
      <c r="C1738">
        <v>2015</v>
      </c>
      <c r="D1738" t="s">
        <v>41</v>
      </c>
      <c r="E1738" t="s">
        <v>70</v>
      </c>
      <c r="F1738">
        <v>2</v>
      </c>
      <c r="G1738">
        <v>0.193549</v>
      </c>
    </row>
    <row r="1739" spans="1:7" x14ac:dyDescent="0.3">
      <c r="A1739" t="str">
        <f t="shared" si="27"/>
        <v>SFm2015CZ123</v>
      </c>
      <c r="B1739" t="s">
        <v>28</v>
      </c>
      <c r="C1739">
        <v>2015</v>
      </c>
      <c r="D1739" t="s">
        <v>41</v>
      </c>
      <c r="E1739" t="s">
        <v>70</v>
      </c>
      <c r="F1739">
        <v>3</v>
      </c>
      <c r="G1739">
        <v>0.31395000000000001</v>
      </c>
    </row>
    <row r="1740" spans="1:7" x14ac:dyDescent="0.3">
      <c r="A1740" t="str">
        <f t="shared" si="27"/>
        <v>SFm2015CZ124</v>
      </c>
      <c r="B1740" t="s">
        <v>28</v>
      </c>
      <c r="C1740">
        <v>2015</v>
      </c>
      <c r="D1740" t="s">
        <v>41</v>
      </c>
      <c r="E1740" t="s">
        <v>70</v>
      </c>
      <c r="F1740">
        <v>4</v>
      </c>
      <c r="G1740">
        <v>0.21229799999999999</v>
      </c>
    </row>
    <row r="1741" spans="1:7" x14ac:dyDescent="0.3">
      <c r="A1741" t="str">
        <f t="shared" si="27"/>
        <v>SFm2015CZ125</v>
      </c>
      <c r="B1741" t="s">
        <v>28</v>
      </c>
      <c r="C1741">
        <v>2015</v>
      </c>
      <c r="D1741" t="s">
        <v>41</v>
      </c>
      <c r="E1741" t="s">
        <v>70</v>
      </c>
      <c r="F1741">
        <v>5</v>
      </c>
      <c r="G1741">
        <v>0.18138599999999999</v>
      </c>
    </row>
    <row r="1742" spans="1:7" x14ac:dyDescent="0.3">
      <c r="A1742" t="str">
        <f t="shared" si="27"/>
        <v>SFm2015CZ131</v>
      </c>
      <c r="B1742" t="s">
        <v>28</v>
      </c>
      <c r="C1742">
        <v>2015</v>
      </c>
      <c r="D1742" t="s">
        <v>42</v>
      </c>
      <c r="E1742" t="s">
        <v>70</v>
      </c>
      <c r="F1742">
        <v>1</v>
      </c>
      <c r="G1742">
        <v>0.20843999999999999</v>
      </c>
    </row>
    <row r="1743" spans="1:7" x14ac:dyDescent="0.3">
      <c r="A1743" t="str">
        <f t="shared" si="27"/>
        <v>SFm2015CZ132</v>
      </c>
      <c r="B1743" t="s">
        <v>28</v>
      </c>
      <c r="C1743">
        <v>2015</v>
      </c>
      <c r="D1743" t="s">
        <v>42</v>
      </c>
      <c r="E1743" t="s">
        <v>70</v>
      </c>
      <c r="F1743">
        <v>2</v>
      </c>
      <c r="G1743">
        <v>5.0912399999999997E-2</v>
      </c>
    </row>
    <row r="1744" spans="1:7" x14ac:dyDescent="0.3">
      <c r="A1744" t="str">
        <f t="shared" si="27"/>
        <v>SFm2015CZ133</v>
      </c>
      <c r="B1744" t="s">
        <v>28</v>
      </c>
      <c r="C1744">
        <v>2015</v>
      </c>
      <c r="D1744" t="s">
        <v>42</v>
      </c>
      <c r="E1744" t="s">
        <v>70</v>
      </c>
      <c r="F1744">
        <v>3</v>
      </c>
      <c r="G1744">
        <v>0.23575499999999999</v>
      </c>
    </row>
    <row r="1745" spans="1:7" x14ac:dyDescent="0.3">
      <c r="A1745" t="str">
        <f t="shared" si="27"/>
        <v>SFm2015CZ134</v>
      </c>
      <c r="B1745" t="s">
        <v>28</v>
      </c>
      <c r="C1745">
        <v>2015</v>
      </c>
      <c r="D1745" t="s">
        <v>42</v>
      </c>
      <c r="E1745" t="s">
        <v>70</v>
      </c>
      <c r="F1745">
        <v>4</v>
      </c>
      <c r="G1745">
        <v>5.1651799999999998E-2</v>
      </c>
    </row>
    <row r="1746" spans="1:7" x14ac:dyDescent="0.3">
      <c r="A1746" t="str">
        <f t="shared" si="27"/>
        <v>SFm2015CZ135</v>
      </c>
      <c r="B1746" t="s">
        <v>28</v>
      </c>
      <c r="C1746">
        <v>2015</v>
      </c>
      <c r="D1746" t="s">
        <v>42</v>
      </c>
      <c r="E1746" t="s">
        <v>70</v>
      </c>
      <c r="F1746">
        <v>5</v>
      </c>
      <c r="G1746">
        <v>0.453241</v>
      </c>
    </row>
    <row r="1747" spans="1:7" x14ac:dyDescent="0.3">
      <c r="A1747" t="str">
        <f t="shared" si="27"/>
        <v>SFm2015CZ141</v>
      </c>
      <c r="B1747" t="s">
        <v>28</v>
      </c>
      <c r="C1747">
        <v>2015</v>
      </c>
      <c r="D1747" t="s">
        <v>43</v>
      </c>
      <c r="E1747" t="s">
        <v>70</v>
      </c>
      <c r="F1747">
        <v>1</v>
      </c>
      <c r="G1747">
        <v>0.44239099999999998</v>
      </c>
    </row>
    <row r="1748" spans="1:7" x14ac:dyDescent="0.3">
      <c r="A1748" t="str">
        <f t="shared" si="27"/>
        <v>SFm2015CZ142</v>
      </c>
      <c r="B1748" t="s">
        <v>28</v>
      </c>
      <c r="C1748">
        <v>2015</v>
      </c>
      <c r="D1748" t="s">
        <v>43</v>
      </c>
      <c r="E1748" t="s">
        <v>70</v>
      </c>
      <c r="F1748">
        <v>2</v>
      </c>
      <c r="G1748">
        <v>0.02</v>
      </c>
    </row>
    <row r="1749" spans="1:7" x14ac:dyDescent="0.3">
      <c r="A1749" t="str">
        <f t="shared" si="27"/>
        <v>SFm2015CZ143</v>
      </c>
      <c r="B1749" t="s">
        <v>28</v>
      </c>
      <c r="C1749">
        <v>2015</v>
      </c>
      <c r="D1749" t="s">
        <v>43</v>
      </c>
      <c r="E1749" t="s">
        <v>70</v>
      </c>
      <c r="F1749">
        <v>3</v>
      </c>
      <c r="G1749">
        <v>0.02</v>
      </c>
    </row>
    <row r="1750" spans="1:7" x14ac:dyDescent="0.3">
      <c r="A1750" t="str">
        <f t="shared" si="27"/>
        <v>SFm2015CZ144</v>
      </c>
      <c r="B1750" t="s">
        <v>28</v>
      </c>
      <c r="C1750">
        <v>2015</v>
      </c>
      <c r="D1750" t="s">
        <v>43</v>
      </c>
      <c r="E1750" t="s">
        <v>70</v>
      </c>
      <c r="F1750">
        <v>4</v>
      </c>
      <c r="G1750">
        <v>0.02</v>
      </c>
    </row>
    <row r="1751" spans="1:7" x14ac:dyDescent="0.3">
      <c r="A1751" t="str">
        <f t="shared" si="27"/>
        <v>SFm2015CZ145</v>
      </c>
      <c r="B1751" t="s">
        <v>28</v>
      </c>
      <c r="C1751">
        <v>2015</v>
      </c>
      <c r="D1751" t="s">
        <v>43</v>
      </c>
      <c r="E1751" t="s">
        <v>70</v>
      </c>
      <c r="F1751">
        <v>5</v>
      </c>
      <c r="G1751">
        <v>0.49760900000000002</v>
      </c>
    </row>
    <row r="1752" spans="1:7" x14ac:dyDescent="0.3">
      <c r="A1752" t="str">
        <f t="shared" si="27"/>
        <v>SFm2015CZ151</v>
      </c>
      <c r="B1752" t="s">
        <v>28</v>
      </c>
      <c r="C1752">
        <v>2015</v>
      </c>
      <c r="D1752" t="s">
        <v>44</v>
      </c>
      <c r="E1752" t="s">
        <v>70</v>
      </c>
      <c r="F1752">
        <v>1</v>
      </c>
      <c r="G1752">
        <v>0.441386</v>
      </c>
    </row>
    <row r="1753" spans="1:7" x14ac:dyDescent="0.3">
      <c r="A1753" t="str">
        <f t="shared" si="27"/>
        <v>SFm2015CZ152</v>
      </c>
      <c r="B1753" t="s">
        <v>28</v>
      </c>
      <c r="C1753">
        <v>2015</v>
      </c>
      <c r="D1753" t="s">
        <v>44</v>
      </c>
      <c r="E1753" t="s">
        <v>70</v>
      </c>
      <c r="F1753">
        <v>2</v>
      </c>
      <c r="G1753">
        <v>0.204927</v>
      </c>
    </row>
    <row r="1754" spans="1:7" x14ac:dyDescent="0.3">
      <c r="A1754" t="str">
        <f t="shared" si="27"/>
        <v>SFm2015CZ153</v>
      </c>
      <c r="B1754" t="s">
        <v>28</v>
      </c>
      <c r="C1754">
        <v>2015</v>
      </c>
      <c r="D1754" t="s">
        <v>44</v>
      </c>
      <c r="E1754" t="s">
        <v>70</v>
      </c>
      <c r="F1754">
        <v>3</v>
      </c>
      <c r="G1754">
        <v>0.201429</v>
      </c>
    </row>
    <row r="1755" spans="1:7" x14ac:dyDescent="0.3">
      <c r="A1755" t="str">
        <f t="shared" si="27"/>
        <v>SFm2015CZ154</v>
      </c>
      <c r="B1755" t="s">
        <v>28</v>
      </c>
      <c r="C1755">
        <v>2015</v>
      </c>
      <c r="D1755" t="s">
        <v>44</v>
      </c>
      <c r="E1755" t="s">
        <v>70</v>
      </c>
      <c r="F1755">
        <v>4</v>
      </c>
      <c r="G1755">
        <v>2.0001499999999998E-2</v>
      </c>
    </row>
    <row r="1756" spans="1:7" x14ac:dyDescent="0.3">
      <c r="A1756" t="str">
        <f t="shared" si="27"/>
        <v>SFm2015CZ155</v>
      </c>
      <c r="B1756" t="s">
        <v>28</v>
      </c>
      <c r="C1756">
        <v>2015</v>
      </c>
      <c r="D1756" t="s">
        <v>44</v>
      </c>
      <c r="E1756" t="s">
        <v>70</v>
      </c>
      <c r="F1756">
        <v>5</v>
      </c>
      <c r="G1756">
        <v>0.13225700000000001</v>
      </c>
    </row>
    <row r="1757" spans="1:7" x14ac:dyDescent="0.3">
      <c r="A1757" t="str">
        <f t="shared" si="27"/>
        <v>SFm2015CZ161</v>
      </c>
      <c r="B1757" t="s">
        <v>28</v>
      </c>
      <c r="C1757">
        <v>2015</v>
      </c>
      <c r="D1757" t="s">
        <v>45</v>
      </c>
      <c r="E1757" t="s">
        <v>70</v>
      </c>
      <c r="F1757">
        <v>1</v>
      </c>
      <c r="G1757">
        <v>2.1652100000000001E-2</v>
      </c>
    </row>
    <row r="1758" spans="1:7" x14ac:dyDescent="0.3">
      <c r="A1758" t="str">
        <f t="shared" si="27"/>
        <v>SFm2015CZ162</v>
      </c>
      <c r="B1758" t="s">
        <v>28</v>
      </c>
      <c r="C1758">
        <v>2015</v>
      </c>
      <c r="D1758" t="s">
        <v>45</v>
      </c>
      <c r="E1758" t="s">
        <v>70</v>
      </c>
      <c r="F1758">
        <v>2</v>
      </c>
      <c r="G1758">
        <v>0.39458799999999999</v>
      </c>
    </row>
    <row r="1759" spans="1:7" x14ac:dyDescent="0.3">
      <c r="A1759" t="str">
        <f t="shared" si="27"/>
        <v>SFm2015CZ163</v>
      </c>
      <c r="B1759" t="s">
        <v>28</v>
      </c>
      <c r="C1759">
        <v>2015</v>
      </c>
      <c r="D1759" t="s">
        <v>45</v>
      </c>
      <c r="E1759" t="s">
        <v>70</v>
      </c>
      <c r="F1759">
        <v>3</v>
      </c>
      <c r="G1759">
        <v>0.52508900000000003</v>
      </c>
    </row>
    <row r="1760" spans="1:7" x14ac:dyDescent="0.3">
      <c r="A1760" t="str">
        <f t="shared" si="27"/>
        <v>SFm2015CZ164</v>
      </c>
      <c r="B1760" t="s">
        <v>28</v>
      </c>
      <c r="C1760">
        <v>2015</v>
      </c>
      <c r="D1760" t="s">
        <v>45</v>
      </c>
      <c r="E1760" t="s">
        <v>70</v>
      </c>
      <c r="F1760">
        <v>4</v>
      </c>
      <c r="G1760">
        <v>3.8671799999999999E-2</v>
      </c>
    </row>
    <row r="1761" spans="1:7" x14ac:dyDescent="0.3">
      <c r="A1761" t="str">
        <f t="shared" si="27"/>
        <v>SFm2015CZ165</v>
      </c>
      <c r="B1761" t="s">
        <v>28</v>
      </c>
      <c r="C1761">
        <v>2015</v>
      </c>
      <c r="D1761" t="s">
        <v>45</v>
      </c>
      <c r="E1761" t="s">
        <v>70</v>
      </c>
      <c r="F1761">
        <v>5</v>
      </c>
      <c r="G1761">
        <v>0.02</v>
      </c>
    </row>
    <row r="1762" spans="1:7" x14ac:dyDescent="0.3">
      <c r="A1762" t="str">
        <f t="shared" si="27"/>
        <v>SFm2017CZ011</v>
      </c>
      <c r="B1762" t="s">
        <v>28</v>
      </c>
      <c r="C1762">
        <v>2017</v>
      </c>
      <c r="D1762" t="s">
        <v>29</v>
      </c>
      <c r="E1762" t="s">
        <v>70</v>
      </c>
      <c r="F1762">
        <v>1</v>
      </c>
      <c r="G1762">
        <v>0.44267899999999999</v>
      </c>
    </row>
    <row r="1763" spans="1:7" x14ac:dyDescent="0.3">
      <c r="A1763" t="str">
        <f t="shared" si="27"/>
        <v>SFm2017CZ012</v>
      </c>
      <c r="B1763" t="s">
        <v>28</v>
      </c>
      <c r="C1763">
        <v>2017</v>
      </c>
      <c r="D1763" t="s">
        <v>29</v>
      </c>
      <c r="E1763" t="s">
        <v>70</v>
      </c>
      <c r="F1763">
        <v>2</v>
      </c>
      <c r="G1763">
        <v>0.116448</v>
      </c>
    </row>
    <row r="1764" spans="1:7" x14ac:dyDescent="0.3">
      <c r="A1764" t="str">
        <f t="shared" si="27"/>
        <v>SFm2017CZ013</v>
      </c>
      <c r="B1764" t="s">
        <v>28</v>
      </c>
      <c r="C1764">
        <v>2017</v>
      </c>
      <c r="D1764" t="s">
        <v>29</v>
      </c>
      <c r="E1764" t="s">
        <v>70</v>
      </c>
      <c r="F1764">
        <v>3</v>
      </c>
      <c r="G1764">
        <v>0.22137000000000001</v>
      </c>
    </row>
    <row r="1765" spans="1:7" x14ac:dyDescent="0.3">
      <c r="A1765" t="str">
        <f t="shared" si="27"/>
        <v>SFm2017CZ014</v>
      </c>
      <c r="B1765" t="s">
        <v>28</v>
      </c>
      <c r="C1765">
        <v>2017</v>
      </c>
      <c r="D1765" t="s">
        <v>29</v>
      </c>
      <c r="E1765" t="s">
        <v>70</v>
      </c>
      <c r="F1765">
        <v>4</v>
      </c>
      <c r="G1765">
        <v>0.11347</v>
      </c>
    </row>
    <row r="1766" spans="1:7" x14ac:dyDescent="0.3">
      <c r="A1766" t="str">
        <f t="shared" si="27"/>
        <v>SFm2017CZ015</v>
      </c>
      <c r="B1766" t="s">
        <v>28</v>
      </c>
      <c r="C1766">
        <v>2017</v>
      </c>
      <c r="D1766" t="s">
        <v>29</v>
      </c>
      <c r="E1766" t="s">
        <v>70</v>
      </c>
      <c r="F1766">
        <v>5</v>
      </c>
      <c r="G1766">
        <v>0.106034</v>
      </c>
    </row>
    <row r="1767" spans="1:7" x14ac:dyDescent="0.3">
      <c r="A1767" t="str">
        <f t="shared" si="27"/>
        <v>SFm2017CZ021</v>
      </c>
      <c r="B1767" t="s">
        <v>28</v>
      </c>
      <c r="C1767">
        <v>2017</v>
      </c>
      <c r="D1767" t="s">
        <v>31</v>
      </c>
      <c r="E1767" t="s">
        <v>70</v>
      </c>
      <c r="F1767">
        <v>1</v>
      </c>
      <c r="G1767">
        <v>0.39851300000000001</v>
      </c>
    </row>
    <row r="1768" spans="1:7" x14ac:dyDescent="0.3">
      <c r="A1768" t="str">
        <f t="shared" si="27"/>
        <v>SFm2017CZ022</v>
      </c>
      <c r="B1768" t="s">
        <v>28</v>
      </c>
      <c r="C1768">
        <v>2017</v>
      </c>
      <c r="D1768" t="s">
        <v>31</v>
      </c>
      <c r="E1768" t="s">
        <v>70</v>
      </c>
      <c r="F1768">
        <v>2</v>
      </c>
      <c r="G1768">
        <v>0.24047099999999999</v>
      </c>
    </row>
    <row r="1769" spans="1:7" x14ac:dyDescent="0.3">
      <c r="A1769" t="str">
        <f t="shared" si="27"/>
        <v>SFm2017CZ023</v>
      </c>
      <c r="B1769" t="s">
        <v>28</v>
      </c>
      <c r="C1769">
        <v>2017</v>
      </c>
      <c r="D1769" t="s">
        <v>31</v>
      </c>
      <c r="E1769" t="s">
        <v>70</v>
      </c>
      <c r="F1769">
        <v>3</v>
      </c>
      <c r="G1769">
        <v>9.9331500000000003E-2</v>
      </c>
    </row>
    <row r="1770" spans="1:7" x14ac:dyDescent="0.3">
      <c r="A1770" t="str">
        <f t="shared" si="27"/>
        <v>SFm2017CZ024</v>
      </c>
      <c r="B1770" t="s">
        <v>28</v>
      </c>
      <c r="C1770">
        <v>2017</v>
      </c>
      <c r="D1770" t="s">
        <v>31</v>
      </c>
      <c r="E1770" t="s">
        <v>70</v>
      </c>
      <c r="F1770">
        <v>4</v>
      </c>
      <c r="G1770">
        <v>9.2339900000000003E-2</v>
      </c>
    </row>
    <row r="1771" spans="1:7" x14ac:dyDescent="0.3">
      <c r="A1771" t="str">
        <f t="shared" si="27"/>
        <v>SFm2017CZ025</v>
      </c>
      <c r="B1771" t="s">
        <v>28</v>
      </c>
      <c r="C1771">
        <v>2017</v>
      </c>
      <c r="D1771" t="s">
        <v>31</v>
      </c>
      <c r="E1771" t="s">
        <v>70</v>
      </c>
      <c r="F1771">
        <v>5</v>
      </c>
      <c r="G1771">
        <v>0.16934399999999999</v>
      </c>
    </row>
    <row r="1772" spans="1:7" x14ac:dyDescent="0.3">
      <c r="A1772" t="str">
        <f t="shared" si="27"/>
        <v>SFm2017CZ031</v>
      </c>
      <c r="B1772" t="s">
        <v>28</v>
      </c>
      <c r="C1772">
        <v>2017</v>
      </c>
      <c r="D1772" t="s">
        <v>32</v>
      </c>
      <c r="E1772" t="s">
        <v>70</v>
      </c>
      <c r="F1772">
        <v>1</v>
      </c>
      <c r="G1772">
        <v>9.0905399999999997E-2</v>
      </c>
    </row>
    <row r="1773" spans="1:7" x14ac:dyDescent="0.3">
      <c r="A1773" t="str">
        <f t="shared" si="27"/>
        <v>SFm2017CZ032</v>
      </c>
      <c r="B1773" t="s">
        <v>28</v>
      </c>
      <c r="C1773">
        <v>2017</v>
      </c>
      <c r="D1773" t="s">
        <v>32</v>
      </c>
      <c r="E1773" t="s">
        <v>70</v>
      </c>
      <c r="F1773">
        <v>2</v>
      </c>
      <c r="G1773">
        <v>0.27313100000000001</v>
      </c>
    </row>
    <row r="1774" spans="1:7" x14ac:dyDescent="0.3">
      <c r="A1774" t="str">
        <f t="shared" si="27"/>
        <v>SFm2017CZ033</v>
      </c>
      <c r="B1774" t="s">
        <v>28</v>
      </c>
      <c r="C1774">
        <v>2017</v>
      </c>
      <c r="D1774" t="s">
        <v>32</v>
      </c>
      <c r="E1774" t="s">
        <v>70</v>
      </c>
      <c r="F1774">
        <v>3</v>
      </c>
      <c r="G1774">
        <v>0.29496600000000001</v>
      </c>
    </row>
    <row r="1775" spans="1:7" x14ac:dyDescent="0.3">
      <c r="A1775" t="str">
        <f t="shared" si="27"/>
        <v>SFm2017CZ034</v>
      </c>
      <c r="B1775" t="s">
        <v>28</v>
      </c>
      <c r="C1775">
        <v>2017</v>
      </c>
      <c r="D1775" t="s">
        <v>32</v>
      </c>
      <c r="E1775" t="s">
        <v>70</v>
      </c>
      <c r="F1775">
        <v>4</v>
      </c>
      <c r="G1775">
        <v>0.13531599999999999</v>
      </c>
    </row>
    <row r="1776" spans="1:7" x14ac:dyDescent="0.3">
      <c r="A1776" t="str">
        <f t="shared" si="27"/>
        <v>SFm2017CZ035</v>
      </c>
      <c r="B1776" t="s">
        <v>28</v>
      </c>
      <c r="C1776">
        <v>2017</v>
      </c>
      <c r="D1776" t="s">
        <v>32</v>
      </c>
      <c r="E1776" t="s">
        <v>70</v>
      </c>
      <c r="F1776">
        <v>5</v>
      </c>
      <c r="G1776">
        <v>0.205682</v>
      </c>
    </row>
    <row r="1777" spans="1:7" x14ac:dyDescent="0.3">
      <c r="A1777" t="str">
        <f t="shared" si="27"/>
        <v>SFm2017CZ041</v>
      </c>
      <c r="B1777" t="s">
        <v>28</v>
      </c>
      <c r="C1777">
        <v>2017</v>
      </c>
      <c r="D1777" t="s">
        <v>33</v>
      </c>
      <c r="E1777" t="s">
        <v>70</v>
      </c>
      <c r="F1777">
        <v>1</v>
      </c>
      <c r="G1777">
        <v>0.38943100000000003</v>
      </c>
    </row>
    <row r="1778" spans="1:7" x14ac:dyDescent="0.3">
      <c r="A1778" t="str">
        <f t="shared" si="27"/>
        <v>SFm2017CZ042</v>
      </c>
      <c r="B1778" t="s">
        <v>28</v>
      </c>
      <c r="C1778">
        <v>2017</v>
      </c>
      <c r="D1778" t="s">
        <v>33</v>
      </c>
      <c r="E1778" t="s">
        <v>70</v>
      </c>
      <c r="F1778">
        <v>2</v>
      </c>
      <c r="G1778">
        <v>0.15026500000000001</v>
      </c>
    </row>
    <row r="1779" spans="1:7" x14ac:dyDescent="0.3">
      <c r="A1779" t="str">
        <f t="shared" si="27"/>
        <v>SFm2017CZ043</v>
      </c>
      <c r="B1779" t="s">
        <v>28</v>
      </c>
      <c r="C1779">
        <v>2017</v>
      </c>
      <c r="D1779" t="s">
        <v>33</v>
      </c>
      <c r="E1779" t="s">
        <v>70</v>
      </c>
      <c r="F1779">
        <v>3</v>
      </c>
      <c r="G1779">
        <v>0.205341</v>
      </c>
    </row>
    <row r="1780" spans="1:7" x14ac:dyDescent="0.3">
      <c r="A1780" t="str">
        <f t="shared" si="27"/>
        <v>SFm2017CZ044</v>
      </c>
      <c r="B1780" t="s">
        <v>28</v>
      </c>
      <c r="C1780">
        <v>2017</v>
      </c>
      <c r="D1780" t="s">
        <v>33</v>
      </c>
      <c r="E1780" t="s">
        <v>70</v>
      </c>
      <c r="F1780">
        <v>4</v>
      </c>
      <c r="G1780">
        <v>0.213287</v>
      </c>
    </row>
    <row r="1781" spans="1:7" x14ac:dyDescent="0.3">
      <c r="A1781" t="str">
        <f t="shared" si="27"/>
        <v>SFm2017CZ045</v>
      </c>
      <c r="B1781" t="s">
        <v>28</v>
      </c>
      <c r="C1781">
        <v>2017</v>
      </c>
      <c r="D1781" t="s">
        <v>33</v>
      </c>
      <c r="E1781" t="s">
        <v>70</v>
      </c>
      <c r="F1781">
        <v>5</v>
      </c>
      <c r="G1781">
        <v>4.1676699999999997E-2</v>
      </c>
    </row>
    <row r="1782" spans="1:7" x14ac:dyDescent="0.3">
      <c r="A1782" t="str">
        <f t="shared" si="27"/>
        <v>SFm2017CZ051</v>
      </c>
      <c r="B1782" t="s">
        <v>28</v>
      </c>
      <c r="C1782">
        <v>2017</v>
      </c>
      <c r="D1782" t="s">
        <v>34</v>
      </c>
      <c r="E1782" t="s">
        <v>70</v>
      </c>
      <c r="F1782">
        <v>1</v>
      </c>
      <c r="G1782">
        <v>3.5409099999999999E-2</v>
      </c>
    </row>
    <row r="1783" spans="1:7" x14ac:dyDescent="0.3">
      <c r="A1783" t="str">
        <f t="shared" si="27"/>
        <v>SFm2017CZ052</v>
      </c>
      <c r="B1783" t="s">
        <v>28</v>
      </c>
      <c r="C1783">
        <v>2017</v>
      </c>
      <c r="D1783" t="s">
        <v>34</v>
      </c>
      <c r="E1783" t="s">
        <v>70</v>
      </c>
      <c r="F1783">
        <v>2</v>
      </c>
      <c r="G1783">
        <v>0.21524799999999999</v>
      </c>
    </row>
    <row r="1784" spans="1:7" x14ac:dyDescent="0.3">
      <c r="A1784" t="str">
        <f t="shared" si="27"/>
        <v>SFm2017CZ053</v>
      </c>
      <c r="B1784" t="s">
        <v>28</v>
      </c>
      <c r="C1784">
        <v>2017</v>
      </c>
      <c r="D1784" t="s">
        <v>34</v>
      </c>
      <c r="E1784" t="s">
        <v>70</v>
      </c>
      <c r="F1784">
        <v>3</v>
      </c>
      <c r="G1784">
        <v>0.02</v>
      </c>
    </row>
    <row r="1785" spans="1:7" x14ac:dyDescent="0.3">
      <c r="A1785" t="str">
        <f t="shared" si="27"/>
        <v>SFm2017CZ054</v>
      </c>
      <c r="B1785" t="s">
        <v>28</v>
      </c>
      <c r="C1785">
        <v>2017</v>
      </c>
      <c r="D1785" t="s">
        <v>34</v>
      </c>
      <c r="E1785" t="s">
        <v>70</v>
      </c>
      <c r="F1785">
        <v>4</v>
      </c>
      <c r="G1785">
        <v>0.700743</v>
      </c>
    </row>
    <row r="1786" spans="1:7" x14ac:dyDescent="0.3">
      <c r="A1786" t="str">
        <f t="shared" si="27"/>
        <v>SFm2017CZ055</v>
      </c>
      <c r="B1786" t="s">
        <v>28</v>
      </c>
      <c r="C1786">
        <v>2017</v>
      </c>
      <c r="D1786" t="s">
        <v>34</v>
      </c>
      <c r="E1786" t="s">
        <v>70</v>
      </c>
      <c r="F1786">
        <v>5</v>
      </c>
      <c r="G1786">
        <v>2.86006E-2</v>
      </c>
    </row>
    <row r="1787" spans="1:7" x14ac:dyDescent="0.3">
      <c r="A1787" t="str">
        <f t="shared" si="27"/>
        <v>SFm2017CZ061</v>
      </c>
      <c r="B1787" t="s">
        <v>28</v>
      </c>
      <c r="C1787">
        <v>2017</v>
      </c>
      <c r="D1787" t="s">
        <v>35</v>
      </c>
      <c r="E1787" t="s">
        <v>70</v>
      </c>
      <c r="F1787">
        <v>1</v>
      </c>
      <c r="G1787">
        <v>0.20555899999999999</v>
      </c>
    </row>
    <row r="1788" spans="1:7" x14ac:dyDescent="0.3">
      <c r="A1788" t="str">
        <f t="shared" si="27"/>
        <v>SFm2017CZ062</v>
      </c>
      <c r="B1788" t="s">
        <v>28</v>
      </c>
      <c r="C1788">
        <v>2017</v>
      </c>
      <c r="D1788" t="s">
        <v>35</v>
      </c>
      <c r="E1788" t="s">
        <v>70</v>
      </c>
      <c r="F1788">
        <v>2</v>
      </c>
      <c r="G1788">
        <v>0.36946699999999999</v>
      </c>
    </row>
    <row r="1789" spans="1:7" x14ac:dyDescent="0.3">
      <c r="A1789" t="str">
        <f t="shared" si="27"/>
        <v>SFm2017CZ063</v>
      </c>
      <c r="B1789" t="s">
        <v>28</v>
      </c>
      <c r="C1789">
        <v>2017</v>
      </c>
      <c r="D1789" t="s">
        <v>35</v>
      </c>
      <c r="E1789" t="s">
        <v>70</v>
      </c>
      <c r="F1789">
        <v>3</v>
      </c>
      <c r="G1789">
        <v>0.02</v>
      </c>
    </row>
    <row r="1790" spans="1:7" x14ac:dyDescent="0.3">
      <c r="A1790" t="str">
        <f t="shared" si="27"/>
        <v>SFm2017CZ064</v>
      </c>
      <c r="B1790" t="s">
        <v>28</v>
      </c>
      <c r="C1790">
        <v>2017</v>
      </c>
      <c r="D1790" t="s">
        <v>35</v>
      </c>
      <c r="E1790" t="s">
        <v>70</v>
      </c>
      <c r="F1790">
        <v>4</v>
      </c>
      <c r="G1790">
        <v>0.02</v>
      </c>
    </row>
    <row r="1791" spans="1:7" x14ac:dyDescent="0.3">
      <c r="A1791" t="str">
        <f t="shared" si="27"/>
        <v>SFm2017CZ065</v>
      </c>
      <c r="B1791" t="s">
        <v>28</v>
      </c>
      <c r="C1791">
        <v>2017</v>
      </c>
      <c r="D1791" t="s">
        <v>35</v>
      </c>
      <c r="E1791" t="s">
        <v>70</v>
      </c>
      <c r="F1791">
        <v>5</v>
      </c>
      <c r="G1791">
        <v>0.38497399999999998</v>
      </c>
    </row>
    <row r="1792" spans="1:7" x14ac:dyDescent="0.3">
      <c r="A1792" t="str">
        <f t="shared" si="27"/>
        <v>SFm2017CZ071</v>
      </c>
      <c r="B1792" t="s">
        <v>28</v>
      </c>
      <c r="C1792">
        <v>2017</v>
      </c>
      <c r="D1792" t="s">
        <v>36</v>
      </c>
      <c r="E1792" t="s">
        <v>70</v>
      </c>
      <c r="F1792">
        <v>1</v>
      </c>
      <c r="G1792">
        <v>0.64167600000000002</v>
      </c>
    </row>
    <row r="1793" spans="1:7" x14ac:dyDescent="0.3">
      <c r="A1793" t="str">
        <f t="shared" si="27"/>
        <v>SFm2017CZ072</v>
      </c>
      <c r="B1793" t="s">
        <v>28</v>
      </c>
      <c r="C1793">
        <v>2017</v>
      </c>
      <c r="D1793" t="s">
        <v>36</v>
      </c>
      <c r="E1793" t="s">
        <v>70</v>
      </c>
      <c r="F1793">
        <v>2</v>
      </c>
      <c r="G1793">
        <v>0.29832399999999998</v>
      </c>
    </row>
    <row r="1794" spans="1:7" x14ac:dyDescent="0.3">
      <c r="A1794" t="str">
        <f t="shared" si="27"/>
        <v>SFm2017CZ073</v>
      </c>
      <c r="B1794" t="s">
        <v>28</v>
      </c>
      <c r="C1794">
        <v>2017</v>
      </c>
      <c r="D1794" t="s">
        <v>36</v>
      </c>
      <c r="E1794" t="s">
        <v>70</v>
      </c>
      <c r="F1794">
        <v>3</v>
      </c>
      <c r="G1794">
        <v>0.02</v>
      </c>
    </row>
    <row r="1795" spans="1:7" x14ac:dyDescent="0.3">
      <c r="A1795" t="str">
        <f t="shared" ref="A1795:A1841" si="28">B1795&amp;C1795&amp;D1795&amp;F1795</f>
        <v>SFm2017CZ074</v>
      </c>
      <c r="B1795" t="s">
        <v>28</v>
      </c>
      <c r="C1795">
        <v>2017</v>
      </c>
      <c r="D1795" t="s">
        <v>36</v>
      </c>
      <c r="E1795" t="s">
        <v>70</v>
      </c>
      <c r="F1795">
        <v>4</v>
      </c>
      <c r="G1795">
        <v>0.02</v>
      </c>
    </row>
    <row r="1796" spans="1:7" x14ac:dyDescent="0.3">
      <c r="A1796" t="str">
        <f t="shared" si="28"/>
        <v>SFm2017CZ075</v>
      </c>
      <c r="B1796" t="s">
        <v>28</v>
      </c>
      <c r="C1796">
        <v>2017</v>
      </c>
      <c r="D1796" t="s">
        <v>36</v>
      </c>
      <c r="E1796" t="s">
        <v>70</v>
      </c>
      <c r="F1796">
        <v>5</v>
      </c>
      <c r="G1796">
        <v>0.02</v>
      </c>
    </row>
    <row r="1797" spans="1:7" x14ac:dyDescent="0.3">
      <c r="A1797" t="str">
        <f t="shared" si="28"/>
        <v>SFm2017CZ081</v>
      </c>
      <c r="B1797" t="s">
        <v>28</v>
      </c>
      <c r="C1797">
        <v>2017</v>
      </c>
      <c r="D1797" t="s">
        <v>37</v>
      </c>
      <c r="E1797" t="s">
        <v>70</v>
      </c>
      <c r="F1797">
        <v>1</v>
      </c>
      <c r="G1797">
        <v>0.63279600000000003</v>
      </c>
    </row>
    <row r="1798" spans="1:7" x14ac:dyDescent="0.3">
      <c r="A1798" t="str">
        <f t="shared" si="28"/>
        <v>SFm2017CZ082</v>
      </c>
      <c r="B1798" t="s">
        <v>28</v>
      </c>
      <c r="C1798">
        <v>2017</v>
      </c>
      <c r="D1798" t="s">
        <v>37</v>
      </c>
      <c r="E1798" t="s">
        <v>70</v>
      </c>
      <c r="F1798">
        <v>2</v>
      </c>
      <c r="G1798">
        <v>0.02</v>
      </c>
    </row>
    <row r="1799" spans="1:7" x14ac:dyDescent="0.3">
      <c r="A1799" t="str">
        <f t="shared" si="28"/>
        <v>SFm2017CZ083</v>
      </c>
      <c r="B1799" t="s">
        <v>28</v>
      </c>
      <c r="C1799">
        <v>2017</v>
      </c>
      <c r="D1799" t="s">
        <v>37</v>
      </c>
      <c r="E1799" t="s">
        <v>70</v>
      </c>
      <c r="F1799">
        <v>3</v>
      </c>
      <c r="G1799">
        <v>0.110148</v>
      </c>
    </row>
    <row r="1800" spans="1:7" x14ac:dyDescent="0.3">
      <c r="A1800" t="str">
        <f t="shared" si="28"/>
        <v>SFm2017CZ084</v>
      </c>
      <c r="B1800" t="s">
        <v>28</v>
      </c>
      <c r="C1800">
        <v>2017</v>
      </c>
      <c r="D1800" t="s">
        <v>37</v>
      </c>
      <c r="E1800" t="s">
        <v>70</v>
      </c>
      <c r="F1800">
        <v>4</v>
      </c>
      <c r="G1800">
        <v>0.12184200000000001</v>
      </c>
    </row>
    <row r="1801" spans="1:7" x14ac:dyDescent="0.3">
      <c r="A1801" t="str">
        <f t="shared" si="28"/>
        <v>SFm2017CZ085</v>
      </c>
      <c r="B1801" t="s">
        <v>28</v>
      </c>
      <c r="C1801">
        <v>2017</v>
      </c>
      <c r="D1801" t="s">
        <v>37</v>
      </c>
      <c r="E1801" t="s">
        <v>70</v>
      </c>
      <c r="F1801">
        <v>5</v>
      </c>
      <c r="G1801">
        <v>0.115214</v>
      </c>
    </row>
    <row r="1802" spans="1:7" x14ac:dyDescent="0.3">
      <c r="A1802" t="str">
        <f t="shared" si="28"/>
        <v>SFm2017CZ091</v>
      </c>
      <c r="B1802" t="s">
        <v>28</v>
      </c>
      <c r="C1802">
        <v>2017</v>
      </c>
      <c r="D1802" t="s">
        <v>38</v>
      </c>
      <c r="E1802" t="s">
        <v>70</v>
      </c>
      <c r="F1802">
        <v>1</v>
      </c>
      <c r="G1802">
        <v>0.02</v>
      </c>
    </row>
    <row r="1803" spans="1:7" x14ac:dyDescent="0.3">
      <c r="A1803" t="str">
        <f t="shared" si="28"/>
        <v>SFm2017CZ092</v>
      </c>
      <c r="B1803" t="s">
        <v>28</v>
      </c>
      <c r="C1803">
        <v>2017</v>
      </c>
      <c r="D1803" t="s">
        <v>38</v>
      </c>
      <c r="E1803" t="s">
        <v>70</v>
      </c>
      <c r="F1803">
        <v>2</v>
      </c>
      <c r="G1803">
        <v>0.83415799999999996</v>
      </c>
    </row>
    <row r="1804" spans="1:7" x14ac:dyDescent="0.3">
      <c r="A1804" t="str">
        <f t="shared" si="28"/>
        <v>SFm2017CZ093</v>
      </c>
      <c r="B1804" t="s">
        <v>28</v>
      </c>
      <c r="C1804">
        <v>2017</v>
      </c>
      <c r="D1804" t="s">
        <v>38</v>
      </c>
      <c r="E1804" t="s">
        <v>70</v>
      </c>
      <c r="F1804">
        <v>3</v>
      </c>
      <c r="G1804">
        <v>0.02</v>
      </c>
    </row>
    <row r="1805" spans="1:7" x14ac:dyDescent="0.3">
      <c r="A1805" t="str">
        <f t="shared" si="28"/>
        <v>SFm2017CZ094</v>
      </c>
      <c r="B1805" t="s">
        <v>28</v>
      </c>
      <c r="C1805">
        <v>2017</v>
      </c>
      <c r="D1805" t="s">
        <v>38</v>
      </c>
      <c r="E1805" t="s">
        <v>70</v>
      </c>
      <c r="F1805">
        <v>4</v>
      </c>
      <c r="G1805">
        <v>0.02</v>
      </c>
    </row>
    <row r="1806" spans="1:7" x14ac:dyDescent="0.3">
      <c r="A1806" t="str">
        <f t="shared" si="28"/>
        <v>SFm2017CZ095</v>
      </c>
      <c r="B1806" t="s">
        <v>28</v>
      </c>
      <c r="C1806">
        <v>2017</v>
      </c>
      <c r="D1806" t="s">
        <v>38</v>
      </c>
      <c r="E1806" t="s">
        <v>70</v>
      </c>
      <c r="F1806">
        <v>5</v>
      </c>
      <c r="G1806">
        <v>0.10584200000000001</v>
      </c>
    </row>
    <row r="1807" spans="1:7" x14ac:dyDescent="0.3">
      <c r="A1807" t="str">
        <f t="shared" si="28"/>
        <v>SFm2017CZ101</v>
      </c>
      <c r="B1807" t="s">
        <v>28</v>
      </c>
      <c r="C1807">
        <v>2017</v>
      </c>
      <c r="D1807" t="s">
        <v>39</v>
      </c>
      <c r="E1807" t="s">
        <v>70</v>
      </c>
      <c r="F1807">
        <v>1</v>
      </c>
      <c r="G1807">
        <v>0.320355</v>
      </c>
    </row>
    <row r="1808" spans="1:7" x14ac:dyDescent="0.3">
      <c r="A1808" t="str">
        <f t="shared" si="28"/>
        <v>SFm2017CZ102</v>
      </c>
      <c r="B1808" t="s">
        <v>28</v>
      </c>
      <c r="C1808">
        <v>2017</v>
      </c>
      <c r="D1808" t="s">
        <v>39</v>
      </c>
      <c r="E1808" t="s">
        <v>70</v>
      </c>
      <c r="F1808">
        <v>2</v>
      </c>
      <c r="G1808">
        <v>0.190164</v>
      </c>
    </row>
    <row r="1809" spans="1:7" x14ac:dyDescent="0.3">
      <c r="A1809" t="str">
        <f t="shared" si="28"/>
        <v>SFm2017CZ103</v>
      </c>
      <c r="B1809" t="s">
        <v>28</v>
      </c>
      <c r="C1809">
        <v>2017</v>
      </c>
      <c r="D1809" t="s">
        <v>39</v>
      </c>
      <c r="E1809" t="s">
        <v>70</v>
      </c>
      <c r="F1809">
        <v>3</v>
      </c>
      <c r="G1809">
        <v>0.158915</v>
      </c>
    </row>
    <row r="1810" spans="1:7" x14ac:dyDescent="0.3">
      <c r="A1810" t="str">
        <f t="shared" si="28"/>
        <v>SFm2017CZ104</v>
      </c>
      <c r="B1810" t="s">
        <v>28</v>
      </c>
      <c r="C1810">
        <v>2017</v>
      </c>
      <c r="D1810" t="s">
        <v>39</v>
      </c>
      <c r="E1810" t="s">
        <v>70</v>
      </c>
      <c r="F1810">
        <v>4</v>
      </c>
      <c r="G1810">
        <v>0.24687700000000001</v>
      </c>
    </row>
    <row r="1811" spans="1:7" x14ac:dyDescent="0.3">
      <c r="A1811" t="str">
        <f t="shared" si="28"/>
        <v>SFm2017CZ105</v>
      </c>
      <c r="B1811" t="s">
        <v>28</v>
      </c>
      <c r="C1811">
        <v>2017</v>
      </c>
      <c r="D1811" t="s">
        <v>39</v>
      </c>
      <c r="E1811" t="s">
        <v>70</v>
      </c>
      <c r="F1811">
        <v>5</v>
      </c>
      <c r="G1811">
        <v>8.3688700000000005E-2</v>
      </c>
    </row>
    <row r="1812" spans="1:7" x14ac:dyDescent="0.3">
      <c r="A1812" t="str">
        <f t="shared" si="28"/>
        <v>SFm2017CZ111</v>
      </c>
      <c r="B1812" t="s">
        <v>28</v>
      </c>
      <c r="C1812">
        <v>2017</v>
      </c>
      <c r="D1812" t="s">
        <v>40</v>
      </c>
      <c r="E1812" t="s">
        <v>70</v>
      </c>
      <c r="F1812">
        <v>1</v>
      </c>
      <c r="G1812">
        <v>0.56161899999999998</v>
      </c>
    </row>
    <row r="1813" spans="1:7" x14ac:dyDescent="0.3">
      <c r="A1813" t="str">
        <f t="shared" si="28"/>
        <v>SFm2017CZ112</v>
      </c>
      <c r="B1813" t="s">
        <v>28</v>
      </c>
      <c r="C1813">
        <v>2017</v>
      </c>
      <c r="D1813" t="s">
        <v>40</v>
      </c>
      <c r="E1813" t="s">
        <v>70</v>
      </c>
      <c r="F1813">
        <v>2</v>
      </c>
      <c r="G1813">
        <v>2.7796000000000001E-2</v>
      </c>
    </row>
    <row r="1814" spans="1:7" x14ac:dyDescent="0.3">
      <c r="A1814" t="str">
        <f t="shared" si="28"/>
        <v>SFm2017CZ113</v>
      </c>
      <c r="B1814" t="s">
        <v>28</v>
      </c>
      <c r="C1814">
        <v>2017</v>
      </c>
      <c r="D1814" t="s">
        <v>40</v>
      </c>
      <c r="E1814" t="s">
        <v>70</v>
      </c>
      <c r="F1814">
        <v>3</v>
      </c>
      <c r="G1814">
        <v>0.22989999999999999</v>
      </c>
    </row>
    <row r="1815" spans="1:7" x14ac:dyDescent="0.3">
      <c r="A1815" t="str">
        <f t="shared" si="28"/>
        <v>SFm2017CZ114</v>
      </c>
      <c r="B1815" t="s">
        <v>28</v>
      </c>
      <c r="C1815">
        <v>2017</v>
      </c>
      <c r="D1815" t="s">
        <v>40</v>
      </c>
      <c r="E1815" t="s">
        <v>70</v>
      </c>
      <c r="F1815">
        <v>4</v>
      </c>
      <c r="G1815">
        <v>3.8534400000000003E-2</v>
      </c>
    </row>
    <row r="1816" spans="1:7" x14ac:dyDescent="0.3">
      <c r="A1816" t="str">
        <f t="shared" si="28"/>
        <v>SFm2017CZ115</v>
      </c>
      <c r="B1816" t="s">
        <v>28</v>
      </c>
      <c r="C1816">
        <v>2017</v>
      </c>
      <c r="D1816" t="s">
        <v>40</v>
      </c>
      <c r="E1816" t="s">
        <v>70</v>
      </c>
      <c r="F1816">
        <v>5</v>
      </c>
      <c r="G1816">
        <v>0.14215</v>
      </c>
    </row>
    <row r="1817" spans="1:7" x14ac:dyDescent="0.3">
      <c r="A1817" t="str">
        <f t="shared" si="28"/>
        <v>SFm2017CZ121</v>
      </c>
      <c r="B1817" t="s">
        <v>28</v>
      </c>
      <c r="C1817">
        <v>2017</v>
      </c>
      <c r="D1817" t="s">
        <v>41</v>
      </c>
      <c r="E1817" t="s">
        <v>70</v>
      </c>
      <c r="F1817">
        <v>1</v>
      </c>
      <c r="G1817">
        <v>9.8817100000000005E-2</v>
      </c>
    </row>
    <row r="1818" spans="1:7" x14ac:dyDescent="0.3">
      <c r="A1818" t="str">
        <f t="shared" si="28"/>
        <v>SFm2017CZ122</v>
      </c>
      <c r="B1818" t="s">
        <v>28</v>
      </c>
      <c r="C1818">
        <v>2017</v>
      </c>
      <c r="D1818" t="s">
        <v>41</v>
      </c>
      <c r="E1818" t="s">
        <v>70</v>
      </c>
      <c r="F1818">
        <v>2</v>
      </c>
      <c r="G1818">
        <v>0.193549</v>
      </c>
    </row>
    <row r="1819" spans="1:7" x14ac:dyDescent="0.3">
      <c r="A1819" t="str">
        <f t="shared" si="28"/>
        <v>SFm2017CZ123</v>
      </c>
      <c r="B1819" t="s">
        <v>28</v>
      </c>
      <c r="C1819">
        <v>2017</v>
      </c>
      <c r="D1819" t="s">
        <v>41</v>
      </c>
      <c r="E1819" t="s">
        <v>70</v>
      </c>
      <c r="F1819">
        <v>3</v>
      </c>
      <c r="G1819">
        <v>0.31395000000000001</v>
      </c>
    </row>
    <row r="1820" spans="1:7" x14ac:dyDescent="0.3">
      <c r="A1820" t="str">
        <f t="shared" si="28"/>
        <v>SFm2017CZ124</v>
      </c>
      <c r="B1820" t="s">
        <v>28</v>
      </c>
      <c r="C1820">
        <v>2017</v>
      </c>
      <c r="D1820" t="s">
        <v>41</v>
      </c>
      <c r="E1820" t="s">
        <v>70</v>
      </c>
      <c r="F1820">
        <v>4</v>
      </c>
      <c r="G1820">
        <v>0.21229799999999999</v>
      </c>
    </row>
    <row r="1821" spans="1:7" x14ac:dyDescent="0.3">
      <c r="A1821" t="str">
        <f t="shared" si="28"/>
        <v>SFm2017CZ125</v>
      </c>
      <c r="B1821" t="s">
        <v>28</v>
      </c>
      <c r="C1821">
        <v>2017</v>
      </c>
      <c r="D1821" t="s">
        <v>41</v>
      </c>
      <c r="E1821" t="s">
        <v>70</v>
      </c>
      <c r="F1821">
        <v>5</v>
      </c>
      <c r="G1821">
        <v>0.18138599999999999</v>
      </c>
    </row>
    <row r="1822" spans="1:7" x14ac:dyDescent="0.3">
      <c r="A1822" t="str">
        <f t="shared" si="28"/>
        <v>SFm2017CZ131</v>
      </c>
      <c r="B1822" t="s">
        <v>28</v>
      </c>
      <c r="C1822">
        <v>2017</v>
      </c>
      <c r="D1822" t="s">
        <v>42</v>
      </c>
      <c r="E1822" t="s">
        <v>70</v>
      </c>
      <c r="F1822">
        <v>1</v>
      </c>
      <c r="G1822">
        <v>0.20843999999999999</v>
      </c>
    </row>
    <row r="1823" spans="1:7" x14ac:dyDescent="0.3">
      <c r="A1823" t="str">
        <f t="shared" si="28"/>
        <v>SFm2017CZ132</v>
      </c>
      <c r="B1823" t="s">
        <v>28</v>
      </c>
      <c r="C1823">
        <v>2017</v>
      </c>
      <c r="D1823" t="s">
        <v>42</v>
      </c>
      <c r="E1823" t="s">
        <v>70</v>
      </c>
      <c r="F1823">
        <v>2</v>
      </c>
      <c r="G1823">
        <v>5.0912399999999997E-2</v>
      </c>
    </row>
    <row r="1824" spans="1:7" x14ac:dyDescent="0.3">
      <c r="A1824" t="str">
        <f t="shared" si="28"/>
        <v>SFm2017CZ133</v>
      </c>
      <c r="B1824" t="s">
        <v>28</v>
      </c>
      <c r="C1824">
        <v>2017</v>
      </c>
      <c r="D1824" t="s">
        <v>42</v>
      </c>
      <c r="E1824" t="s">
        <v>70</v>
      </c>
      <c r="F1824">
        <v>3</v>
      </c>
      <c r="G1824">
        <v>0.23575499999999999</v>
      </c>
    </row>
    <row r="1825" spans="1:7" x14ac:dyDescent="0.3">
      <c r="A1825" t="str">
        <f t="shared" si="28"/>
        <v>SFm2017CZ134</v>
      </c>
      <c r="B1825" t="s">
        <v>28</v>
      </c>
      <c r="C1825">
        <v>2017</v>
      </c>
      <c r="D1825" t="s">
        <v>42</v>
      </c>
      <c r="E1825" t="s">
        <v>70</v>
      </c>
      <c r="F1825">
        <v>4</v>
      </c>
      <c r="G1825">
        <v>5.1651799999999998E-2</v>
      </c>
    </row>
    <row r="1826" spans="1:7" x14ac:dyDescent="0.3">
      <c r="A1826" t="str">
        <f t="shared" si="28"/>
        <v>SFm2017CZ135</v>
      </c>
      <c r="B1826" t="s">
        <v>28</v>
      </c>
      <c r="C1826">
        <v>2017</v>
      </c>
      <c r="D1826" t="s">
        <v>42</v>
      </c>
      <c r="E1826" t="s">
        <v>70</v>
      </c>
      <c r="F1826">
        <v>5</v>
      </c>
      <c r="G1826">
        <v>0.453241</v>
      </c>
    </row>
    <row r="1827" spans="1:7" x14ac:dyDescent="0.3">
      <c r="A1827" t="str">
        <f t="shared" si="28"/>
        <v>SFm2017CZ141</v>
      </c>
      <c r="B1827" t="s">
        <v>28</v>
      </c>
      <c r="C1827">
        <v>2017</v>
      </c>
      <c r="D1827" t="s">
        <v>43</v>
      </c>
      <c r="E1827" t="s">
        <v>70</v>
      </c>
      <c r="F1827">
        <v>1</v>
      </c>
      <c r="G1827">
        <v>0.44239099999999998</v>
      </c>
    </row>
    <row r="1828" spans="1:7" x14ac:dyDescent="0.3">
      <c r="A1828" t="str">
        <f t="shared" si="28"/>
        <v>SFm2017CZ142</v>
      </c>
      <c r="B1828" t="s">
        <v>28</v>
      </c>
      <c r="C1828">
        <v>2017</v>
      </c>
      <c r="D1828" t="s">
        <v>43</v>
      </c>
      <c r="E1828" t="s">
        <v>70</v>
      </c>
      <c r="F1828">
        <v>2</v>
      </c>
      <c r="G1828">
        <v>0.02</v>
      </c>
    </row>
    <row r="1829" spans="1:7" x14ac:dyDescent="0.3">
      <c r="A1829" t="str">
        <f t="shared" si="28"/>
        <v>SFm2017CZ143</v>
      </c>
      <c r="B1829" t="s">
        <v>28</v>
      </c>
      <c r="C1829">
        <v>2017</v>
      </c>
      <c r="D1829" t="s">
        <v>43</v>
      </c>
      <c r="E1829" t="s">
        <v>70</v>
      </c>
      <c r="F1829">
        <v>3</v>
      </c>
      <c r="G1829">
        <v>0.02</v>
      </c>
    </row>
    <row r="1830" spans="1:7" x14ac:dyDescent="0.3">
      <c r="A1830" t="str">
        <f t="shared" si="28"/>
        <v>SFm2017CZ144</v>
      </c>
      <c r="B1830" t="s">
        <v>28</v>
      </c>
      <c r="C1830">
        <v>2017</v>
      </c>
      <c r="D1830" t="s">
        <v>43</v>
      </c>
      <c r="E1830" t="s">
        <v>70</v>
      </c>
      <c r="F1830">
        <v>4</v>
      </c>
      <c r="G1830">
        <v>0.02</v>
      </c>
    </row>
    <row r="1831" spans="1:7" x14ac:dyDescent="0.3">
      <c r="A1831" t="str">
        <f t="shared" si="28"/>
        <v>SFm2017CZ145</v>
      </c>
      <c r="B1831" t="s">
        <v>28</v>
      </c>
      <c r="C1831">
        <v>2017</v>
      </c>
      <c r="D1831" t="s">
        <v>43</v>
      </c>
      <c r="E1831" t="s">
        <v>70</v>
      </c>
      <c r="F1831">
        <v>5</v>
      </c>
      <c r="G1831">
        <v>0.49760900000000002</v>
      </c>
    </row>
    <row r="1832" spans="1:7" x14ac:dyDescent="0.3">
      <c r="A1832" t="str">
        <f t="shared" si="28"/>
        <v>SFm2017CZ151</v>
      </c>
      <c r="B1832" t="s">
        <v>28</v>
      </c>
      <c r="C1832">
        <v>2017</v>
      </c>
      <c r="D1832" t="s">
        <v>44</v>
      </c>
      <c r="E1832" t="s">
        <v>70</v>
      </c>
      <c r="F1832">
        <v>1</v>
      </c>
      <c r="G1832">
        <v>0.441386</v>
      </c>
    </row>
    <row r="1833" spans="1:7" x14ac:dyDescent="0.3">
      <c r="A1833" t="str">
        <f t="shared" si="28"/>
        <v>SFm2017CZ152</v>
      </c>
      <c r="B1833" t="s">
        <v>28</v>
      </c>
      <c r="C1833">
        <v>2017</v>
      </c>
      <c r="D1833" t="s">
        <v>44</v>
      </c>
      <c r="E1833" t="s">
        <v>70</v>
      </c>
      <c r="F1833">
        <v>2</v>
      </c>
      <c r="G1833">
        <v>0.204927</v>
      </c>
    </row>
    <row r="1834" spans="1:7" x14ac:dyDescent="0.3">
      <c r="A1834" t="str">
        <f t="shared" si="28"/>
        <v>SFm2017CZ153</v>
      </c>
      <c r="B1834" t="s">
        <v>28</v>
      </c>
      <c r="C1834">
        <v>2017</v>
      </c>
      <c r="D1834" t="s">
        <v>44</v>
      </c>
      <c r="E1834" t="s">
        <v>70</v>
      </c>
      <c r="F1834">
        <v>3</v>
      </c>
      <c r="G1834">
        <v>0.201429</v>
      </c>
    </row>
    <row r="1835" spans="1:7" x14ac:dyDescent="0.3">
      <c r="A1835" t="str">
        <f t="shared" si="28"/>
        <v>SFm2017CZ154</v>
      </c>
      <c r="B1835" t="s">
        <v>28</v>
      </c>
      <c r="C1835">
        <v>2017</v>
      </c>
      <c r="D1835" t="s">
        <v>44</v>
      </c>
      <c r="E1835" t="s">
        <v>70</v>
      </c>
      <c r="F1835">
        <v>4</v>
      </c>
      <c r="G1835">
        <v>2.0001499999999998E-2</v>
      </c>
    </row>
    <row r="1836" spans="1:7" x14ac:dyDescent="0.3">
      <c r="A1836" t="str">
        <f t="shared" si="28"/>
        <v>SFm2017CZ155</v>
      </c>
      <c r="B1836" t="s">
        <v>28</v>
      </c>
      <c r="C1836">
        <v>2017</v>
      </c>
      <c r="D1836" t="s">
        <v>44</v>
      </c>
      <c r="E1836" t="s">
        <v>70</v>
      </c>
      <c r="F1836">
        <v>5</v>
      </c>
      <c r="G1836">
        <v>0.13225700000000001</v>
      </c>
    </row>
    <row r="1837" spans="1:7" x14ac:dyDescent="0.3">
      <c r="A1837" t="str">
        <f t="shared" si="28"/>
        <v>SFm2017CZ161</v>
      </c>
      <c r="B1837" t="s">
        <v>28</v>
      </c>
      <c r="C1837">
        <v>2017</v>
      </c>
      <c r="D1837" t="s">
        <v>45</v>
      </c>
      <c r="E1837" t="s">
        <v>70</v>
      </c>
      <c r="F1837">
        <v>1</v>
      </c>
      <c r="G1837">
        <v>2.1652100000000001E-2</v>
      </c>
    </row>
    <row r="1838" spans="1:7" x14ac:dyDescent="0.3">
      <c r="A1838" t="str">
        <f t="shared" si="28"/>
        <v>SFm2017CZ162</v>
      </c>
      <c r="B1838" t="s">
        <v>28</v>
      </c>
      <c r="C1838">
        <v>2017</v>
      </c>
      <c r="D1838" t="s">
        <v>45</v>
      </c>
      <c r="E1838" t="s">
        <v>70</v>
      </c>
      <c r="F1838">
        <v>2</v>
      </c>
      <c r="G1838">
        <v>0.39458799999999999</v>
      </c>
    </row>
    <row r="1839" spans="1:7" x14ac:dyDescent="0.3">
      <c r="A1839" t="str">
        <f t="shared" si="28"/>
        <v>SFm2017CZ163</v>
      </c>
      <c r="B1839" t="s">
        <v>28</v>
      </c>
      <c r="C1839">
        <v>2017</v>
      </c>
      <c r="D1839" t="s">
        <v>45</v>
      </c>
      <c r="E1839" t="s">
        <v>70</v>
      </c>
      <c r="F1839">
        <v>3</v>
      </c>
      <c r="G1839">
        <v>0.52508900000000003</v>
      </c>
    </row>
    <row r="1840" spans="1:7" x14ac:dyDescent="0.3">
      <c r="A1840" t="str">
        <f t="shared" si="28"/>
        <v>SFm2017CZ164</v>
      </c>
      <c r="B1840" t="s">
        <v>28</v>
      </c>
      <c r="C1840">
        <v>2017</v>
      </c>
      <c r="D1840" t="s">
        <v>45</v>
      </c>
      <c r="E1840" t="s">
        <v>70</v>
      </c>
      <c r="F1840">
        <v>4</v>
      </c>
      <c r="G1840">
        <v>3.8671799999999999E-2</v>
      </c>
    </row>
    <row r="1841" spans="1:7" x14ac:dyDescent="0.3">
      <c r="A1841" t="str">
        <f t="shared" si="28"/>
        <v>SFm2017CZ165</v>
      </c>
      <c r="B1841" t="s">
        <v>28</v>
      </c>
      <c r="C1841">
        <v>2017</v>
      </c>
      <c r="D1841" t="s">
        <v>45</v>
      </c>
      <c r="E1841" t="s">
        <v>70</v>
      </c>
      <c r="F1841">
        <v>5</v>
      </c>
      <c r="G1841">
        <v>0.02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1"/>
  <sheetViews>
    <sheetView workbookViewId="0">
      <selection activeCell="A2" sqref="A2:AA2"/>
    </sheetView>
  </sheetViews>
  <sheetFormatPr defaultRowHeight="14.4" x14ac:dyDescent="0.3"/>
  <cols>
    <col min="1" max="1" width="19.5546875" bestFit="1" customWidth="1"/>
    <col min="2" max="2" width="13.88671875" bestFit="1" customWidth="1"/>
  </cols>
  <sheetData>
    <row r="1" spans="1:29" x14ac:dyDescent="0.3">
      <c r="A1" t="s">
        <v>58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</row>
    <row r="2" spans="1:29" x14ac:dyDescent="0.3">
      <c r="A2" t="str">
        <f>C2&amp;D2&amp;F2&amp;E2&amp;G2</f>
        <v>SFm2007rDXGFCZ011</v>
      </c>
      <c r="B2" s="1">
        <v>42590.483402777776</v>
      </c>
      <c r="C2" t="s">
        <v>28</v>
      </c>
      <c r="D2">
        <v>2007</v>
      </c>
      <c r="E2" t="s">
        <v>29</v>
      </c>
      <c r="F2" t="s">
        <v>30</v>
      </c>
      <c r="G2">
        <v>1</v>
      </c>
      <c r="H2">
        <v>6899.72</v>
      </c>
      <c r="I2">
        <v>2390.4499999999998</v>
      </c>
      <c r="J2">
        <v>0</v>
      </c>
      <c r="K2">
        <v>4431.88</v>
      </c>
      <c r="L2">
        <v>0</v>
      </c>
      <c r="M2">
        <v>0</v>
      </c>
      <c r="N2">
        <v>0</v>
      </c>
      <c r="O2">
        <v>20.198399999999999</v>
      </c>
      <c r="P2">
        <v>57.180900000000001</v>
      </c>
      <c r="Q2">
        <v>57.180900000000001</v>
      </c>
      <c r="R2">
        <v>0</v>
      </c>
      <c r="S2">
        <v>0</v>
      </c>
      <c r="T2">
        <v>0</v>
      </c>
      <c r="U2">
        <v>0</v>
      </c>
      <c r="V2">
        <v>0</v>
      </c>
      <c r="W2">
        <v>433.964</v>
      </c>
      <c r="X2">
        <v>100.634</v>
      </c>
      <c r="Y2">
        <v>123.697</v>
      </c>
      <c r="Z2">
        <v>209.63300000000001</v>
      </c>
      <c r="AA2">
        <v>0.696102</v>
      </c>
      <c r="AB2">
        <v>0.211288</v>
      </c>
      <c r="AC2">
        <v>0.48479699999999998</v>
      </c>
    </row>
    <row r="3" spans="1:29" x14ac:dyDescent="0.3">
      <c r="A3" t="str">
        <f t="shared" ref="A3:A66" si="0">C3&amp;D3&amp;F3&amp;E3&amp;G3</f>
        <v>SFm2007rDXGFCZ012</v>
      </c>
      <c r="B3" s="1">
        <v>42590.483587962961</v>
      </c>
      <c r="C3" t="s">
        <v>28</v>
      </c>
      <c r="D3">
        <v>2007</v>
      </c>
      <c r="E3" t="s">
        <v>29</v>
      </c>
      <c r="F3" t="s">
        <v>30</v>
      </c>
      <c r="G3">
        <v>2</v>
      </c>
      <c r="H3">
        <v>7260.24</v>
      </c>
      <c r="I3">
        <v>2390.4499999999998</v>
      </c>
      <c r="J3">
        <v>0</v>
      </c>
      <c r="K3">
        <v>4496.12</v>
      </c>
      <c r="L3">
        <v>0</v>
      </c>
      <c r="M3">
        <v>0</v>
      </c>
      <c r="N3">
        <v>0</v>
      </c>
      <c r="O3">
        <v>95.048000000000002</v>
      </c>
      <c r="P3">
        <v>278.61900000000003</v>
      </c>
      <c r="Q3">
        <v>278.61900000000003</v>
      </c>
      <c r="R3">
        <v>0</v>
      </c>
      <c r="S3">
        <v>0</v>
      </c>
      <c r="T3">
        <v>0</v>
      </c>
      <c r="U3">
        <v>0</v>
      </c>
      <c r="V3">
        <v>0</v>
      </c>
      <c r="W3">
        <v>860.36599999999999</v>
      </c>
      <c r="X3">
        <v>100.634</v>
      </c>
      <c r="Y3">
        <v>554.03099999999995</v>
      </c>
      <c r="Z3">
        <v>205.7</v>
      </c>
      <c r="AA3">
        <v>0.69940199999999997</v>
      </c>
      <c r="AB3">
        <v>0.211288</v>
      </c>
      <c r="AC3">
        <v>0.48809999999999998</v>
      </c>
    </row>
    <row r="4" spans="1:29" x14ac:dyDescent="0.3">
      <c r="A4" t="str">
        <f t="shared" si="0"/>
        <v>SFm2007rDXGFCZ013</v>
      </c>
      <c r="B4" s="1">
        <v>42590.483784722222</v>
      </c>
      <c r="C4" t="s">
        <v>28</v>
      </c>
      <c r="D4">
        <v>2007</v>
      </c>
      <c r="E4" t="s">
        <v>29</v>
      </c>
      <c r="F4" t="s">
        <v>30</v>
      </c>
      <c r="G4">
        <v>3</v>
      </c>
      <c r="H4">
        <v>6814.85</v>
      </c>
      <c r="I4">
        <v>2390.4499999999998</v>
      </c>
      <c r="J4">
        <v>0</v>
      </c>
      <c r="K4">
        <v>4416.2700000000004</v>
      </c>
      <c r="L4">
        <v>0</v>
      </c>
      <c r="M4">
        <v>0</v>
      </c>
      <c r="N4">
        <v>0</v>
      </c>
      <c r="O4">
        <v>2.2174499999999999</v>
      </c>
      <c r="P4">
        <v>5.9107799999999999</v>
      </c>
      <c r="Q4">
        <v>5.9107799999999999</v>
      </c>
      <c r="R4">
        <v>0</v>
      </c>
      <c r="S4">
        <v>0</v>
      </c>
      <c r="T4">
        <v>0</v>
      </c>
      <c r="U4">
        <v>0</v>
      </c>
      <c r="V4">
        <v>0</v>
      </c>
      <c r="W4">
        <v>324.84300000000002</v>
      </c>
      <c r="X4">
        <v>100.634</v>
      </c>
      <c r="Y4">
        <v>13.631</v>
      </c>
      <c r="Z4">
        <v>210.578</v>
      </c>
      <c r="AA4">
        <v>0.69609799999999999</v>
      </c>
      <c r="AB4">
        <v>0.211288</v>
      </c>
      <c r="AC4">
        <v>0.48479299999999997</v>
      </c>
    </row>
    <row r="5" spans="1:29" x14ac:dyDescent="0.3">
      <c r="A5" t="str">
        <f t="shared" si="0"/>
        <v>SFm2007rDXGFCZ014</v>
      </c>
      <c r="B5" s="1">
        <v>42590.483981481484</v>
      </c>
      <c r="C5" t="s">
        <v>28</v>
      </c>
      <c r="D5">
        <v>2007</v>
      </c>
      <c r="E5" t="s">
        <v>29</v>
      </c>
      <c r="F5" t="s">
        <v>30</v>
      </c>
      <c r="G5">
        <v>4</v>
      </c>
      <c r="H5">
        <v>7273.35</v>
      </c>
      <c r="I5">
        <v>2390.4499999999998</v>
      </c>
      <c r="J5">
        <v>0</v>
      </c>
      <c r="K5">
        <v>4499.78</v>
      </c>
      <c r="L5">
        <v>0</v>
      </c>
      <c r="M5">
        <v>0</v>
      </c>
      <c r="N5">
        <v>0</v>
      </c>
      <c r="O5">
        <v>97.381799999999998</v>
      </c>
      <c r="P5">
        <v>285.738</v>
      </c>
      <c r="Q5">
        <v>285.738</v>
      </c>
      <c r="R5">
        <v>0</v>
      </c>
      <c r="S5">
        <v>0</v>
      </c>
      <c r="T5">
        <v>0</v>
      </c>
      <c r="U5">
        <v>0</v>
      </c>
      <c r="V5">
        <v>0</v>
      </c>
      <c r="W5">
        <v>875.47799999999995</v>
      </c>
      <c r="X5">
        <v>100.634</v>
      </c>
      <c r="Y5">
        <v>569.37099999999998</v>
      </c>
      <c r="Z5">
        <v>205.47200000000001</v>
      </c>
      <c r="AA5">
        <v>0.70060100000000003</v>
      </c>
      <c r="AB5">
        <v>0.211288</v>
      </c>
      <c r="AC5">
        <v>0.48843700000000001</v>
      </c>
    </row>
    <row r="6" spans="1:29" x14ac:dyDescent="0.3">
      <c r="A6" t="str">
        <f t="shared" si="0"/>
        <v>SFm2007rDXGFCZ015</v>
      </c>
      <c r="B6" s="1">
        <v>42590.484178240738</v>
      </c>
      <c r="C6" t="s">
        <v>28</v>
      </c>
      <c r="D6">
        <v>2007</v>
      </c>
      <c r="E6" t="s">
        <v>29</v>
      </c>
      <c r="F6" t="s">
        <v>30</v>
      </c>
      <c r="G6">
        <v>5</v>
      </c>
      <c r="H6">
        <v>7292.13</v>
      </c>
      <c r="I6">
        <v>2390.4499999999998</v>
      </c>
      <c r="J6">
        <v>0</v>
      </c>
      <c r="K6">
        <v>4501.99</v>
      </c>
      <c r="L6">
        <v>0</v>
      </c>
      <c r="M6">
        <v>0</v>
      </c>
      <c r="N6">
        <v>0</v>
      </c>
      <c r="O6">
        <v>101.839</v>
      </c>
      <c r="P6">
        <v>297.85000000000002</v>
      </c>
      <c r="Q6">
        <v>297.85000000000002</v>
      </c>
      <c r="R6">
        <v>0</v>
      </c>
      <c r="S6">
        <v>0</v>
      </c>
      <c r="T6">
        <v>0</v>
      </c>
      <c r="U6">
        <v>0</v>
      </c>
      <c r="V6">
        <v>0</v>
      </c>
      <c r="W6">
        <v>913.64300000000003</v>
      </c>
      <c r="X6">
        <v>100.634</v>
      </c>
      <c r="Y6">
        <v>607.66999999999996</v>
      </c>
      <c r="Z6">
        <v>205.339</v>
      </c>
      <c r="AA6">
        <v>0.69949799999999995</v>
      </c>
      <c r="AB6">
        <v>0.211288</v>
      </c>
      <c r="AC6">
        <v>0.48819800000000002</v>
      </c>
    </row>
    <row r="7" spans="1:29" x14ac:dyDescent="0.3">
      <c r="A7" t="str">
        <f t="shared" si="0"/>
        <v>SFm2007rDXGFCZ021</v>
      </c>
      <c r="B7" s="1">
        <v>42590.484375</v>
      </c>
      <c r="C7" t="s">
        <v>28</v>
      </c>
      <c r="D7">
        <v>2007</v>
      </c>
      <c r="E7" t="s">
        <v>31</v>
      </c>
      <c r="F7" t="s">
        <v>30</v>
      </c>
      <c r="G7">
        <v>1</v>
      </c>
      <c r="H7">
        <v>7074.47</v>
      </c>
      <c r="I7">
        <v>2113</v>
      </c>
      <c r="J7">
        <v>0</v>
      </c>
      <c r="K7">
        <v>3926.08</v>
      </c>
      <c r="L7">
        <v>0</v>
      </c>
      <c r="M7">
        <v>729.41499999999996</v>
      </c>
      <c r="N7">
        <v>0</v>
      </c>
      <c r="O7">
        <v>50.213000000000001</v>
      </c>
      <c r="P7">
        <v>255.77</v>
      </c>
      <c r="Q7">
        <v>141.88800000000001</v>
      </c>
      <c r="R7">
        <v>113.883</v>
      </c>
      <c r="S7">
        <v>0</v>
      </c>
      <c r="T7">
        <v>0</v>
      </c>
      <c r="U7">
        <v>0</v>
      </c>
      <c r="V7">
        <v>0</v>
      </c>
      <c r="W7">
        <v>580.15200000000004</v>
      </c>
      <c r="X7">
        <v>100.634</v>
      </c>
      <c r="Y7">
        <v>289.767</v>
      </c>
      <c r="Z7">
        <v>189.751</v>
      </c>
      <c r="AA7">
        <v>2.5397699999999999</v>
      </c>
      <c r="AB7">
        <v>0.17055300000000001</v>
      </c>
      <c r="AC7">
        <v>0.43021799999999999</v>
      </c>
    </row>
    <row r="8" spans="1:29" x14ac:dyDescent="0.3">
      <c r="A8" t="str">
        <f t="shared" si="0"/>
        <v>SFm2007rDXGFCZ022</v>
      </c>
      <c r="B8" s="1">
        <v>42590.484583333331</v>
      </c>
      <c r="C8" t="s">
        <v>28</v>
      </c>
      <c r="D8">
        <v>2007</v>
      </c>
      <c r="E8" t="s">
        <v>31</v>
      </c>
      <c r="F8" t="s">
        <v>30</v>
      </c>
      <c r="G8">
        <v>2</v>
      </c>
      <c r="H8">
        <v>6705.86</v>
      </c>
      <c r="I8">
        <v>2113</v>
      </c>
      <c r="J8">
        <v>0</v>
      </c>
      <c r="K8">
        <v>3937.09</v>
      </c>
      <c r="L8">
        <v>0</v>
      </c>
      <c r="M8">
        <v>377.37900000000002</v>
      </c>
      <c r="N8">
        <v>0</v>
      </c>
      <c r="O8">
        <v>58.034300000000002</v>
      </c>
      <c r="P8">
        <v>220.36099999999999</v>
      </c>
      <c r="Q8">
        <v>164.416</v>
      </c>
      <c r="R8">
        <v>55.945300000000003</v>
      </c>
      <c r="S8">
        <v>0</v>
      </c>
      <c r="T8">
        <v>0</v>
      </c>
      <c r="U8">
        <v>0</v>
      </c>
      <c r="V8">
        <v>0</v>
      </c>
      <c r="W8">
        <v>616.82299999999998</v>
      </c>
      <c r="X8">
        <v>100.634</v>
      </c>
      <c r="Y8">
        <v>327.15699999999998</v>
      </c>
      <c r="Z8">
        <v>189.03200000000001</v>
      </c>
      <c r="AA8">
        <v>2.3094000000000001</v>
      </c>
      <c r="AB8">
        <v>0.17055300000000001</v>
      </c>
      <c r="AC8">
        <v>0.43297099999999999</v>
      </c>
    </row>
    <row r="9" spans="1:29" x14ac:dyDescent="0.3">
      <c r="A9" t="str">
        <f t="shared" si="0"/>
        <v>SFm2007rDXGFCZ023</v>
      </c>
      <c r="B9" s="1">
        <v>42590.484780092593</v>
      </c>
      <c r="C9" t="s">
        <v>28</v>
      </c>
      <c r="D9">
        <v>2007</v>
      </c>
      <c r="E9" t="s">
        <v>31</v>
      </c>
      <c r="F9" t="s">
        <v>30</v>
      </c>
      <c r="G9">
        <v>3</v>
      </c>
      <c r="H9">
        <v>6476.03</v>
      </c>
      <c r="I9">
        <v>2113</v>
      </c>
      <c r="J9">
        <v>0</v>
      </c>
      <c r="K9">
        <v>3923.69</v>
      </c>
      <c r="L9">
        <v>0</v>
      </c>
      <c r="M9">
        <v>246.096</v>
      </c>
      <c r="N9">
        <v>0</v>
      </c>
      <c r="O9">
        <v>41.259</v>
      </c>
      <c r="P9">
        <v>151.98699999999999</v>
      </c>
      <c r="Q9">
        <v>116.16</v>
      </c>
      <c r="R9">
        <v>35.827500000000001</v>
      </c>
      <c r="S9">
        <v>0</v>
      </c>
      <c r="T9">
        <v>0</v>
      </c>
      <c r="U9">
        <v>0</v>
      </c>
      <c r="V9">
        <v>0</v>
      </c>
      <c r="W9">
        <v>531.66700000000003</v>
      </c>
      <c r="X9">
        <v>100.634</v>
      </c>
      <c r="Y9">
        <v>241.191</v>
      </c>
      <c r="Z9">
        <v>189.84200000000001</v>
      </c>
      <c r="AA9">
        <v>1.84162</v>
      </c>
      <c r="AB9">
        <v>0.17055300000000001</v>
      </c>
      <c r="AC9">
        <v>0.43543700000000002</v>
      </c>
    </row>
    <row r="10" spans="1:29" x14ac:dyDescent="0.3">
      <c r="A10" t="str">
        <f t="shared" si="0"/>
        <v>SFm2007rDXGFCZ024</v>
      </c>
      <c r="B10" s="1">
        <v>42590.484988425924</v>
      </c>
      <c r="C10" t="s">
        <v>28</v>
      </c>
      <c r="D10">
        <v>2007</v>
      </c>
      <c r="E10" t="s">
        <v>31</v>
      </c>
      <c r="F10" t="s">
        <v>30</v>
      </c>
      <c r="G10">
        <v>4</v>
      </c>
      <c r="H10">
        <v>6319.14</v>
      </c>
      <c r="I10">
        <v>2113</v>
      </c>
      <c r="J10">
        <v>0</v>
      </c>
      <c r="K10">
        <v>3925.74</v>
      </c>
      <c r="L10">
        <v>0</v>
      </c>
      <c r="M10">
        <v>108.054</v>
      </c>
      <c r="N10">
        <v>0</v>
      </c>
      <c r="O10">
        <v>41.258899999999997</v>
      </c>
      <c r="P10">
        <v>131.08000000000001</v>
      </c>
      <c r="Q10">
        <v>116.15900000000001</v>
      </c>
      <c r="R10">
        <v>14.9217</v>
      </c>
      <c r="S10">
        <v>0</v>
      </c>
      <c r="T10">
        <v>0</v>
      </c>
      <c r="U10">
        <v>0</v>
      </c>
      <c r="V10">
        <v>0</v>
      </c>
      <c r="W10">
        <v>531.53200000000004</v>
      </c>
      <c r="X10">
        <v>100.634</v>
      </c>
      <c r="Y10">
        <v>241.18899999999999</v>
      </c>
      <c r="Z10">
        <v>189.708</v>
      </c>
      <c r="AA10">
        <v>1.51597</v>
      </c>
      <c r="AB10">
        <v>0.17055300000000001</v>
      </c>
      <c r="AC10">
        <v>0.43785600000000002</v>
      </c>
    </row>
    <row r="11" spans="1:29" x14ac:dyDescent="0.3">
      <c r="A11" t="str">
        <f t="shared" si="0"/>
        <v>SFm2007rDXGFCZ025</v>
      </c>
      <c r="B11" s="1">
        <v>42590.485185185185</v>
      </c>
      <c r="C11" t="s">
        <v>28</v>
      </c>
      <c r="D11">
        <v>2007</v>
      </c>
      <c r="E11" t="s">
        <v>31</v>
      </c>
      <c r="F11" t="s">
        <v>30</v>
      </c>
      <c r="G11">
        <v>5</v>
      </c>
      <c r="H11">
        <v>6384.8</v>
      </c>
      <c r="I11">
        <v>2113</v>
      </c>
      <c r="J11">
        <v>0</v>
      </c>
      <c r="K11">
        <v>3934.07</v>
      </c>
      <c r="L11">
        <v>0</v>
      </c>
      <c r="M11">
        <v>127.649</v>
      </c>
      <c r="N11">
        <v>0</v>
      </c>
      <c r="O11">
        <v>50.2149</v>
      </c>
      <c r="P11">
        <v>159.86500000000001</v>
      </c>
      <c r="Q11">
        <v>141.89400000000001</v>
      </c>
      <c r="R11">
        <v>17.9711</v>
      </c>
      <c r="S11">
        <v>0</v>
      </c>
      <c r="T11">
        <v>0</v>
      </c>
      <c r="U11">
        <v>0</v>
      </c>
      <c r="V11">
        <v>0</v>
      </c>
      <c r="W11">
        <v>579.60500000000002</v>
      </c>
      <c r="X11">
        <v>100.634</v>
      </c>
      <c r="Y11">
        <v>289.77499999999998</v>
      </c>
      <c r="Z11">
        <v>189.196</v>
      </c>
      <c r="AA11">
        <v>1.45564</v>
      </c>
      <c r="AB11">
        <v>0.17055300000000001</v>
      </c>
      <c r="AC11">
        <v>0.43776599999999999</v>
      </c>
    </row>
    <row r="12" spans="1:29" x14ac:dyDescent="0.3">
      <c r="A12" t="str">
        <f t="shared" si="0"/>
        <v>SFm2007rDXGFCZ031</v>
      </c>
      <c r="B12" s="1">
        <v>42590.485381944447</v>
      </c>
      <c r="C12" t="s">
        <v>28</v>
      </c>
      <c r="D12">
        <v>2007</v>
      </c>
      <c r="E12" t="s">
        <v>32</v>
      </c>
      <c r="F12" t="s">
        <v>30</v>
      </c>
      <c r="G12">
        <v>1</v>
      </c>
      <c r="H12">
        <v>7230.1</v>
      </c>
      <c r="I12">
        <v>2390.4499999999998</v>
      </c>
      <c r="J12">
        <v>0</v>
      </c>
      <c r="K12">
        <v>4478.3</v>
      </c>
      <c r="L12">
        <v>0</v>
      </c>
      <c r="M12">
        <v>289.59800000000001</v>
      </c>
      <c r="N12">
        <v>0</v>
      </c>
      <c r="O12">
        <v>4.5473499999999998</v>
      </c>
      <c r="P12">
        <v>67.205399999999997</v>
      </c>
      <c r="Q12">
        <v>17.978999999999999</v>
      </c>
      <c r="R12">
        <v>49.226399999999998</v>
      </c>
      <c r="S12">
        <v>0</v>
      </c>
      <c r="T12">
        <v>0</v>
      </c>
      <c r="U12">
        <v>0</v>
      </c>
      <c r="V12">
        <v>0</v>
      </c>
      <c r="W12">
        <v>334.41800000000001</v>
      </c>
      <c r="X12">
        <v>100.634</v>
      </c>
      <c r="Y12">
        <v>41.723300000000002</v>
      </c>
      <c r="Z12">
        <v>192.06100000000001</v>
      </c>
      <c r="AA12">
        <v>1.9758599999999999</v>
      </c>
      <c r="AB12">
        <v>0.19293299999999999</v>
      </c>
      <c r="AC12">
        <v>0.49024699999999999</v>
      </c>
    </row>
    <row r="13" spans="1:29" x14ac:dyDescent="0.3">
      <c r="A13" t="str">
        <f t="shared" si="0"/>
        <v>SFm2007rDXGFCZ032</v>
      </c>
      <c r="B13" s="1">
        <v>42590.485578703701</v>
      </c>
      <c r="C13" t="s">
        <v>28</v>
      </c>
      <c r="D13">
        <v>2007</v>
      </c>
      <c r="E13" t="s">
        <v>32</v>
      </c>
      <c r="F13" t="s">
        <v>30</v>
      </c>
      <c r="G13">
        <v>2</v>
      </c>
      <c r="H13">
        <v>7228.4</v>
      </c>
      <c r="I13">
        <v>2390.4499999999998</v>
      </c>
      <c r="J13">
        <v>0</v>
      </c>
      <c r="K13">
        <v>4514.03</v>
      </c>
      <c r="L13">
        <v>0</v>
      </c>
      <c r="M13">
        <v>117.45699999999999</v>
      </c>
      <c r="N13">
        <v>0</v>
      </c>
      <c r="O13">
        <v>36.604500000000002</v>
      </c>
      <c r="P13">
        <v>169.85</v>
      </c>
      <c r="Q13">
        <v>150.72999999999999</v>
      </c>
      <c r="R13">
        <v>19.119700000000002</v>
      </c>
      <c r="S13">
        <v>0</v>
      </c>
      <c r="T13">
        <v>0</v>
      </c>
      <c r="U13">
        <v>0</v>
      </c>
      <c r="V13">
        <v>0</v>
      </c>
      <c r="W13">
        <v>601.57500000000005</v>
      </c>
      <c r="X13">
        <v>100.634</v>
      </c>
      <c r="Y13">
        <v>311.07799999999997</v>
      </c>
      <c r="Z13">
        <v>189.863</v>
      </c>
      <c r="AA13">
        <v>1.5508200000000001</v>
      </c>
      <c r="AB13">
        <v>0.19293299999999999</v>
      </c>
      <c r="AC13">
        <v>0.49243199999999998</v>
      </c>
    </row>
    <row r="14" spans="1:29" x14ac:dyDescent="0.3">
      <c r="A14" t="str">
        <f t="shared" si="0"/>
        <v>SFm2007rDXGFCZ033</v>
      </c>
      <c r="B14" s="1">
        <v>42590.48578703704</v>
      </c>
      <c r="C14" t="s">
        <v>28</v>
      </c>
      <c r="D14">
        <v>2007</v>
      </c>
      <c r="E14" t="s">
        <v>32</v>
      </c>
      <c r="F14" t="s">
        <v>30</v>
      </c>
      <c r="G14">
        <v>3</v>
      </c>
      <c r="H14">
        <v>7195.67</v>
      </c>
      <c r="I14">
        <v>2390.4499999999998</v>
      </c>
      <c r="J14">
        <v>0</v>
      </c>
      <c r="K14">
        <v>4514</v>
      </c>
      <c r="L14">
        <v>0</v>
      </c>
      <c r="M14">
        <v>92.739800000000002</v>
      </c>
      <c r="N14">
        <v>0</v>
      </c>
      <c r="O14">
        <v>35.823900000000002</v>
      </c>
      <c r="P14">
        <v>162.655</v>
      </c>
      <c r="Q14">
        <v>147.65899999999999</v>
      </c>
      <c r="R14">
        <v>14.9963</v>
      </c>
      <c r="S14">
        <v>0</v>
      </c>
      <c r="T14">
        <v>0</v>
      </c>
      <c r="U14">
        <v>0</v>
      </c>
      <c r="V14">
        <v>0</v>
      </c>
      <c r="W14">
        <v>596.149</v>
      </c>
      <c r="X14">
        <v>100.634</v>
      </c>
      <c r="Y14">
        <v>305.65300000000002</v>
      </c>
      <c r="Z14">
        <v>189.86199999999999</v>
      </c>
      <c r="AA14">
        <v>1.3523099999999999</v>
      </c>
      <c r="AB14">
        <v>0.19293299999999999</v>
      </c>
      <c r="AC14">
        <v>0.49332599999999999</v>
      </c>
    </row>
    <row r="15" spans="1:29" x14ac:dyDescent="0.3">
      <c r="A15" t="str">
        <f t="shared" si="0"/>
        <v>SFm2007rDXGFCZ034</v>
      </c>
      <c r="B15" s="1">
        <v>42590.485983796294</v>
      </c>
      <c r="C15" t="s">
        <v>28</v>
      </c>
      <c r="D15">
        <v>2007</v>
      </c>
      <c r="E15" t="s">
        <v>32</v>
      </c>
      <c r="F15" t="s">
        <v>30</v>
      </c>
      <c r="G15">
        <v>4</v>
      </c>
      <c r="H15">
        <v>7301.2</v>
      </c>
      <c r="I15">
        <v>2390.4499999999998</v>
      </c>
      <c r="J15">
        <v>0</v>
      </c>
      <c r="K15">
        <v>4516.12</v>
      </c>
      <c r="L15">
        <v>0</v>
      </c>
      <c r="M15">
        <v>168.21100000000001</v>
      </c>
      <c r="N15">
        <v>0</v>
      </c>
      <c r="O15">
        <v>38.860700000000001</v>
      </c>
      <c r="P15">
        <v>187.553</v>
      </c>
      <c r="Q15">
        <v>159.696</v>
      </c>
      <c r="R15">
        <v>27.857600000000001</v>
      </c>
      <c r="S15">
        <v>0</v>
      </c>
      <c r="T15">
        <v>0</v>
      </c>
      <c r="U15">
        <v>0</v>
      </c>
      <c r="V15">
        <v>0</v>
      </c>
      <c r="W15">
        <v>628.30999999999995</v>
      </c>
      <c r="X15">
        <v>100.634</v>
      </c>
      <c r="Y15">
        <v>337.94</v>
      </c>
      <c r="Z15">
        <v>189.73599999999999</v>
      </c>
      <c r="AA15">
        <v>1.75692</v>
      </c>
      <c r="AB15">
        <v>0.19293299999999999</v>
      </c>
      <c r="AC15">
        <v>0.491427</v>
      </c>
    </row>
    <row r="16" spans="1:29" x14ac:dyDescent="0.3">
      <c r="A16" t="str">
        <f t="shared" si="0"/>
        <v>SFm2007rDXGFCZ035</v>
      </c>
      <c r="B16" s="1">
        <v>42590.486180555556</v>
      </c>
      <c r="C16" t="s">
        <v>28</v>
      </c>
      <c r="D16">
        <v>2007</v>
      </c>
      <c r="E16" t="s">
        <v>32</v>
      </c>
      <c r="F16" t="s">
        <v>30</v>
      </c>
      <c r="G16">
        <v>5</v>
      </c>
      <c r="H16">
        <v>7265.37</v>
      </c>
      <c r="I16">
        <v>2390.4499999999998</v>
      </c>
      <c r="J16">
        <v>0</v>
      </c>
      <c r="K16">
        <v>4504.9399999999996</v>
      </c>
      <c r="L16">
        <v>0</v>
      </c>
      <c r="M16">
        <v>193.446</v>
      </c>
      <c r="N16">
        <v>0</v>
      </c>
      <c r="O16">
        <v>28.35</v>
      </c>
      <c r="P16">
        <v>148.18100000000001</v>
      </c>
      <c r="Q16">
        <v>115.9</v>
      </c>
      <c r="R16">
        <v>32.281599999999997</v>
      </c>
      <c r="S16">
        <v>0</v>
      </c>
      <c r="T16">
        <v>0</v>
      </c>
      <c r="U16">
        <v>0</v>
      </c>
      <c r="V16">
        <v>0</v>
      </c>
      <c r="W16">
        <v>539.226</v>
      </c>
      <c r="X16">
        <v>100.634</v>
      </c>
      <c r="Y16">
        <v>248.166</v>
      </c>
      <c r="Z16">
        <v>190.42599999999999</v>
      </c>
      <c r="AA16">
        <v>1.7506200000000001</v>
      </c>
      <c r="AB16">
        <v>0.19293299999999999</v>
      </c>
      <c r="AC16">
        <v>0.49142999999999998</v>
      </c>
    </row>
    <row r="17" spans="1:29" x14ac:dyDescent="0.3">
      <c r="A17" t="str">
        <f t="shared" si="0"/>
        <v>SFm2007rDXGFCZ041</v>
      </c>
      <c r="B17" s="1">
        <v>42590.486377314817</v>
      </c>
      <c r="C17" t="s">
        <v>28</v>
      </c>
      <c r="D17">
        <v>2007</v>
      </c>
      <c r="E17" t="s">
        <v>33</v>
      </c>
      <c r="F17" t="s">
        <v>30</v>
      </c>
      <c r="G17">
        <v>1</v>
      </c>
      <c r="H17">
        <v>8471.61</v>
      </c>
      <c r="I17">
        <v>2390.4499999999998</v>
      </c>
      <c r="J17">
        <v>0</v>
      </c>
      <c r="K17">
        <v>4511.28</v>
      </c>
      <c r="L17">
        <v>0</v>
      </c>
      <c r="M17">
        <v>1219.22</v>
      </c>
      <c r="N17">
        <v>0</v>
      </c>
      <c r="O17">
        <v>30.450500000000002</v>
      </c>
      <c r="P17">
        <v>320.20100000000002</v>
      </c>
      <c r="Q17">
        <v>123.331</v>
      </c>
      <c r="R17">
        <v>196.87</v>
      </c>
      <c r="S17">
        <v>0</v>
      </c>
      <c r="T17">
        <v>0</v>
      </c>
      <c r="U17">
        <v>0</v>
      </c>
      <c r="V17">
        <v>0</v>
      </c>
      <c r="W17">
        <v>544.55700000000002</v>
      </c>
      <c r="X17">
        <v>100.634</v>
      </c>
      <c r="Y17">
        <v>260.49700000000001</v>
      </c>
      <c r="Z17">
        <v>183.42599999999999</v>
      </c>
      <c r="AA17">
        <v>3.1909900000000002</v>
      </c>
      <c r="AB17">
        <v>0.211288</v>
      </c>
      <c r="AC17">
        <v>0.49138300000000001</v>
      </c>
    </row>
    <row r="18" spans="1:29" x14ac:dyDescent="0.3">
      <c r="A18" t="str">
        <f t="shared" si="0"/>
        <v>SFm2007rDXGFCZ042</v>
      </c>
      <c r="B18" s="1">
        <v>42590.486574074072</v>
      </c>
      <c r="C18" t="s">
        <v>28</v>
      </c>
      <c r="D18">
        <v>2007</v>
      </c>
      <c r="E18" t="s">
        <v>33</v>
      </c>
      <c r="F18" t="s">
        <v>30</v>
      </c>
      <c r="G18">
        <v>2</v>
      </c>
      <c r="H18">
        <v>7771.45</v>
      </c>
      <c r="I18">
        <v>2390.4499999999998</v>
      </c>
      <c r="J18">
        <v>0</v>
      </c>
      <c r="K18">
        <v>4510.6499999999996</v>
      </c>
      <c r="L18">
        <v>0</v>
      </c>
      <c r="M18">
        <v>646.46100000000001</v>
      </c>
      <c r="N18">
        <v>0</v>
      </c>
      <c r="O18">
        <v>24.596499999999999</v>
      </c>
      <c r="P18">
        <v>199.29400000000001</v>
      </c>
      <c r="Q18">
        <v>99.208699999999993</v>
      </c>
      <c r="R18">
        <v>100.08499999999999</v>
      </c>
      <c r="S18">
        <v>0</v>
      </c>
      <c r="T18">
        <v>0</v>
      </c>
      <c r="U18">
        <v>0</v>
      </c>
      <c r="V18">
        <v>0</v>
      </c>
      <c r="W18">
        <v>496.13499999999999</v>
      </c>
      <c r="X18">
        <v>100.634</v>
      </c>
      <c r="Y18">
        <v>212.059</v>
      </c>
      <c r="Z18">
        <v>183.441</v>
      </c>
      <c r="AA18">
        <v>2.9988999999999999</v>
      </c>
      <c r="AB18">
        <v>0.211288</v>
      </c>
      <c r="AC18">
        <v>0.494311</v>
      </c>
    </row>
    <row r="19" spans="1:29" x14ac:dyDescent="0.3">
      <c r="A19" t="str">
        <f t="shared" si="0"/>
        <v>SFm2007rDXGFCZ043</v>
      </c>
      <c r="B19" s="1">
        <v>42590.486770833333</v>
      </c>
      <c r="C19" t="s">
        <v>28</v>
      </c>
      <c r="D19">
        <v>2007</v>
      </c>
      <c r="E19" t="s">
        <v>33</v>
      </c>
      <c r="F19" t="s">
        <v>30</v>
      </c>
      <c r="G19">
        <v>3</v>
      </c>
      <c r="H19">
        <v>7610.61</v>
      </c>
      <c r="I19">
        <v>2390.4499999999998</v>
      </c>
      <c r="J19">
        <v>0</v>
      </c>
      <c r="K19">
        <v>4527.5</v>
      </c>
      <c r="L19">
        <v>0</v>
      </c>
      <c r="M19">
        <v>435.19499999999999</v>
      </c>
      <c r="N19">
        <v>0</v>
      </c>
      <c r="O19">
        <v>37.788499999999999</v>
      </c>
      <c r="P19">
        <v>219.672</v>
      </c>
      <c r="Q19">
        <v>153.68299999999999</v>
      </c>
      <c r="R19">
        <v>65.988600000000005</v>
      </c>
      <c r="S19">
        <v>0</v>
      </c>
      <c r="T19">
        <v>0</v>
      </c>
      <c r="U19">
        <v>0</v>
      </c>
      <c r="V19">
        <v>0</v>
      </c>
      <c r="W19">
        <v>595.18399999999997</v>
      </c>
      <c r="X19">
        <v>100.634</v>
      </c>
      <c r="Y19">
        <v>312.15499999999997</v>
      </c>
      <c r="Z19">
        <v>182.39500000000001</v>
      </c>
      <c r="AA19">
        <v>2.5336099999999999</v>
      </c>
      <c r="AB19">
        <v>0.211288</v>
      </c>
      <c r="AC19">
        <v>0.49694899999999997</v>
      </c>
    </row>
    <row r="20" spans="1:29" x14ac:dyDescent="0.3">
      <c r="A20" t="str">
        <f t="shared" si="0"/>
        <v>SFm2007rDXGFCZ044</v>
      </c>
      <c r="B20" s="1">
        <v>42590.486967592595</v>
      </c>
      <c r="C20" t="s">
        <v>28</v>
      </c>
      <c r="D20">
        <v>2007</v>
      </c>
      <c r="E20" t="s">
        <v>33</v>
      </c>
      <c r="F20" t="s">
        <v>30</v>
      </c>
      <c r="G20">
        <v>4</v>
      </c>
      <c r="H20">
        <v>7353.54</v>
      </c>
      <c r="I20">
        <v>2390.4499999999998</v>
      </c>
      <c r="J20">
        <v>0</v>
      </c>
      <c r="K20">
        <v>4532.84</v>
      </c>
      <c r="L20">
        <v>0</v>
      </c>
      <c r="M20">
        <v>199.30199999999999</v>
      </c>
      <c r="N20">
        <v>0</v>
      </c>
      <c r="O20">
        <v>39.931899999999999</v>
      </c>
      <c r="P20">
        <v>191.01499999999999</v>
      </c>
      <c r="Q20">
        <v>162.14099999999999</v>
      </c>
      <c r="R20">
        <v>28.874400000000001</v>
      </c>
      <c r="S20">
        <v>0</v>
      </c>
      <c r="T20">
        <v>0</v>
      </c>
      <c r="U20">
        <v>0</v>
      </c>
      <c r="V20">
        <v>0</v>
      </c>
      <c r="W20">
        <v>620.495</v>
      </c>
      <c r="X20">
        <v>100.634</v>
      </c>
      <c r="Y20">
        <v>337.798</v>
      </c>
      <c r="Z20">
        <v>182.06200000000001</v>
      </c>
      <c r="AA20">
        <v>2.1992400000000001</v>
      </c>
      <c r="AB20">
        <v>0.211288</v>
      </c>
      <c r="AC20">
        <v>0.49974200000000002</v>
      </c>
    </row>
    <row r="21" spans="1:29" x14ac:dyDescent="0.3">
      <c r="A21" t="str">
        <f t="shared" si="0"/>
        <v>SFm2007rDXGFCZ045</v>
      </c>
      <c r="B21" s="1">
        <v>42590.487175925926</v>
      </c>
      <c r="C21" t="s">
        <v>28</v>
      </c>
      <c r="D21">
        <v>2007</v>
      </c>
      <c r="E21" t="s">
        <v>33</v>
      </c>
      <c r="F21" t="s">
        <v>30</v>
      </c>
      <c r="G21">
        <v>5</v>
      </c>
      <c r="H21">
        <v>7186.38</v>
      </c>
      <c r="I21">
        <v>2390.4499999999998</v>
      </c>
      <c r="J21">
        <v>0</v>
      </c>
      <c r="K21">
        <v>4495.95</v>
      </c>
      <c r="L21">
        <v>0</v>
      </c>
      <c r="M21">
        <v>231.99100000000001</v>
      </c>
      <c r="N21">
        <v>0</v>
      </c>
      <c r="O21">
        <v>6.8489699999999996</v>
      </c>
      <c r="P21">
        <v>61.142499999999998</v>
      </c>
      <c r="Q21">
        <v>27.067</v>
      </c>
      <c r="R21">
        <v>34.075499999999998</v>
      </c>
      <c r="S21">
        <v>0</v>
      </c>
      <c r="T21">
        <v>0</v>
      </c>
      <c r="U21">
        <v>0</v>
      </c>
      <c r="V21">
        <v>0</v>
      </c>
      <c r="W21">
        <v>345.05799999999999</v>
      </c>
      <c r="X21">
        <v>100.634</v>
      </c>
      <c r="Y21">
        <v>60.096499999999999</v>
      </c>
      <c r="Z21">
        <v>184.327</v>
      </c>
      <c r="AA21">
        <v>2.1077599999999999</v>
      </c>
      <c r="AB21">
        <v>0.211288</v>
      </c>
      <c r="AC21">
        <v>0.49965599999999999</v>
      </c>
    </row>
    <row r="22" spans="1:29" x14ac:dyDescent="0.3">
      <c r="A22" t="str">
        <f t="shared" si="0"/>
        <v>SFm2007rDXGFCZ051</v>
      </c>
      <c r="B22" s="1">
        <v>42590.487372685187</v>
      </c>
      <c r="C22" t="s">
        <v>28</v>
      </c>
      <c r="D22">
        <v>2007</v>
      </c>
      <c r="E22" t="s">
        <v>34</v>
      </c>
      <c r="F22" t="s">
        <v>30</v>
      </c>
      <c r="G22">
        <v>1</v>
      </c>
      <c r="H22">
        <v>7107.83</v>
      </c>
      <c r="I22">
        <v>2390.4499999999998</v>
      </c>
      <c r="J22">
        <v>0</v>
      </c>
      <c r="K22">
        <v>4500.2700000000004</v>
      </c>
      <c r="L22">
        <v>0</v>
      </c>
      <c r="M22">
        <v>101.33499999999999</v>
      </c>
      <c r="N22">
        <v>0</v>
      </c>
      <c r="O22">
        <v>18.560300000000002</v>
      </c>
      <c r="P22">
        <v>97.2089</v>
      </c>
      <c r="Q22">
        <v>80.034599999999998</v>
      </c>
      <c r="R22">
        <v>17.174299999999999</v>
      </c>
      <c r="S22">
        <v>0</v>
      </c>
      <c r="T22">
        <v>0</v>
      </c>
      <c r="U22">
        <v>0</v>
      </c>
      <c r="V22">
        <v>0</v>
      </c>
      <c r="W22">
        <v>470.74200000000002</v>
      </c>
      <c r="X22">
        <v>100.634</v>
      </c>
      <c r="Y22">
        <v>176.26499999999999</v>
      </c>
      <c r="Z22">
        <v>193.84200000000001</v>
      </c>
      <c r="AA22">
        <v>1.7298100000000001</v>
      </c>
      <c r="AB22">
        <v>0.211288</v>
      </c>
      <c r="AC22">
        <v>0.48957699999999998</v>
      </c>
    </row>
    <row r="23" spans="1:29" x14ac:dyDescent="0.3">
      <c r="A23" t="str">
        <f t="shared" si="0"/>
        <v>SFm2007rDXGFCZ052</v>
      </c>
      <c r="B23" s="1">
        <v>42590.487569444442</v>
      </c>
      <c r="C23" t="s">
        <v>28</v>
      </c>
      <c r="D23">
        <v>2007</v>
      </c>
      <c r="E23" t="s">
        <v>34</v>
      </c>
      <c r="F23" t="s">
        <v>30</v>
      </c>
      <c r="G23">
        <v>2</v>
      </c>
      <c r="H23">
        <v>7170.51</v>
      </c>
      <c r="I23">
        <v>2390.4499999999998</v>
      </c>
      <c r="J23">
        <v>0</v>
      </c>
      <c r="K23">
        <v>4515.08</v>
      </c>
      <c r="L23">
        <v>0</v>
      </c>
      <c r="M23">
        <v>85.929699999999997</v>
      </c>
      <c r="N23">
        <v>0</v>
      </c>
      <c r="O23">
        <v>30.4192</v>
      </c>
      <c r="P23">
        <v>148.62799999999999</v>
      </c>
      <c r="Q23">
        <v>133.989</v>
      </c>
      <c r="R23">
        <v>14.6394</v>
      </c>
      <c r="S23">
        <v>0</v>
      </c>
      <c r="T23">
        <v>0</v>
      </c>
      <c r="U23">
        <v>0</v>
      </c>
      <c r="V23">
        <v>0</v>
      </c>
      <c r="W23">
        <v>577.68100000000004</v>
      </c>
      <c r="X23">
        <v>100.634</v>
      </c>
      <c r="Y23">
        <v>284.12299999999999</v>
      </c>
      <c r="Z23">
        <v>192.92400000000001</v>
      </c>
      <c r="AA23">
        <v>1.57012</v>
      </c>
      <c r="AB23">
        <v>0.211288</v>
      </c>
      <c r="AC23">
        <v>0.49050700000000003</v>
      </c>
    </row>
    <row r="24" spans="1:29" x14ac:dyDescent="0.3">
      <c r="A24" t="str">
        <f t="shared" si="0"/>
        <v>SFm2007rDXGFCZ053</v>
      </c>
      <c r="B24" s="1">
        <v>42590.48777777778</v>
      </c>
      <c r="C24" t="s">
        <v>28</v>
      </c>
      <c r="D24">
        <v>2007</v>
      </c>
      <c r="E24" t="s">
        <v>34</v>
      </c>
      <c r="F24" t="s">
        <v>30</v>
      </c>
      <c r="G24">
        <v>3</v>
      </c>
      <c r="H24">
        <v>7176.07</v>
      </c>
      <c r="I24">
        <v>2390.4499999999998</v>
      </c>
      <c r="J24">
        <v>0</v>
      </c>
      <c r="K24">
        <v>4519.3100000000004</v>
      </c>
      <c r="L24">
        <v>0</v>
      </c>
      <c r="M24">
        <v>68.021299999999997</v>
      </c>
      <c r="N24">
        <v>0</v>
      </c>
      <c r="O24">
        <v>34.557400000000001</v>
      </c>
      <c r="P24">
        <v>163.72300000000001</v>
      </c>
      <c r="Q24">
        <v>152.34899999999999</v>
      </c>
      <c r="R24">
        <v>11.3742</v>
      </c>
      <c r="S24">
        <v>0</v>
      </c>
      <c r="T24">
        <v>0</v>
      </c>
      <c r="U24">
        <v>0</v>
      </c>
      <c r="V24">
        <v>0</v>
      </c>
      <c r="W24">
        <v>612.56899999999996</v>
      </c>
      <c r="X24">
        <v>100.634</v>
      </c>
      <c r="Y24">
        <v>319.27100000000002</v>
      </c>
      <c r="Z24">
        <v>192.66300000000001</v>
      </c>
      <c r="AA24">
        <v>1.57622</v>
      </c>
      <c r="AB24">
        <v>0.211288</v>
      </c>
      <c r="AC24">
        <v>0.49049599999999999</v>
      </c>
    </row>
    <row r="25" spans="1:29" x14ac:dyDescent="0.3">
      <c r="A25" t="str">
        <f t="shared" si="0"/>
        <v>SFm2007rDXGFCZ054</v>
      </c>
      <c r="B25" s="1">
        <v>42590.487974537034</v>
      </c>
      <c r="C25" t="s">
        <v>28</v>
      </c>
      <c r="D25">
        <v>2007</v>
      </c>
      <c r="E25" t="s">
        <v>34</v>
      </c>
      <c r="F25" t="s">
        <v>30</v>
      </c>
      <c r="G25">
        <v>4</v>
      </c>
      <c r="H25">
        <v>7222.05</v>
      </c>
      <c r="I25">
        <v>2390.4499999999998</v>
      </c>
      <c r="J25">
        <v>0</v>
      </c>
      <c r="K25">
        <v>4520.5600000000004</v>
      </c>
      <c r="L25">
        <v>0</v>
      </c>
      <c r="M25">
        <v>100.738</v>
      </c>
      <c r="N25">
        <v>0</v>
      </c>
      <c r="O25">
        <v>35.7776</v>
      </c>
      <c r="P25">
        <v>174.51900000000001</v>
      </c>
      <c r="Q25">
        <v>157.45500000000001</v>
      </c>
      <c r="R25">
        <v>17.063300000000002</v>
      </c>
      <c r="S25">
        <v>0</v>
      </c>
      <c r="T25">
        <v>0</v>
      </c>
      <c r="U25">
        <v>0</v>
      </c>
      <c r="V25">
        <v>0</v>
      </c>
      <c r="W25">
        <v>629.702</v>
      </c>
      <c r="X25">
        <v>100.634</v>
      </c>
      <c r="Y25">
        <v>336.47899999999998</v>
      </c>
      <c r="Z25">
        <v>192.589</v>
      </c>
      <c r="AA25">
        <v>1.7300500000000001</v>
      </c>
      <c r="AB25">
        <v>0.211288</v>
      </c>
      <c r="AC25">
        <v>0.48957299999999998</v>
      </c>
    </row>
    <row r="26" spans="1:29" x14ac:dyDescent="0.3">
      <c r="A26" t="str">
        <f t="shared" si="0"/>
        <v>SFm2007rDXGFCZ055</v>
      </c>
      <c r="B26" s="1">
        <v>42590.488182870373</v>
      </c>
      <c r="C26" t="s">
        <v>28</v>
      </c>
      <c r="D26">
        <v>2007</v>
      </c>
      <c r="E26" t="s">
        <v>34</v>
      </c>
      <c r="F26" t="s">
        <v>30</v>
      </c>
      <c r="G26">
        <v>5</v>
      </c>
      <c r="H26">
        <v>7107.83</v>
      </c>
      <c r="I26">
        <v>2390.4499999999998</v>
      </c>
      <c r="J26">
        <v>0</v>
      </c>
      <c r="K26">
        <v>4500.2700000000004</v>
      </c>
      <c r="L26">
        <v>0</v>
      </c>
      <c r="M26">
        <v>101.33499999999999</v>
      </c>
      <c r="N26">
        <v>0</v>
      </c>
      <c r="O26">
        <v>18.560300000000002</v>
      </c>
      <c r="P26">
        <v>97.2089</v>
      </c>
      <c r="Q26">
        <v>80.034599999999998</v>
      </c>
      <c r="R26">
        <v>17.174299999999999</v>
      </c>
      <c r="S26">
        <v>0</v>
      </c>
      <c r="T26">
        <v>0</v>
      </c>
      <c r="U26">
        <v>0</v>
      </c>
      <c r="V26">
        <v>0</v>
      </c>
      <c r="W26">
        <v>470.74200000000002</v>
      </c>
      <c r="X26">
        <v>100.634</v>
      </c>
      <c r="Y26">
        <v>176.26499999999999</v>
      </c>
      <c r="Z26">
        <v>193.84200000000001</v>
      </c>
      <c r="AA26">
        <v>1.7298100000000001</v>
      </c>
      <c r="AB26">
        <v>0.211288</v>
      </c>
      <c r="AC26">
        <v>0.48957699999999998</v>
      </c>
    </row>
    <row r="27" spans="1:29" x14ac:dyDescent="0.3">
      <c r="A27" t="str">
        <f t="shared" si="0"/>
        <v>SFm2007rDXGFCZ061</v>
      </c>
      <c r="B27" s="1">
        <v>42590.488379629627</v>
      </c>
      <c r="C27" t="s">
        <v>28</v>
      </c>
      <c r="D27">
        <v>2007</v>
      </c>
      <c r="E27" t="s">
        <v>35</v>
      </c>
      <c r="F27" t="s">
        <v>30</v>
      </c>
      <c r="G27">
        <v>1</v>
      </c>
      <c r="H27">
        <v>8993.59</v>
      </c>
      <c r="I27">
        <v>2468.3000000000002</v>
      </c>
      <c r="J27">
        <v>0</v>
      </c>
      <c r="K27">
        <v>4697.62</v>
      </c>
      <c r="L27">
        <v>0</v>
      </c>
      <c r="M27">
        <v>1504.08</v>
      </c>
      <c r="N27">
        <v>0</v>
      </c>
      <c r="O27">
        <v>10.9358</v>
      </c>
      <c r="P27">
        <v>312.66399999999999</v>
      </c>
      <c r="Q27">
        <v>54.871000000000002</v>
      </c>
      <c r="R27">
        <v>257.79300000000001</v>
      </c>
      <c r="S27">
        <v>0</v>
      </c>
      <c r="T27">
        <v>0</v>
      </c>
      <c r="U27">
        <v>0</v>
      </c>
      <c r="V27">
        <v>0</v>
      </c>
      <c r="W27">
        <v>399.03</v>
      </c>
      <c r="X27">
        <v>100.634</v>
      </c>
      <c r="Y27">
        <v>122.398</v>
      </c>
      <c r="Z27">
        <v>175.99700000000001</v>
      </c>
      <c r="AA27">
        <v>3.2841100000000001</v>
      </c>
      <c r="AB27">
        <v>0.21818000000000001</v>
      </c>
      <c r="AC27">
        <v>0.50829899999999995</v>
      </c>
    </row>
    <row r="28" spans="1:29" x14ac:dyDescent="0.3">
      <c r="A28" t="str">
        <f t="shared" si="0"/>
        <v>SFm2007rDXGFCZ062</v>
      </c>
      <c r="B28" s="1">
        <v>42590.488576388889</v>
      </c>
      <c r="C28" t="s">
        <v>28</v>
      </c>
      <c r="D28">
        <v>2007</v>
      </c>
      <c r="E28" t="s">
        <v>35</v>
      </c>
      <c r="F28" t="s">
        <v>30</v>
      </c>
      <c r="G28">
        <v>2</v>
      </c>
      <c r="H28">
        <v>8191.75</v>
      </c>
      <c r="I28">
        <v>2468.3000000000002</v>
      </c>
      <c r="J28">
        <v>0</v>
      </c>
      <c r="K28">
        <v>4712.33</v>
      </c>
      <c r="L28">
        <v>0</v>
      </c>
      <c r="M28">
        <v>776.375</v>
      </c>
      <c r="N28">
        <v>0</v>
      </c>
      <c r="O28">
        <v>17.184999999999999</v>
      </c>
      <c r="P28">
        <v>217.571</v>
      </c>
      <c r="Q28">
        <v>87.528099999999995</v>
      </c>
      <c r="R28">
        <v>130.04300000000001</v>
      </c>
      <c r="S28">
        <v>0</v>
      </c>
      <c r="T28">
        <v>0</v>
      </c>
      <c r="U28">
        <v>0</v>
      </c>
      <c r="V28">
        <v>0</v>
      </c>
      <c r="W28">
        <v>462.68700000000001</v>
      </c>
      <c r="X28">
        <v>100.634</v>
      </c>
      <c r="Y28">
        <v>186.977</v>
      </c>
      <c r="Z28">
        <v>175.07599999999999</v>
      </c>
      <c r="AA28">
        <v>3.12385</v>
      </c>
      <c r="AB28">
        <v>0.21818000000000001</v>
      </c>
      <c r="AC28">
        <v>0.51128399999999996</v>
      </c>
    </row>
    <row r="29" spans="1:29" x14ac:dyDescent="0.3">
      <c r="A29" t="str">
        <f t="shared" si="0"/>
        <v>SFm2007rDXGFCZ063</v>
      </c>
      <c r="B29" s="1">
        <v>42590.48878472222</v>
      </c>
      <c r="C29" t="s">
        <v>28</v>
      </c>
      <c r="D29">
        <v>2007</v>
      </c>
      <c r="E29" t="s">
        <v>35</v>
      </c>
      <c r="F29" t="s">
        <v>30</v>
      </c>
      <c r="G29">
        <v>3</v>
      </c>
      <c r="H29">
        <v>7673.33</v>
      </c>
      <c r="I29">
        <v>2468.3000000000002</v>
      </c>
      <c r="J29">
        <v>0</v>
      </c>
      <c r="K29">
        <v>4694.22</v>
      </c>
      <c r="L29">
        <v>0</v>
      </c>
      <c r="M29">
        <v>437.58600000000001</v>
      </c>
      <c r="N29">
        <v>0</v>
      </c>
      <c r="O29">
        <v>0.32033499999999998</v>
      </c>
      <c r="P29">
        <v>72.911699999999996</v>
      </c>
      <c r="Q29">
        <v>1.4777</v>
      </c>
      <c r="R29">
        <v>71.433999999999997</v>
      </c>
      <c r="S29">
        <v>0</v>
      </c>
      <c r="T29">
        <v>0</v>
      </c>
      <c r="U29">
        <v>0</v>
      </c>
      <c r="V29">
        <v>0</v>
      </c>
      <c r="W29">
        <v>280.3</v>
      </c>
      <c r="X29">
        <v>100.634</v>
      </c>
      <c r="Y29">
        <v>3.4754299999999998</v>
      </c>
      <c r="Z29">
        <v>176.19</v>
      </c>
      <c r="AA29">
        <v>2.7048700000000001</v>
      </c>
      <c r="AB29">
        <v>0.21818000000000001</v>
      </c>
      <c r="AC29">
        <v>0.51403900000000002</v>
      </c>
    </row>
    <row r="30" spans="1:29" x14ac:dyDescent="0.3">
      <c r="A30" t="str">
        <f t="shared" si="0"/>
        <v>SFm2007rDXGFCZ064</v>
      </c>
      <c r="B30" s="1">
        <v>42590.488981481481</v>
      </c>
      <c r="C30" t="s">
        <v>28</v>
      </c>
      <c r="D30">
        <v>2007</v>
      </c>
      <c r="E30" t="s">
        <v>35</v>
      </c>
      <c r="F30" t="s">
        <v>30</v>
      </c>
      <c r="G30">
        <v>4</v>
      </c>
      <c r="H30">
        <v>7406.87</v>
      </c>
      <c r="I30">
        <v>2468.3000000000002</v>
      </c>
      <c r="J30">
        <v>0</v>
      </c>
      <c r="K30">
        <v>4703.51</v>
      </c>
      <c r="L30">
        <v>0</v>
      </c>
      <c r="M30">
        <v>173.565</v>
      </c>
      <c r="N30">
        <v>0</v>
      </c>
      <c r="O30">
        <v>5.73224</v>
      </c>
      <c r="P30">
        <v>55.760300000000001</v>
      </c>
      <c r="Q30">
        <v>28.386900000000001</v>
      </c>
      <c r="R30">
        <v>27.3734</v>
      </c>
      <c r="S30">
        <v>0</v>
      </c>
      <c r="T30">
        <v>0</v>
      </c>
      <c r="U30">
        <v>0</v>
      </c>
      <c r="V30">
        <v>0</v>
      </c>
      <c r="W30">
        <v>341.44099999999997</v>
      </c>
      <c r="X30">
        <v>100.634</v>
      </c>
      <c r="Y30">
        <v>65.191599999999994</v>
      </c>
      <c r="Z30">
        <v>175.61500000000001</v>
      </c>
      <c r="AA30">
        <v>2.4413999999999998</v>
      </c>
      <c r="AB30">
        <v>0.21818000000000001</v>
      </c>
      <c r="AC30">
        <v>0.516926</v>
      </c>
    </row>
    <row r="31" spans="1:29" x14ac:dyDescent="0.3">
      <c r="A31" t="str">
        <f t="shared" si="0"/>
        <v>SFm2007rDXGFCZ065</v>
      </c>
      <c r="B31" s="1">
        <v>42590.489189814813</v>
      </c>
      <c r="C31" t="s">
        <v>28</v>
      </c>
      <c r="D31">
        <v>2007</v>
      </c>
      <c r="E31" t="s">
        <v>35</v>
      </c>
      <c r="F31" t="s">
        <v>30</v>
      </c>
      <c r="G31">
        <v>5</v>
      </c>
      <c r="H31">
        <v>7515.92</v>
      </c>
      <c r="I31">
        <v>2468.3000000000002</v>
      </c>
      <c r="J31">
        <v>0</v>
      </c>
      <c r="K31">
        <v>4718.4799999999996</v>
      </c>
      <c r="L31">
        <v>0</v>
      </c>
      <c r="M31">
        <v>191.417</v>
      </c>
      <c r="N31">
        <v>0</v>
      </c>
      <c r="O31">
        <v>17.650200000000002</v>
      </c>
      <c r="P31">
        <v>120.08</v>
      </c>
      <c r="Q31">
        <v>89.799499999999995</v>
      </c>
      <c r="R31">
        <v>30.2807</v>
      </c>
      <c r="S31">
        <v>0</v>
      </c>
      <c r="T31">
        <v>0</v>
      </c>
      <c r="U31">
        <v>0</v>
      </c>
      <c r="V31">
        <v>0</v>
      </c>
      <c r="W31">
        <v>471.11700000000002</v>
      </c>
      <c r="X31">
        <v>100.634</v>
      </c>
      <c r="Y31">
        <v>195.79400000000001</v>
      </c>
      <c r="Z31">
        <v>174.68799999999999</v>
      </c>
      <c r="AA31">
        <v>2.37507</v>
      </c>
      <c r="AB31">
        <v>0.21818000000000001</v>
      </c>
      <c r="AC31">
        <v>0.51686299999999996</v>
      </c>
    </row>
    <row r="32" spans="1:29" x14ac:dyDescent="0.3">
      <c r="A32" t="str">
        <f t="shared" si="0"/>
        <v>SFm2007rDXGFCZ071</v>
      </c>
      <c r="B32" s="1">
        <v>42590.489386574074</v>
      </c>
      <c r="C32" t="s">
        <v>28</v>
      </c>
      <c r="D32">
        <v>2007</v>
      </c>
      <c r="E32" t="s">
        <v>36</v>
      </c>
      <c r="F32" t="s">
        <v>30</v>
      </c>
      <c r="G32">
        <v>1</v>
      </c>
      <c r="H32">
        <v>8322.49</v>
      </c>
      <c r="I32">
        <v>2468.3000000000002</v>
      </c>
      <c r="J32">
        <v>0</v>
      </c>
      <c r="K32">
        <v>4692.6499999999996</v>
      </c>
      <c r="L32">
        <v>0</v>
      </c>
      <c r="M32">
        <v>956.60699999999997</v>
      </c>
      <c r="N32">
        <v>0</v>
      </c>
      <c r="O32">
        <v>7.4336900000000004</v>
      </c>
      <c r="P32">
        <v>197.49799999999999</v>
      </c>
      <c r="Q32">
        <v>30.011700000000001</v>
      </c>
      <c r="R32">
        <v>167.48599999999999</v>
      </c>
      <c r="S32">
        <v>0</v>
      </c>
      <c r="T32">
        <v>0</v>
      </c>
      <c r="U32">
        <v>0</v>
      </c>
      <c r="V32">
        <v>0</v>
      </c>
      <c r="W32">
        <v>344.15</v>
      </c>
      <c r="X32">
        <v>100.634</v>
      </c>
      <c r="Y32">
        <v>69.238799999999998</v>
      </c>
      <c r="Z32">
        <v>174.27699999999999</v>
      </c>
      <c r="AA32">
        <v>2.44394</v>
      </c>
      <c r="AB32">
        <v>0.21818000000000001</v>
      </c>
      <c r="AC32">
        <v>0.50804800000000006</v>
      </c>
    </row>
    <row r="33" spans="1:29" x14ac:dyDescent="0.3">
      <c r="A33" t="str">
        <f t="shared" si="0"/>
        <v>SFm2007rDXGFCZ072</v>
      </c>
      <c r="B33" s="1">
        <v>42590.489594907405</v>
      </c>
      <c r="C33" t="s">
        <v>28</v>
      </c>
      <c r="D33">
        <v>2007</v>
      </c>
      <c r="E33" t="s">
        <v>36</v>
      </c>
      <c r="F33" t="s">
        <v>30</v>
      </c>
      <c r="G33">
        <v>2</v>
      </c>
      <c r="H33">
        <v>7713.86</v>
      </c>
      <c r="I33">
        <v>2468.3000000000002</v>
      </c>
      <c r="J33">
        <v>0</v>
      </c>
      <c r="K33">
        <v>4705.0600000000004</v>
      </c>
      <c r="L33">
        <v>0</v>
      </c>
      <c r="M33">
        <v>397.66199999999998</v>
      </c>
      <c r="N33">
        <v>0</v>
      </c>
      <c r="O33">
        <v>14.625299999999999</v>
      </c>
      <c r="P33">
        <v>128.21600000000001</v>
      </c>
      <c r="Q33">
        <v>60.116700000000002</v>
      </c>
      <c r="R33">
        <v>68.099199999999996</v>
      </c>
      <c r="S33">
        <v>0</v>
      </c>
      <c r="T33">
        <v>0</v>
      </c>
      <c r="U33">
        <v>0</v>
      </c>
      <c r="V33">
        <v>0</v>
      </c>
      <c r="W33">
        <v>407.63499999999999</v>
      </c>
      <c r="X33">
        <v>100.634</v>
      </c>
      <c r="Y33">
        <v>133.49700000000001</v>
      </c>
      <c r="Z33">
        <v>173.50399999999999</v>
      </c>
      <c r="AA33">
        <v>2.2570000000000001</v>
      </c>
      <c r="AB33">
        <v>0.21818000000000001</v>
      </c>
      <c r="AC33">
        <v>0.51095999999999997</v>
      </c>
    </row>
    <row r="34" spans="1:29" x14ac:dyDescent="0.3">
      <c r="A34" t="str">
        <f t="shared" si="0"/>
        <v>SFm2007rDXGFCZ073</v>
      </c>
      <c r="B34" s="1">
        <v>42590.489791666667</v>
      </c>
      <c r="C34" t="s">
        <v>28</v>
      </c>
      <c r="D34">
        <v>2007</v>
      </c>
      <c r="E34" t="s">
        <v>36</v>
      </c>
      <c r="F34" t="s">
        <v>30</v>
      </c>
      <c r="G34">
        <v>3</v>
      </c>
      <c r="H34">
        <v>7664.98</v>
      </c>
      <c r="I34">
        <v>2468.3000000000002</v>
      </c>
      <c r="J34">
        <v>0</v>
      </c>
      <c r="K34">
        <v>4697.6499999999996</v>
      </c>
      <c r="L34">
        <v>0</v>
      </c>
      <c r="M34">
        <v>394.06299999999999</v>
      </c>
      <c r="N34">
        <v>0</v>
      </c>
      <c r="O34">
        <v>7.4312300000000002</v>
      </c>
      <c r="P34">
        <v>97.535200000000003</v>
      </c>
      <c r="Q34">
        <v>30.005700000000001</v>
      </c>
      <c r="R34">
        <v>67.529499999999999</v>
      </c>
      <c r="S34">
        <v>0</v>
      </c>
      <c r="T34">
        <v>0</v>
      </c>
      <c r="U34">
        <v>0</v>
      </c>
      <c r="V34">
        <v>0</v>
      </c>
      <c r="W34">
        <v>343.82299999999998</v>
      </c>
      <c r="X34">
        <v>100.634</v>
      </c>
      <c r="Y34">
        <v>69.225300000000004</v>
      </c>
      <c r="Z34">
        <v>173.96299999999999</v>
      </c>
      <c r="AA34">
        <v>2.2742599999999999</v>
      </c>
      <c r="AB34">
        <v>0.21818000000000001</v>
      </c>
      <c r="AC34">
        <v>0.51097700000000001</v>
      </c>
    </row>
    <row r="35" spans="1:29" x14ac:dyDescent="0.3">
      <c r="A35" t="str">
        <f t="shared" si="0"/>
        <v>SFm2007rDXGFCZ074</v>
      </c>
      <c r="B35" s="1">
        <v>42590.49</v>
      </c>
      <c r="C35" t="s">
        <v>28</v>
      </c>
      <c r="D35">
        <v>2007</v>
      </c>
      <c r="E35" t="s">
        <v>36</v>
      </c>
      <c r="F35" t="s">
        <v>30</v>
      </c>
      <c r="G35">
        <v>4</v>
      </c>
      <c r="H35">
        <v>8321.0400000000009</v>
      </c>
      <c r="I35">
        <v>2468.3000000000002</v>
      </c>
      <c r="J35">
        <v>0</v>
      </c>
      <c r="K35">
        <v>4692.47</v>
      </c>
      <c r="L35">
        <v>0</v>
      </c>
      <c r="M35">
        <v>956.601</v>
      </c>
      <c r="N35">
        <v>0</v>
      </c>
      <c r="O35">
        <v>7.0782299999999996</v>
      </c>
      <c r="P35">
        <v>196.596</v>
      </c>
      <c r="Q35">
        <v>29.113700000000001</v>
      </c>
      <c r="R35">
        <v>167.482</v>
      </c>
      <c r="S35">
        <v>0</v>
      </c>
      <c r="T35">
        <v>0</v>
      </c>
      <c r="U35">
        <v>0</v>
      </c>
      <c r="V35">
        <v>0</v>
      </c>
      <c r="W35">
        <v>338.822</v>
      </c>
      <c r="X35">
        <v>100.634</v>
      </c>
      <c r="Y35">
        <v>63.8996</v>
      </c>
      <c r="Z35">
        <v>174.28800000000001</v>
      </c>
      <c r="AA35">
        <v>2.4438399999999998</v>
      </c>
      <c r="AB35">
        <v>0.21818000000000001</v>
      </c>
      <c r="AC35">
        <v>0.50804899999999997</v>
      </c>
    </row>
    <row r="36" spans="1:29" x14ac:dyDescent="0.3">
      <c r="A36" t="str">
        <f t="shared" si="0"/>
        <v>SFm2007rDXGFCZ075</v>
      </c>
      <c r="B36" s="1">
        <v>42590.49019675926</v>
      </c>
      <c r="C36" t="s">
        <v>28</v>
      </c>
      <c r="D36">
        <v>2007</v>
      </c>
      <c r="E36" t="s">
        <v>36</v>
      </c>
      <c r="F36" t="s">
        <v>30</v>
      </c>
      <c r="G36">
        <v>5</v>
      </c>
      <c r="H36">
        <v>7879.67</v>
      </c>
      <c r="I36">
        <v>2468.3000000000002</v>
      </c>
      <c r="J36">
        <v>0</v>
      </c>
      <c r="K36">
        <v>4695.6000000000004</v>
      </c>
      <c r="L36">
        <v>0</v>
      </c>
      <c r="M36">
        <v>579.10900000000004</v>
      </c>
      <c r="N36">
        <v>0</v>
      </c>
      <c r="O36">
        <v>7.1676700000000002</v>
      </c>
      <c r="P36">
        <v>129.495</v>
      </c>
      <c r="Q36">
        <v>28.958600000000001</v>
      </c>
      <c r="R36">
        <v>100.536</v>
      </c>
      <c r="S36">
        <v>0</v>
      </c>
      <c r="T36">
        <v>0</v>
      </c>
      <c r="U36">
        <v>0</v>
      </c>
      <c r="V36">
        <v>0</v>
      </c>
      <c r="W36">
        <v>340.02</v>
      </c>
      <c r="X36">
        <v>100.634</v>
      </c>
      <c r="Y36">
        <v>65.294300000000007</v>
      </c>
      <c r="Z36">
        <v>174.09200000000001</v>
      </c>
      <c r="AA36">
        <v>2.42109</v>
      </c>
      <c r="AB36">
        <v>0.21818000000000001</v>
      </c>
      <c r="AC36">
        <v>0.50958199999999998</v>
      </c>
    </row>
    <row r="37" spans="1:29" x14ac:dyDescent="0.3">
      <c r="A37" t="str">
        <f t="shared" si="0"/>
        <v>SFm2007rDXGFCZ081</v>
      </c>
      <c r="B37" s="1">
        <v>42590.490405092591</v>
      </c>
      <c r="C37" t="s">
        <v>28</v>
      </c>
      <c r="D37">
        <v>2007</v>
      </c>
      <c r="E37" t="s">
        <v>37</v>
      </c>
      <c r="F37" t="s">
        <v>30</v>
      </c>
      <c r="G37">
        <v>1</v>
      </c>
      <c r="H37">
        <v>9602.7900000000009</v>
      </c>
      <c r="I37">
        <v>2468.3000000000002</v>
      </c>
      <c r="J37">
        <v>0</v>
      </c>
      <c r="K37">
        <v>4697.08</v>
      </c>
      <c r="L37">
        <v>0</v>
      </c>
      <c r="M37">
        <v>2041.2</v>
      </c>
      <c r="N37">
        <v>0</v>
      </c>
      <c r="O37">
        <v>9.9015599999999999</v>
      </c>
      <c r="P37">
        <v>386.322</v>
      </c>
      <c r="Q37">
        <v>48.311700000000002</v>
      </c>
      <c r="R37">
        <v>338.01100000000002</v>
      </c>
      <c r="S37">
        <v>0</v>
      </c>
      <c r="T37">
        <v>0</v>
      </c>
      <c r="U37">
        <v>0</v>
      </c>
      <c r="V37">
        <v>0</v>
      </c>
      <c r="W37">
        <v>377.21699999999998</v>
      </c>
      <c r="X37">
        <v>100.634</v>
      </c>
      <c r="Y37">
        <v>105.697</v>
      </c>
      <c r="Z37">
        <v>170.886</v>
      </c>
      <c r="AA37">
        <v>3.6091899999999999</v>
      </c>
      <c r="AB37">
        <v>0.21818000000000001</v>
      </c>
      <c r="AC37">
        <v>0.50856599999999996</v>
      </c>
    </row>
    <row r="38" spans="1:29" x14ac:dyDescent="0.3">
      <c r="A38" t="str">
        <f t="shared" si="0"/>
        <v>SFm2007rDXGFCZ082</v>
      </c>
      <c r="B38" s="1">
        <v>42590.490601851852</v>
      </c>
      <c r="C38" t="s">
        <v>28</v>
      </c>
      <c r="D38">
        <v>2007</v>
      </c>
      <c r="E38" t="s">
        <v>37</v>
      </c>
      <c r="F38" t="s">
        <v>30</v>
      </c>
      <c r="G38">
        <v>2</v>
      </c>
      <c r="H38">
        <v>8683.42</v>
      </c>
      <c r="I38">
        <v>2468.3000000000002</v>
      </c>
      <c r="J38">
        <v>0</v>
      </c>
      <c r="K38">
        <v>4707.04</v>
      </c>
      <c r="L38">
        <v>0</v>
      </c>
      <c r="M38">
        <v>1252.3</v>
      </c>
      <c r="N38">
        <v>0</v>
      </c>
      <c r="O38">
        <v>9.2381100000000007</v>
      </c>
      <c r="P38">
        <v>246.54400000000001</v>
      </c>
      <c r="Q38">
        <v>45.3795</v>
      </c>
      <c r="R38">
        <v>201.16399999999999</v>
      </c>
      <c r="S38">
        <v>0</v>
      </c>
      <c r="T38">
        <v>0</v>
      </c>
      <c r="U38">
        <v>0</v>
      </c>
      <c r="V38">
        <v>0</v>
      </c>
      <c r="W38">
        <v>368.791</v>
      </c>
      <c r="X38">
        <v>100.634</v>
      </c>
      <c r="Y38">
        <v>97.901899999999998</v>
      </c>
      <c r="Z38">
        <v>170.25399999999999</v>
      </c>
      <c r="AA38">
        <v>3.4960300000000002</v>
      </c>
      <c r="AB38">
        <v>0.21818000000000001</v>
      </c>
      <c r="AC38">
        <v>0.51158700000000001</v>
      </c>
    </row>
    <row r="39" spans="1:29" x14ac:dyDescent="0.3">
      <c r="A39" t="str">
        <f t="shared" si="0"/>
        <v>SFm2007rDXGFCZ083</v>
      </c>
      <c r="B39" s="1">
        <v>42590.490798611114</v>
      </c>
      <c r="C39" t="s">
        <v>28</v>
      </c>
      <c r="D39">
        <v>2007</v>
      </c>
      <c r="E39" t="s">
        <v>37</v>
      </c>
      <c r="F39" t="s">
        <v>30</v>
      </c>
      <c r="G39">
        <v>3</v>
      </c>
      <c r="H39">
        <v>8354.1</v>
      </c>
      <c r="I39">
        <v>2468.3000000000002</v>
      </c>
      <c r="J39">
        <v>0</v>
      </c>
      <c r="K39">
        <v>4719.75</v>
      </c>
      <c r="L39">
        <v>0</v>
      </c>
      <c r="M39">
        <v>928.49900000000002</v>
      </c>
      <c r="N39">
        <v>0</v>
      </c>
      <c r="O39">
        <v>15.4133</v>
      </c>
      <c r="P39">
        <v>222.14500000000001</v>
      </c>
      <c r="Q39">
        <v>75.609300000000005</v>
      </c>
      <c r="R39">
        <v>146.535</v>
      </c>
      <c r="S39">
        <v>0</v>
      </c>
      <c r="T39">
        <v>0</v>
      </c>
      <c r="U39">
        <v>0</v>
      </c>
      <c r="V39">
        <v>0</v>
      </c>
      <c r="W39">
        <v>430.62</v>
      </c>
      <c r="X39">
        <v>100.634</v>
      </c>
      <c r="Y39">
        <v>160.524</v>
      </c>
      <c r="Z39">
        <v>169.46199999999999</v>
      </c>
      <c r="AA39">
        <v>3.0442800000000001</v>
      </c>
      <c r="AB39">
        <v>0.21818000000000001</v>
      </c>
      <c r="AC39">
        <v>0.51430100000000001</v>
      </c>
    </row>
    <row r="40" spans="1:29" x14ac:dyDescent="0.3">
      <c r="A40" t="str">
        <f t="shared" si="0"/>
        <v>SFm2007rDXGFCZ084</v>
      </c>
      <c r="B40" s="1">
        <v>42590.490995370368</v>
      </c>
      <c r="C40" t="s">
        <v>28</v>
      </c>
      <c r="D40">
        <v>2007</v>
      </c>
      <c r="E40" t="s">
        <v>37</v>
      </c>
      <c r="F40" t="s">
        <v>30</v>
      </c>
      <c r="G40">
        <v>4</v>
      </c>
      <c r="H40">
        <v>8234.36</v>
      </c>
      <c r="I40">
        <v>2468.3000000000002</v>
      </c>
      <c r="J40">
        <v>0</v>
      </c>
      <c r="K40">
        <v>4721.88</v>
      </c>
      <c r="L40">
        <v>0</v>
      </c>
      <c r="M40">
        <v>820.16300000000001</v>
      </c>
      <c r="N40">
        <v>0</v>
      </c>
      <c r="O40">
        <v>16.217099999999999</v>
      </c>
      <c r="P40">
        <v>207.80600000000001</v>
      </c>
      <c r="Q40">
        <v>79.466399999999993</v>
      </c>
      <c r="R40">
        <v>128.34</v>
      </c>
      <c r="S40">
        <v>0</v>
      </c>
      <c r="T40">
        <v>0</v>
      </c>
      <c r="U40">
        <v>0</v>
      </c>
      <c r="V40">
        <v>0</v>
      </c>
      <c r="W40">
        <v>443.84300000000002</v>
      </c>
      <c r="X40">
        <v>100.634</v>
      </c>
      <c r="Y40">
        <v>173.88</v>
      </c>
      <c r="Z40">
        <v>169.328</v>
      </c>
      <c r="AA40">
        <v>3.16248</v>
      </c>
      <c r="AB40">
        <v>0.21818000000000001</v>
      </c>
      <c r="AC40">
        <v>0.51440799999999998</v>
      </c>
    </row>
    <row r="41" spans="1:29" x14ac:dyDescent="0.3">
      <c r="A41" t="str">
        <f t="shared" si="0"/>
        <v>SFm2007rDXGFCZ085</v>
      </c>
      <c r="B41" s="1">
        <v>42590.491203703707</v>
      </c>
      <c r="C41" t="s">
        <v>28</v>
      </c>
      <c r="D41">
        <v>2007</v>
      </c>
      <c r="E41" t="s">
        <v>37</v>
      </c>
      <c r="F41" t="s">
        <v>30</v>
      </c>
      <c r="G41">
        <v>5</v>
      </c>
      <c r="H41">
        <v>8354.7099999999991</v>
      </c>
      <c r="I41">
        <v>2468.3000000000002</v>
      </c>
      <c r="J41">
        <v>0</v>
      </c>
      <c r="K41">
        <v>4719.8599999999997</v>
      </c>
      <c r="L41">
        <v>0</v>
      </c>
      <c r="M41">
        <v>928.49599999999998</v>
      </c>
      <c r="N41">
        <v>0</v>
      </c>
      <c r="O41">
        <v>15.503399999999999</v>
      </c>
      <c r="P41">
        <v>222.559</v>
      </c>
      <c r="Q41">
        <v>76.024600000000007</v>
      </c>
      <c r="R41">
        <v>146.535</v>
      </c>
      <c r="S41">
        <v>0</v>
      </c>
      <c r="T41">
        <v>0</v>
      </c>
      <c r="U41">
        <v>0</v>
      </c>
      <c r="V41">
        <v>0</v>
      </c>
      <c r="W41">
        <v>432.60899999999998</v>
      </c>
      <c r="X41">
        <v>100.634</v>
      </c>
      <c r="Y41">
        <v>162.51900000000001</v>
      </c>
      <c r="Z41">
        <v>169.45500000000001</v>
      </c>
      <c r="AA41">
        <v>3.0437599999999998</v>
      </c>
      <c r="AB41">
        <v>0.21818000000000001</v>
      </c>
      <c r="AC41">
        <v>0.51430100000000001</v>
      </c>
    </row>
    <row r="42" spans="1:29" x14ac:dyDescent="0.3">
      <c r="A42" t="str">
        <f t="shared" si="0"/>
        <v>SFm2007rDXGFCZ091</v>
      </c>
      <c r="B42" s="1">
        <v>42590.491400462961</v>
      </c>
      <c r="C42" t="s">
        <v>28</v>
      </c>
      <c r="D42">
        <v>2007</v>
      </c>
      <c r="E42" t="s">
        <v>38</v>
      </c>
      <c r="F42" t="s">
        <v>30</v>
      </c>
      <c r="G42">
        <v>1</v>
      </c>
      <c r="H42">
        <v>9344.01</v>
      </c>
      <c r="I42">
        <v>2492.31</v>
      </c>
      <c r="J42">
        <v>0</v>
      </c>
      <c r="K42">
        <v>4758.6000000000004</v>
      </c>
      <c r="L42">
        <v>0</v>
      </c>
      <c r="M42">
        <v>1739.21</v>
      </c>
      <c r="N42">
        <v>0</v>
      </c>
      <c r="O42">
        <v>16.0442</v>
      </c>
      <c r="P42">
        <v>337.85500000000002</v>
      </c>
      <c r="Q42">
        <v>70.218999999999994</v>
      </c>
      <c r="R42">
        <v>267.63600000000002</v>
      </c>
      <c r="S42">
        <v>0</v>
      </c>
      <c r="T42">
        <v>0</v>
      </c>
      <c r="U42">
        <v>0</v>
      </c>
      <c r="V42">
        <v>0</v>
      </c>
      <c r="W42">
        <v>422.89499999999998</v>
      </c>
      <c r="X42">
        <v>100.634</v>
      </c>
      <c r="Y42">
        <v>152.29599999999999</v>
      </c>
      <c r="Z42">
        <v>169.965</v>
      </c>
      <c r="AA42">
        <v>4.2529899999999996</v>
      </c>
      <c r="AB42">
        <v>0.22031300000000001</v>
      </c>
      <c r="AC42">
        <v>0.51815999999999995</v>
      </c>
    </row>
    <row r="43" spans="1:29" x14ac:dyDescent="0.3">
      <c r="A43" t="str">
        <f t="shared" si="0"/>
        <v>SFm2007rDXGFCZ092</v>
      </c>
      <c r="B43" s="1">
        <v>42590.491597222222</v>
      </c>
      <c r="C43" t="s">
        <v>28</v>
      </c>
      <c r="D43">
        <v>2007</v>
      </c>
      <c r="E43" t="s">
        <v>38</v>
      </c>
      <c r="F43" t="s">
        <v>30</v>
      </c>
      <c r="G43">
        <v>2</v>
      </c>
      <c r="H43">
        <v>9279.67</v>
      </c>
      <c r="I43">
        <v>2492.31</v>
      </c>
      <c r="J43">
        <v>0</v>
      </c>
      <c r="K43">
        <v>4766.0600000000004</v>
      </c>
      <c r="L43">
        <v>0</v>
      </c>
      <c r="M43">
        <v>1649.01</v>
      </c>
      <c r="N43">
        <v>0</v>
      </c>
      <c r="O43">
        <v>21.814299999999999</v>
      </c>
      <c r="P43">
        <v>350.47500000000002</v>
      </c>
      <c r="Q43">
        <v>95.954300000000003</v>
      </c>
      <c r="R43">
        <v>254.52099999999999</v>
      </c>
      <c r="S43">
        <v>0</v>
      </c>
      <c r="T43">
        <v>0</v>
      </c>
      <c r="U43">
        <v>0</v>
      </c>
      <c r="V43">
        <v>0</v>
      </c>
      <c r="W43">
        <v>467.85300000000001</v>
      </c>
      <c r="X43">
        <v>100.634</v>
      </c>
      <c r="Y43">
        <v>197.71799999999999</v>
      </c>
      <c r="Z43">
        <v>169.501</v>
      </c>
      <c r="AA43">
        <v>4.34633</v>
      </c>
      <c r="AB43">
        <v>0.22031300000000001</v>
      </c>
      <c r="AC43">
        <v>0.51897300000000002</v>
      </c>
    </row>
    <row r="44" spans="1:29" x14ac:dyDescent="0.3">
      <c r="A44" t="str">
        <f t="shared" si="0"/>
        <v>SFm2007rDXGFCZ093</v>
      </c>
      <c r="B44" s="1">
        <v>42590.491793981484</v>
      </c>
      <c r="C44" t="s">
        <v>28</v>
      </c>
      <c r="D44">
        <v>2007</v>
      </c>
      <c r="E44" t="s">
        <v>38</v>
      </c>
      <c r="F44" t="s">
        <v>30</v>
      </c>
      <c r="G44">
        <v>3</v>
      </c>
      <c r="H44">
        <v>8954.14</v>
      </c>
      <c r="I44">
        <v>2492.31</v>
      </c>
      <c r="J44">
        <v>0</v>
      </c>
      <c r="K44">
        <v>4762.76</v>
      </c>
      <c r="L44">
        <v>0</v>
      </c>
      <c r="M44">
        <v>1404.78</v>
      </c>
      <c r="N44">
        <v>0</v>
      </c>
      <c r="O44">
        <v>15.1797</v>
      </c>
      <c r="P44">
        <v>279.11599999999999</v>
      </c>
      <c r="Q44">
        <v>66.498000000000005</v>
      </c>
      <c r="R44">
        <v>212.61799999999999</v>
      </c>
      <c r="S44">
        <v>0</v>
      </c>
      <c r="T44">
        <v>0</v>
      </c>
      <c r="U44">
        <v>0</v>
      </c>
      <c r="V44">
        <v>0</v>
      </c>
      <c r="W44">
        <v>410.63400000000001</v>
      </c>
      <c r="X44">
        <v>100.634</v>
      </c>
      <c r="Y44">
        <v>140.30099999999999</v>
      </c>
      <c r="Z44">
        <v>169.7</v>
      </c>
      <c r="AA44">
        <v>3.94319</v>
      </c>
      <c r="AB44">
        <v>0.22031300000000001</v>
      </c>
      <c r="AC44">
        <v>0.52052399999999999</v>
      </c>
    </row>
    <row r="45" spans="1:29" x14ac:dyDescent="0.3">
      <c r="A45" t="str">
        <f t="shared" si="0"/>
        <v>SFm2007rDXGFCZ094</v>
      </c>
      <c r="B45" s="1">
        <v>42590.491990740738</v>
      </c>
      <c r="C45" t="s">
        <v>28</v>
      </c>
      <c r="D45">
        <v>2007</v>
      </c>
      <c r="E45" t="s">
        <v>38</v>
      </c>
      <c r="F45" t="s">
        <v>30</v>
      </c>
      <c r="G45">
        <v>4</v>
      </c>
      <c r="H45">
        <v>8718.2099999999991</v>
      </c>
      <c r="I45">
        <v>2492.31</v>
      </c>
      <c r="J45">
        <v>0</v>
      </c>
      <c r="K45">
        <v>4764.3599999999997</v>
      </c>
      <c r="L45">
        <v>0</v>
      </c>
      <c r="M45">
        <v>1202.94</v>
      </c>
      <c r="N45">
        <v>0</v>
      </c>
      <c r="O45">
        <v>14.498200000000001</v>
      </c>
      <c r="P45">
        <v>244.10300000000001</v>
      </c>
      <c r="Q45">
        <v>63.755400000000002</v>
      </c>
      <c r="R45">
        <v>180.34700000000001</v>
      </c>
      <c r="S45">
        <v>0</v>
      </c>
      <c r="T45">
        <v>0</v>
      </c>
      <c r="U45">
        <v>0</v>
      </c>
      <c r="V45">
        <v>0</v>
      </c>
      <c r="W45">
        <v>404.59300000000002</v>
      </c>
      <c r="X45">
        <v>100.634</v>
      </c>
      <c r="Y45">
        <v>134.36099999999999</v>
      </c>
      <c r="Z45">
        <v>169.59800000000001</v>
      </c>
      <c r="AA45">
        <v>4.1590199999999999</v>
      </c>
      <c r="AB45">
        <v>0.22031300000000001</v>
      </c>
      <c r="AC45">
        <v>0.52084799999999998</v>
      </c>
    </row>
    <row r="46" spans="1:29" x14ac:dyDescent="0.3">
      <c r="A46" t="str">
        <f t="shared" si="0"/>
        <v>SFm2007rDXGFCZ095</v>
      </c>
      <c r="B46" s="1">
        <v>42590.4921875</v>
      </c>
      <c r="C46" t="s">
        <v>28</v>
      </c>
      <c r="D46">
        <v>2007</v>
      </c>
      <c r="E46" t="s">
        <v>38</v>
      </c>
      <c r="F46" t="s">
        <v>30</v>
      </c>
      <c r="G46">
        <v>5</v>
      </c>
      <c r="H46">
        <v>8494.77</v>
      </c>
      <c r="I46">
        <v>2492.31</v>
      </c>
      <c r="J46">
        <v>0</v>
      </c>
      <c r="K46">
        <v>4777.7700000000004</v>
      </c>
      <c r="L46">
        <v>0</v>
      </c>
      <c r="M46">
        <v>958.72299999999996</v>
      </c>
      <c r="N46">
        <v>0</v>
      </c>
      <c r="O46">
        <v>23.157900000000001</v>
      </c>
      <c r="P46">
        <v>242.81100000000001</v>
      </c>
      <c r="Q46">
        <v>101.712</v>
      </c>
      <c r="R46">
        <v>141.09899999999999</v>
      </c>
      <c r="S46">
        <v>0</v>
      </c>
      <c r="T46">
        <v>0</v>
      </c>
      <c r="U46">
        <v>0</v>
      </c>
      <c r="V46">
        <v>0</v>
      </c>
      <c r="W46">
        <v>485.37900000000002</v>
      </c>
      <c r="X46">
        <v>100.634</v>
      </c>
      <c r="Y46">
        <v>215.98099999999999</v>
      </c>
      <c r="Z46">
        <v>168.76300000000001</v>
      </c>
      <c r="AA46">
        <v>3.6642299999999999</v>
      </c>
      <c r="AB46">
        <v>0.22031300000000001</v>
      </c>
      <c r="AC46">
        <v>0.52329599999999998</v>
      </c>
    </row>
    <row r="47" spans="1:29" x14ac:dyDescent="0.3">
      <c r="A47" t="str">
        <f t="shared" si="0"/>
        <v>SFm2007rDXGFCZ101</v>
      </c>
      <c r="B47" s="1">
        <v>42590.492384259262</v>
      </c>
      <c r="C47" t="s">
        <v>28</v>
      </c>
      <c r="D47">
        <v>2007</v>
      </c>
      <c r="E47" t="s">
        <v>39</v>
      </c>
      <c r="F47" t="s">
        <v>30</v>
      </c>
      <c r="G47">
        <v>1</v>
      </c>
      <c r="H47">
        <v>8319.2999999999993</v>
      </c>
      <c r="I47">
        <v>2113</v>
      </c>
      <c r="J47">
        <v>0</v>
      </c>
      <c r="K47">
        <v>3949.18</v>
      </c>
      <c r="L47">
        <v>0</v>
      </c>
      <c r="M47">
        <v>1863.35</v>
      </c>
      <c r="N47">
        <v>0</v>
      </c>
      <c r="O47">
        <v>25.834</v>
      </c>
      <c r="P47">
        <v>367.94600000000003</v>
      </c>
      <c r="Q47">
        <v>84.462400000000002</v>
      </c>
      <c r="R47">
        <v>283.48399999999998</v>
      </c>
      <c r="S47">
        <v>0</v>
      </c>
      <c r="T47">
        <v>0</v>
      </c>
      <c r="U47">
        <v>0</v>
      </c>
      <c r="V47">
        <v>0</v>
      </c>
      <c r="W47">
        <v>452.59</v>
      </c>
      <c r="X47">
        <v>100.634</v>
      </c>
      <c r="Y47">
        <v>181.749</v>
      </c>
      <c r="Z47">
        <v>170.20699999999999</v>
      </c>
      <c r="AA47">
        <v>3.2793399999999999</v>
      </c>
      <c r="AB47">
        <v>0.18677299999999999</v>
      </c>
      <c r="AC47">
        <v>0.43104300000000001</v>
      </c>
    </row>
    <row r="48" spans="1:29" x14ac:dyDescent="0.3">
      <c r="A48" t="str">
        <f t="shared" si="0"/>
        <v>SFm2007rDXGFCZ102</v>
      </c>
      <c r="B48" s="1">
        <v>42590.492581018516</v>
      </c>
      <c r="C48" t="s">
        <v>28</v>
      </c>
      <c r="D48">
        <v>2007</v>
      </c>
      <c r="E48" t="s">
        <v>39</v>
      </c>
      <c r="F48" t="s">
        <v>30</v>
      </c>
      <c r="G48">
        <v>2</v>
      </c>
      <c r="H48">
        <v>7595.1</v>
      </c>
      <c r="I48">
        <v>2113</v>
      </c>
      <c r="J48">
        <v>0</v>
      </c>
      <c r="K48">
        <v>3969.02</v>
      </c>
      <c r="L48">
        <v>0</v>
      </c>
      <c r="M48">
        <v>1199.8499999999999</v>
      </c>
      <c r="N48">
        <v>0</v>
      </c>
      <c r="O48">
        <v>32.451599999999999</v>
      </c>
      <c r="P48">
        <v>280.78699999999998</v>
      </c>
      <c r="Q48">
        <v>106.34399999999999</v>
      </c>
      <c r="R48">
        <v>174.44300000000001</v>
      </c>
      <c r="S48">
        <v>0</v>
      </c>
      <c r="T48">
        <v>0</v>
      </c>
      <c r="U48">
        <v>0</v>
      </c>
      <c r="V48">
        <v>0</v>
      </c>
      <c r="W48">
        <v>486.02499999999998</v>
      </c>
      <c r="X48">
        <v>100.634</v>
      </c>
      <c r="Y48">
        <v>216.429</v>
      </c>
      <c r="Z48">
        <v>168.96199999999999</v>
      </c>
      <c r="AA48">
        <v>3.27521</v>
      </c>
      <c r="AB48">
        <v>0.18677299999999999</v>
      </c>
      <c r="AC48">
        <v>0.43405899999999997</v>
      </c>
    </row>
    <row r="49" spans="1:29" x14ac:dyDescent="0.3">
      <c r="A49" t="str">
        <f t="shared" si="0"/>
        <v>SFm2007rDXGFCZ103</v>
      </c>
      <c r="B49" s="1">
        <v>42590.492789351854</v>
      </c>
      <c r="C49" t="s">
        <v>28</v>
      </c>
      <c r="D49">
        <v>2007</v>
      </c>
      <c r="E49" t="s">
        <v>39</v>
      </c>
      <c r="F49" t="s">
        <v>30</v>
      </c>
      <c r="G49">
        <v>3</v>
      </c>
      <c r="H49">
        <v>7692.02</v>
      </c>
      <c r="I49">
        <v>2113</v>
      </c>
      <c r="J49">
        <v>0</v>
      </c>
      <c r="K49">
        <v>3970.57</v>
      </c>
      <c r="L49">
        <v>0</v>
      </c>
      <c r="M49">
        <v>1273.19</v>
      </c>
      <c r="N49">
        <v>0</v>
      </c>
      <c r="O49">
        <v>35.086799999999997</v>
      </c>
      <c r="P49">
        <v>300.17599999999999</v>
      </c>
      <c r="Q49">
        <v>114.83499999999999</v>
      </c>
      <c r="R49">
        <v>185.34100000000001</v>
      </c>
      <c r="S49">
        <v>0</v>
      </c>
      <c r="T49">
        <v>0</v>
      </c>
      <c r="U49">
        <v>0</v>
      </c>
      <c r="V49">
        <v>0</v>
      </c>
      <c r="W49">
        <v>511.78199999999998</v>
      </c>
      <c r="X49">
        <v>100.634</v>
      </c>
      <c r="Y49">
        <v>242.28</v>
      </c>
      <c r="Z49">
        <v>168.86699999999999</v>
      </c>
      <c r="AA49">
        <v>3.1883900000000001</v>
      </c>
      <c r="AB49">
        <v>0.18677299999999999</v>
      </c>
      <c r="AC49">
        <v>0.43377100000000002</v>
      </c>
    </row>
    <row r="50" spans="1:29" x14ac:dyDescent="0.3">
      <c r="A50" t="str">
        <f t="shared" si="0"/>
        <v>SFm2007rDXGFCZ104</v>
      </c>
      <c r="B50" s="1">
        <v>42590.492986111109</v>
      </c>
      <c r="C50" t="s">
        <v>28</v>
      </c>
      <c r="D50">
        <v>2007</v>
      </c>
      <c r="E50" t="s">
        <v>39</v>
      </c>
      <c r="F50" t="s">
        <v>30</v>
      </c>
      <c r="G50">
        <v>4</v>
      </c>
      <c r="H50">
        <v>7558.36</v>
      </c>
      <c r="I50">
        <v>2113</v>
      </c>
      <c r="J50">
        <v>0</v>
      </c>
      <c r="K50">
        <v>3959.69</v>
      </c>
      <c r="L50">
        <v>0</v>
      </c>
      <c r="M50">
        <v>1207.4000000000001</v>
      </c>
      <c r="N50">
        <v>0</v>
      </c>
      <c r="O50">
        <v>24.0792</v>
      </c>
      <c r="P50">
        <v>254.20099999999999</v>
      </c>
      <c r="Q50">
        <v>78.787099999999995</v>
      </c>
      <c r="R50">
        <v>175.41399999999999</v>
      </c>
      <c r="S50">
        <v>0</v>
      </c>
      <c r="T50">
        <v>0</v>
      </c>
      <c r="U50">
        <v>0</v>
      </c>
      <c r="V50">
        <v>0</v>
      </c>
      <c r="W50">
        <v>434.44</v>
      </c>
      <c r="X50">
        <v>100.634</v>
      </c>
      <c r="Y50">
        <v>164.26599999999999</v>
      </c>
      <c r="Z50">
        <v>169.54</v>
      </c>
      <c r="AA50">
        <v>3.2438799999999999</v>
      </c>
      <c r="AB50">
        <v>0.18677299999999999</v>
      </c>
      <c r="AC50">
        <v>0.433923</v>
      </c>
    </row>
    <row r="51" spans="1:29" x14ac:dyDescent="0.3">
      <c r="A51" t="str">
        <f t="shared" si="0"/>
        <v>SFm2007rDXGFCZ105</v>
      </c>
      <c r="B51" s="1">
        <v>42590.493194444447</v>
      </c>
      <c r="C51" t="s">
        <v>28</v>
      </c>
      <c r="D51">
        <v>2007</v>
      </c>
      <c r="E51" t="s">
        <v>39</v>
      </c>
      <c r="F51" t="s">
        <v>30</v>
      </c>
      <c r="G51">
        <v>5</v>
      </c>
      <c r="H51">
        <v>7915.99</v>
      </c>
      <c r="I51">
        <v>2113</v>
      </c>
      <c r="J51">
        <v>0</v>
      </c>
      <c r="K51">
        <v>3978.52</v>
      </c>
      <c r="L51">
        <v>0</v>
      </c>
      <c r="M51">
        <v>1421.26</v>
      </c>
      <c r="N51">
        <v>0</v>
      </c>
      <c r="O51">
        <v>44.977899999999998</v>
      </c>
      <c r="P51">
        <v>358.23700000000002</v>
      </c>
      <c r="Q51">
        <v>147.262</v>
      </c>
      <c r="R51">
        <v>210.97499999999999</v>
      </c>
      <c r="S51">
        <v>0</v>
      </c>
      <c r="T51">
        <v>0</v>
      </c>
      <c r="U51">
        <v>0</v>
      </c>
      <c r="V51">
        <v>0</v>
      </c>
      <c r="W51">
        <v>574.34799999999996</v>
      </c>
      <c r="X51">
        <v>100.634</v>
      </c>
      <c r="Y51">
        <v>305.339</v>
      </c>
      <c r="Z51">
        <v>168.374</v>
      </c>
      <c r="AA51">
        <v>3.1004399999999999</v>
      </c>
      <c r="AB51">
        <v>0.18677299999999999</v>
      </c>
      <c r="AC51">
        <v>0.43358200000000002</v>
      </c>
    </row>
    <row r="52" spans="1:29" x14ac:dyDescent="0.3">
      <c r="A52" t="str">
        <f t="shared" si="0"/>
        <v>SFm2007rDXGFCZ111</v>
      </c>
      <c r="B52" s="1">
        <v>42590.493391203701</v>
      </c>
      <c r="C52" t="s">
        <v>28</v>
      </c>
      <c r="D52">
        <v>2007</v>
      </c>
      <c r="E52" t="s">
        <v>40</v>
      </c>
      <c r="F52" t="s">
        <v>30</v>
      </c>
      <c r="G52">
        <v>1</v>
      </c>
      <c r="H52">
        <v>8101.34</v>
      </c>
      <c r="I52">
        <v>2113</v>
      </c>
      <c r="J52">
        <v>0</v>
      </c>
      <c r="K52">
        <v>3937.11</v>
      </c>
      <c r="L52">
        <v>0</v>
      </c>
      <c r="M52">
        <v>1689.7</v>
      </c>
      <c r="N52">
        <v>0</v>
      </c>
      <c r="O52">
        <v>27.2653</v>
      </c>
      <c r="P52">
        <v>334.27100000000002</v>
      </c>
      <c r="Q52">
        <v>95.204999999999998</v>
      </c>
      <c r="R52">
        <v>239.066</v>
      </c>
      <c r="S52">
        <v>0</v>
      </c>
      <c r="T52">
        <v>0</v>
      </c>
      <c r="U52">
        <v>0</v>
      </c>
      <c r="V52">
        <v>0</v>
      </c>
      <c r="W52">
        <v>477.28</v>
      </c>
      <c r="X52">
        <v>100.634</v>
      </c>
      <c r="Y52">
        <v>203.30799999999999</v>
      </c>
      <c r="Z52">
        <v>173.33799999999999</v>
      </c>
      <c r="AA52">
        <v>3.1046399999999998</v>
      </c>
      <c r="AB52">
        <v>0.17055300000000001</v>
      </c>
      <c r="AC52">
        <v>0.433556</v>
      </c>
    </row>
    <row r="53" spans="1:29" x14ac:dyDescent="0.3">
      <c r="A53" t="str">
        <f t="shared" si="0"/>
        <v>SFm2007rDXGFCZ112</v>
      </c>
      <c r="B53" s="1">
        <v>42590.493587962963</v>
      </c>
      <c r="C53" t="s">
        <v>28</v>
      </c>
      <c r="D53">
        <v>2007</v>
      </c>
      <c r="E53" t="s">
        <v>40</v>
      </c>
      <c r="F53" t="s">
        <v>30</v>
      </c>
      <c r="G53">
        <v>2</v>
      </c>
      <c r="H53">
        <v>7820.46</v>
      </c>
      <c r="I53">
        <v>2113</v>
      </c>
      <c r="J53">
        <v>0</v>
      </c>
      <c r="K53">
        <v>3922.7</v>
      </c>
      <c r="L53">
        <v>0</v>
      </c>
      <c r="M53">
        <v>1490.35</v>
      </c>
      <c r="N53">
        <v>0</v>
      </c>
      <c r="O53">
        <v>14.069599999999999</v>
      </c>
      <c r="P53">
        <v>280.34500000000003</v>
      </c>
      <c r="Q53">
        <v>49.103700000000003</v>
      </c>
      <c r="R53">
        <v>231.24199999999999</v>
      </c>
      <c r="S53">
        <v>0</v>
      </c>
      <c r="T53">
        <v>0</v>
      </c>
      <c r="U53">
        <v>0</v>
      </c>
      <c r="V53">
        <v>0</v>
      </c>
      <c r="W53">
        <v>386.24900000000002</v>
      </c>
      <c r="X53">
        <v>100.634</v>
      </c>
      <c r="Y53">
        <v>111.405</v>
      </c>
      <c r="Z53">
        <v>174.21</v>
      </c>
      <c r="AA53">
        <v>1.3239300000000001</v>
      </c>
      <c r="AB53">
        <v>0.17055300000000001</v>
      </c>
      <c r="AC53">
        <v>0.44196000000000002</v>
      </c>
    </row>
    <row r="54" spans="1:29" x14ac:dyDescent="0.3">
      <c r="A54" t="str">
        <f t="shared" si="0"/>
        <v>SFm2007rDXGFCZ113</v>
      </c>
      <c r="B54" s="1">
        <v>42590.493784722225</v>
      </c>
      <c r="C54" t="s">
        <v>28</v>
      </c>
      <c r="D54">
        <v>2007</v>
      </c>
      <c r="E54" t="s">
        <v>40</v>
      </c>
      <c r="F54" t="s">
        <v>30</v>
      </c>
      <c r="G54">
        <v>3</v>
      </c>
      <c r="H54">
        <v>8139.2</v>
      </c>
      <c r="I54">
        <v>2113</v>
      </c>
      <c r="J54">
        <v>0</v>
      </c>
      <c r="K54">
        <v>3941.59</v>
      </c>
      <c r="L54">
        <v>0</v>
      </c>
      <c r="M54">
        <v>1709</v>
      </c>
      <c r="N54">
        <v>0</v>
      </c>
      <c r="O54">
        <v>30.6387</v>
      </c>
      <c r="P54">
        <v>344.96699999999998</v>
      </c>
      <c r="Q54">
        <v>107.196</v>
      </c>
      <c r="R54">
        <v>237.77199999999999</v>
      </c>
      <c r="S54">
        <v>0</v>
      </c>
      <c r="T54">
        <v>0</v>
      </c>
      <c r="U54">
        <v>0</v>
      </c>
      <c r="V54">
        <v>0</v>
      </c>
      <c r="W54">
        <v>498.8</v>
      </c>
      <c r="X54">
        <v>100.634</v>
      </c>
      <c r="Y54">
        <v>225.10300000000001</v>
      </c>
      <c r="Z54">
        <v>173.06299999999999</v>
      </c>
      <c r="AA54">
        <v>2.6472799999999999</v>
      </c>
      <c r="AB54">
        <v>0.17055300000000001</v>
      </c>
      <c r="AC54">
        <v>0.43594699999999997</v>
      </c>
    </row>
    <row r="55" spans="1:29" x14ac:dyDescent="0.3">
      <c r="A55" t="str">
        <f t="shared" si="0"/>
        <v>SFm2007rDXGFCZ114</v>
      </c>
      <c r="B55" s="1">
        <v>42590.494004629632</v>
      </c>
      <c r="C55" t="s">
        <v>28</v>
      </c>
      <c r="D55">
        <v>2007</v>
      </c>
      <c r="E55" t="s">
        <v>40</v>
      </c>
      <c r="F55" t="s">
        <v>30</v>
      </c>
      <c r="G55">
        <v>4</v>
      </c>
      <c r="H55">
        <v>7501.73</v>
      </c>
      <c r="I55">
        <v>2113</v>
      </c>
      <c r="J55">
        <v>0</v>
      </c>
      <c r="K55">
        <v>3962.08</v>
      </c>
      <c r="L55">
        <v>0</v>
      </c>
      <c r="M55">
        <v>1108.79</v>
      </c>
      <c r="N55">
        <v>0</v>
      </c>
      <c r="O55">
        <v>37.905299999999997</v>
      </c>
      <c r="P55">
        <v>279.95299999999997</v>
      </c>
      <c r="Q55">
        <v>132.45699999999999</v>
      </c>
      <c r="R55">
        <v>147.49600000000001</v>
      </c>
      <c r="S55">
        <v>0</v>
      </c>
      <c r="T55">
        <v>0</v>
      </c>
      <c r="U55">
        <v>0</v>
      </c>
      <c r="V55">
        <v>0</v>
      </c>
      <c r="W55">
        <v>545.27499999999998</v>
      </c>
      <c r="X55">
        <v>100.634</v>
      </c>
      <c r="Y55">
        <v>272.85500000000002</v>
      </c>
      <c r="Z55">
        <v>171.785</v>
      </c>
      <c r="AA55">
        <v>2.5591499999999998</v>
      </c>
      <c r="AB55">
        <v>0.17055300000000001</v>
      </c>
      <c r="AC55">
        <v>0.43894300000000003</v>
      </c>
    </row>
    <row r="56" spans="1:29" x14ac:dyDescent="0.3">
      <c r="A56" t="str">
        <f t="shared" si="0"/>
        <v>SFm2007rDXGFCZ115</v>
      </c>
      <c r="B56" s="1">
        <v>42590.494247685187</v>
      </c>
      <c r="C56" t="s">
        <v>28</v>
      </c>
      <c r="D56">
        <v>2007</v>
      </c>
      <c r="E56" t="s">
        <v>40</v>
      </c>
      <c r="F56" t="s">
        <v>30</v>
      </c>
      <c r="G56">
        <v>5</v>
      </c>
      <c r="H56">
        <v>7907.3</v>
      </c>
      <c r="I56">
        <v>2113</v>
      </c>
      <c r="J56">
        <v>0</v>
      </c>
      <c r="K56">
        <v>3943.18</v>
      </c>
      <c r="L56">
        <v>0</v>
      </c>
      <c r="M56">
        <v>1512.88</v>
      </c>
      <c r="N56">
        <v>0</v>
      </c>
      <c r="O56">
        <v>29.060400000000001</v>
      </c>
      <c r="P56">
        <v>309.18799999999999</v>
      </c>
      <c r="Q56">
        <v>101.31699999999999</v>
      </c>
      <c r="R56">
        <v>207.87</v>
      </c>
      <c r="S56">
        <v>0</v>
      </c>
      <c r="T56">
        <v>0</v>
      </c>
      <c r="U56">
        <v>0</v>
      </c>
      <c r="V56">
        <v>0</v>
      </c>
      <c r="W56">
        <v>491.09699999999998</v>
      </c>
      <c r="X56">
        <v>100.634</v>
      </c>
      <c r="Y56">
        <v>217.50299999999999</v>
      </c>
      <c r="Z56">
        <v>172.96</v>
      </c>
      <c r="AA56">
        <v>2.5376799999999999</v>
      </c>
      <c r="AB56">
        <v>0.17055300000000001</v>
      </c>
      <c r="AC56">
        <v>0.43737399999999999</v>
      </c>
    </row>
    <row r="57" spans="1:29" x14ac:dyDescent="0.3">
      <c r="A57" t="str">
        <f t="shared" si="0"/>
        <v>SFm2007rDXGFCZ121</v>
      </c>
      <c r="B57" s="1">
        <v>42590.494444444441</v>
      </c>
      <c r="C57" t="s">
        <v>28</v>
      </c>
      <c r="D57">
        <v>2007</v>
      </c>
      <c r="E57" t="s">
        <v>41</v>
      </c>
      <c r="F57" t="s">
        <v>30</v>
      </c>
      <c r="G57">
        <v>1</v>
      </c>
      <c r="H57">
        <v>8281.11</v>
      </c>
      <c r="I57">
        <v>2113</v>
      </c>
      <c r="J57">
        <v>0</v>
      </c>
      <c r="K57">
        <v>3943.11</v>
      </c>
      <c r="L57">
        <v>0</v>
      </c>
      <c r="M57">
        <v>1772.86</v>
      </c>
      <c r="N57">
        <v>0</v>
      </c>
      <c r="O57">
        <v>42.7562</v>
      </c>
      <c r="P57">
        <v>409.38900000000001</v>
      </c>
      <c r="Q57">
        <v>137.45599999999999</v>
      </c>
      <c r="R57">
        <v>271.93299999999999</v>
      </c>
      <c r="S57">
        <v>0</v>
      </c>
      <c r="T57">
        <v>0</v>
      </c>
      <c r="U57">
        <v>0</v>
      </c>
      <c r="V57">
        <v>0</v>
      </c>
      <c r="W57">
        <v>559.82799999999997</v>
      </c>
      <c r="X57">
        <v>100.634</v>
      </c>
      <c r="Y57">
        <v>280.12900000000002</v>
      </c>
      <c r="Z57">
        <v>179.065</v>
      </c>
      <c r="AA57">
        <v>2.8355800000000002</v>
      </c>
      <c r="AB57">
        <v>0.17055300000000001</v>
      </c>
      <c r="AC57">
        <v>0.430421</v>
      </c>
    </row>
    <row r="58" spans="1:29" x14ac:dyDescent="0.3">
      <c r="A58" t="str">
        <f t="shared" si="0"/>
        <v>SFm2007rDXGFCZ122</v>
      </c>
      <c r="B58" s="1">
        <v>42590.494641203702</v>
      </c>
      <c r="C58" t="s">
        <v>28</v>
      </c>
      <c r="D58">
        <v>2007</v>
      </c>
      <c r="E58" t="s">
        <v>41</v>
      </c>
      <c r="F58" t="s">
        <v>30</v>
      </c>
      <c r="G58">
        <v>2</v>
      </c>
      <c r="H58">
        <v>7502.28</v>
      </c>
      <c r="I58">
        <v>2113</v>
      </c>
      <c r="J58">
        <v>0</v>
      </c>
      <c r="K58">
        <v>3955.6</v>
      </c>
      <c r="L58">
        <v>0</v>
      </c>
      <c r="M58">
        <v>1086.1600000000001</v>
      </c>
      <c r="N58">
        <v>0</v>
      </c>
      <c r="O58">
        <v>44.813699999999997</v>
      </c>
      <c r="P58">
        <v>302.714</v>
      </c>
      <c r="Q58">
        <v>143.482</v>
      </c>
      <c r="R58">
        <v>159.232</v>
      </c>
      <c r="S58">
        <v>0</v>
      </c>
      <c r="T58">
        <v>0</v>
      </c>
      <c r="U58">
        <v>0</v>
      </c>
      <c r="V58">
        <v>0</v>
      </c>
      <c r="W58">
        <v>578.64800000000002</v>
      </c>
      <c r="X58">
        <v>100.634</v>
      </c>
      <c r="Y58">
        <v>299.73899999999998</v>
      </c>
      <c r="Z58">
        <v>178.27500000000001</v>
      </c>
      <c r="AA58">
        <v>2.7311999999999999</v>
      </c>
      <c r="AB58">
        <v>0.17055300000000001</v>
      </c>
      <c r="AC58">
        <v>0.43337900000000001</v>
      </c>
    </row>
    <row r="59" spans="1:29" x14ac:dyDescent="0.3">
      <c r="A59" t="str">
        <f t="shared" si="0"/>
        <v>SFm2007rDXGFCZ123</v>
      </c>
      <c r="B59" s="1">
        <v>42590.494849537034</v>
      </c>
      <c r="C59" t="s">
        <v>28</v>
      </c>
      <c r="D59">
        <v>2007</v>
      </c>
      <c r="E59" t="s">
        <v>41</v>
      </c>
      <c r="F59" t="s">
        <v>30</v>
      </c>
      <c r="G59">
        <v>3</v>
      </c>
      <c r="H59">
        <v>7144.41</v>
      </c>
      <c r="I59">
        <v>2113</v>
      </c>
      <c r="J59">
        <v>0</v>
      </c>
      <c r="K59">
        <v>3919.03</v>
      </c>
      <c r="L59">
        <v>0</v>
      </c>
      <c r="M59">
        <v>934.57799999999997</v>
      </c>
      <c r="N59">
        <v>0</v>
      </c>
      <c r="O59">
        <v>10.1854</v>
      </c>
      <c r="P59">
        <v>167.62299999999999</v>
      </c>
      <c r="Q59">
        <v>32.500700000000002</v>
      </c>
      <c r="R59">
        <v>135.12200000000001</v>
      </c>
      <c r="S59">
        <v>0</v>
      </c>
      <c r="T59">
        <v>0</v>
      </c>
      <c r="U59">
        <v>0</v>
      </c>
      <c r="V59">
        <v>0</v>
      </c>
      <c r="W59">
        <v>354.565</v>
      </c>
      <c r="X59">
        <v>100.634</v>
      </c>
      <c r="Y59">
        <v>73.421599999999998</v>
      </c>
      <c r="Z59">
        <v>180.50899999999999</v>
      </c>
      <c r="AA59">
        <v>2.3642400000000001</v>
      </c>
      <c r="AB59">
        <v>0.17055300000000001</v>
      </c>
      <c r="AC59">
        <v>0.43582300000000002</v>
      </c>
    </row>
    <row r="60" spans="1:29" x14ac:dyDescent="0.3">
      <c r="A60" t="str">
        <f t="shared" si="0"/>
        <v>SFm2007rDXGFCZ124</v>
      </c>
      <c r="B60" s="1">
        <v>42590.495046296295</v>
      </c>
      <c r="C60" t="s">
        <v>28</v>
      </c>
      <c r="D60">
        <v>2007</v>
      </c>
      <c r="E60" t="s">
        <v>41</v>
      </c>
      <c r="F60" t="s">
        <v>30</v>
      </c>
      <c r="G60">
        <v>4</v>
      </c>
      <c r="H60">
        <v>6857.71</v>
      </c>
      <c r="I60">
        <v>2113</v>
      </c>
      <c r="J60">
        <v>0</v>
      </c>
      <c r="K60">
        <v>3961.14</v>
      </c>
      <c r="L60">
        <v>0</v>
      </c>
      <c r="M60">
        <v>535.76499999999999</v>
      </c>
      <c r="N60">
        <v>0</v>
      </c>
      <c r="O60">
        <v>41.378599999999999</v>
      </c>
      <c r="P60">
        <v>206.429</v>
      </c>
      <c r="Q60">
        <v>132.80199999999999</v>
      </c>
      <c r="R60">
        <v>73.626800000000003</v>
      </c>
      <c r="S60">
        <v>0</v>
      </c>
      <c r="T60">
        <v>0</v>
      </c>
      <c r="U60">
        <v>0</v>
      </c>
      <c r="V60">
        <v>0</v>
      </c>
      <c r="W60">
        <v>548.68299999999999</v>
      </c>
      <c r="X60">
        <v>100.634</v>
      </c>
      <c r="Y60">
        <v>270.13</v>
      </c>
      <c r="Z60">
        <v>177.91900000000001</v>
      </c>
      <c r="AA60">
        <v>2.1373700000000002</v>
      </c>
      <c r="AB60">
        <v>0.17055300000000001</v>
      </c>
      <c r="AC60">
        <v>0.43865199999999999</v>
      </c>
    </row>
    <row r="61" spans="1:29" x14ac:dyDescent="0.3">
      <c r="A61" t="str">
        <f t="shared" si="0"/>
        <v>SFm2007rDXGFCZ125</v>
      </c>
      <c r="B61" s="1">
        <v>42590.495243055557</v>
      </c>
      <c r="C61" t="s">
        <v>28</v>
      </c>
      <c r="D61">
        <v>2007</v>
      </c>
      <c r="E61" t="s">
        <v>41</v>
      </c>
      <c r="F61" t="s">
        <v>30</v>
      </c>
      <c r="G61">
        <v>5</v>
      </c>
      <c r="H61">
        <v>7022.98</v>
      </c>
      <c r="I61">
        <v>2113</v>
      </c>
      <c r="J61">
        <v>0</v>
      </c>
      <c r="K61">
        <v>3970.22</v>
      </c>
      <c r="L61">
        <v>0</v>
      </c>
      <c r="M61">
        <v>634.62699999999995</v>
      </c>
      <c r="N61">
        <v>0</v>
      </c>
      <c r="O61">
        <v>51.241300000000003</v>
      </c>
      <c r="P61">
        <v>253.89699999999999</v>
      </c>
      <c r="Q61">
        <v>164.83199999999999</v>
      </c>
      <c r="R61">
        <v>89.065399999999997</v>
      </c>
      <c r="S61">
        <v>0</v>
      </c>
      <c r="T61">
        <v>0</v>
      </c>
      <c r="U61">
        <v>0</v>
      </c>
      <c r="V61">
        <v>0</v>
      </c>
      <c r="W61">
        <v>605.58900000000006</v>
      </c>
      <c r="X61">
        <v>100.634</v>
      </c>
      <c r="Y61">
        <v>327.59399999999999</v>
      </c>
      <c r="Z61">
        <v>177.36</v>
      </c>
      <c r="AA61">
        <v>2.0514199999999998</v>
      </c>
      <c r="AB61">
        <v>0.17055300000000001</v>
      </c>
      <c r="AC61">
        <v>0.43855699999999997</v>
      </c>
    </row>
    <row r="62" spans="1:29" x14ac:dyDescent="0.3">
      <c r="A62" t="str">
        <f t="shared" si="0"/>
        <v>SFm2007rDXGFCZ131</v>
      </c>
      <c r="B62" s="1">
        <v>42590.495451388888</v>
      </c>
      <c r="C62" t="s">
        <v>28</v>
      </c>
      <c r="D62">
        <v>2007</v>
      </c>
      <c r="E62" t="s">
        <v>42</v>
      </c>
      <c r="F62" t="s">
        <v>30</v>
      </c>
      <c r="G62">
        <v>1</v>
      </c>
      <c r="H62">
        <v>9443.4599999999991</v>
      </c>
      <c r="I62">
        <v>2113</v>
      </c>
      <c r="J62">
        <v>0</v>
      </c>
      <c r="K62">
        <v>3942.81</v>
      </c>
      <c r="L62">
        <v>0</v>
      </c>
      <c r="M62">
        <v>2790.17</v>
      </c>
      <c r="N62">
        <v>0</v>
      </c>
      <c r="O62">
        <v>41.569299999999998</v>
      </c>
      <c r="P62">
        <v>555.91600000000005</v>
      </c>
      <c r="Q62">
        <v>139.172</v>
      </c>
      <c r="R62">
        <v>416.74400000000003</v>
      </c>
      <c r="S62">
        <v>0</v>
      </c>
      <c r="T62">
        <v>0</v>
      </c>
      <c r="U62">
        <v>0</v>
      </c>
      <c r="V62">
        <v>0</v>
      </c>
      <c r="W62">
        <v>556.11800000000005</v>
      </c>
      <c r="X62">
        <v>100.634</v>
      </c>
      <c r="Y62">
        <v>284.82299999999998</v>
      </c>
      <c r="Z62">
        <v>170.661</v>
      </c>
      <c r="AA62">
        <v>2.7797399999999999</v>
      </c>
      <c r="AB62">
        <v>0.17055300000000001</v>
      </c>
      <c r="AC62">
        <v>0.43019200000000002</v>
      </c>
    </row>
    <row r="63" spans="1:29" x14ac:dyDescent="0.3">
      <c r="A63" t="str">
        <f t="shared" si="0"/>
        <v>SFm2007rDXGFCZ132</v>
      </c>
      <c r="B63" s="1">
        <v>42590.495648148149</v>
      </c>
      <c r="C63" t="s">
        <v>28</v>
      </c>
      <c r="D63">
        <v>2007</v>
      </c>
      <c r="E63" t="s">
        <v>42</v>
      </c>
      <c r="F63" t="s">
        <v>30</v>
      </c>
      <c r="G63">
        <v>2</v>
      </c>
      <c r="H63">
        <v>8352.31</v>
      </c>
      <c r="I63">
        <v>2113</v>
      </c>
      <c r="J63">
        <v>0</v>
      </c>
      <c r="K63">
        <v>3966.2</v>
      </c>
      <c r="L63">
        <v>0</v>
      </c>
      <c r="M63">
        <v>1813.18</v>
      </c>
      <c r="N63">
        <v>0</v>
      </c>
      <c r="O63">
        <v>45.716900000000003</v>
      </c>
      <c r="P63">
        <v>414.22</v>
      </c>
      <c r="Q63">
        <v>152.83500000000001</v>
      </c>
      <c r="R63">
        <v>261.38499999999999</v>
      </c>
      <c r="S63">
        <v>0</v>
      </c>
      <c r="T63">
        <v>0</v>
      </c>
      <c r="U63">
        <v>0</v>
      </c>
      <c r="V63">
        <v>0</v>
      </c>
      <c r="W63">
        <v>591.59</v>
      </c>
      <c r="X63">
        <v>100.634</v>
      </c>
      <c r="Y63">
        <v>321.75900000000001</v>
      </c>
      <c r="Z63">
        <v>169.197</v>
      </c>
      <c r="AA63">
        <v>2.80769</v>
      </c>
      <c r="AB63">
        <v>0.17055300000000001</v>
      </c>
      <c r="AC63">
        <v>0.43340299999999998</v>
      </c>
    </row>
    <row r="64" spans="1:29" x14ac:dyDescent="0.3">
      <c r="A64" t="str">
        <f t="shared" si="0"/>
        <v>SFm2007rDXGFCZ133</v>
      </c>
      <c r="B64" s="1">
        <v>42590.495856481481</v>
      </c>
      <c r="C64" t="s">
        <v>28</v>
      </c>
      <c r="D64">
        <v>2007</v>
      </c>
      <c r="E64" t="s">
        <v>42</v>
      </c>
      <c r="F64" t="s">
        <v>30</v>
      </c>
      <c r="G64">
        <v>3</v>
      </c>
      <c r="H64">
        <v>8383.39</v>
      </c>
      <c r="I64">
        <v>2113</v>
      </c>
      <c r="J64">
        <v>0</v>
      </c>
      <c r="K64">
        <v>3971.71</v>
      </c>
      <c r="L64">
        <v>0</v>
      </c>
      <c r="M64">
        <v>1820.02</v>
      </c>
      <c r="N64">
        <v>0</v>
      </c>
      <c r="O64">
        <v>50.489600000000003</v>
      </c>
      <c r="P64">
        <v>428.16800000000001</v>
      </c>
      <c r="Q64">
        <v>168.98699999999999</v>
      </c>
      <c r="R64">
        <v>259.18200000000002</v>
      </c>
      <c r="S64">
        <v>0</v>
      </c>
      <c r="T64">
        <v>0</v>
      </c>
      <c r="U64">
        <v>0</v>
      </c>
      <c r="V64">
        <v>0</v>
      </c>
      <c r="W64">
        <v>605.96500000000003</v>
      </c>
      <c r="X64">
        <v>100.634</v>
      </c>
      <c r="Y64">
        <v>336.47500000000002</v>
      </c>
      <c r="Z64">
        <v>168.85599999999999</v>
      </c>
      <c r="AA64">
        <v>2.3425400000000001</v>
      </c>
      <c r="AB64">
        <v>0.17055300000000001</v>
      </c>
      <c r="AC64">
        <v>0.43581700000000001</v>
      </c>
    </row>
    <row r="65" spans="1:29" x14ac:dyDescent="0.3">
      <c r="A65" t="str">
        <f t="shared" si="0"/>
        <v>SFm2007rDXGFCZ134</v>
      </c>
      <c r="B65" s="1">
        <v>42590.496053240742</v>
      </c>
      <c r="C65" t="s">
        <v>28</v>
      </c>
      <c r="D65">
        <v>2007</v>
      </c>
      <c r="E65" t="s">
        <v>42</v>
      </c>
      <c r="F65" t="s">
        <v>30</v>
      </c>
      <c r="G65">
        <v>4</v>
      </c>
      <c r="H65">
        <v>7642.47</v>
      </c>
      <c r="I65">
        <v>2113</v>
      </c>
      <c r="J65">
        <v>0</v>
      </c>
      <c r="K65">
        <v>3977.65</v>
      </c>
      <c r="L65">
        <v>0</v>
      </c>
      <c r="M65">
        <v>1195.28</v>
      </c>
      <c r="N65">
        <v>0</v>
      </c>
      <c r="O65">
        <v>44.4636</v>
      </c>
      <c r="P65">
        <v>312.07799999999997</v>
      </c>
      <c r="Q65">
        <v>149.18799999999999</v>
      </c>
      <c r="R65">
        <v>162.88999999999999</v>
      </c>
      <c r="S65">
        <v>0</v>
      </c>
      <c r="T65">
        <v>0</v>
      </c>
      <c r="U65">
        <v>0</v>
      </c>
      <c r="V65">
        <v>0</v>
      </c>
      <c r="W65">
        <v>573.07000000000005</v>
      </c>
      <c r="X65">
        <v>100.634</v>
      </c>
      <c r="Y65">
        <v>303.964</v>
      </c>
      <c r="Z65">
        <v>168.47200000000001</v>
      </c>
      <c r="AA65">
        <v>2.24566</v>
      </c>
      <c r="AB65">
        <v>0.17055300000000001</v>
      </c>
      <c r="AC65">
        <v>0.43879299999999999</v>
      </c>
    </row>
    <row r="66" spans="1:29" x14ac:dyDescent="0.3">
      <c r="A66" t="str">
        <f t="shared" si="0"/>
        <v>SFm2007rDXGFCZ135</v>
      </c>
      <c r="B66" s="1">
        <v>42590.496249999997</v>
      </c>
      <c r="C66" t="s">
        <v>28</v>
      </c>
      <c r="D66">
        <v>2007</v>
      </c>
      <c r="E66" t="s">
        <v>42</v>
      </c>
      <c r="F66" t="s">
        <v>30</v>
      </c>
      <c r="G66">
        <v>5</v>
      </c>
      <c r="H66">
        <v>7706.02</v>
      </c>
      <c r="I66">
        <v>2113</v>
      </c>
      <c r="J66">
        <v>0</v>
      </c>
      <c r="K66">
        <v>3933.98</v>
      </c>
      <c r="L66">
        <v>0</v>
      </c>
      <c r="M66">
        <v>1410.72</v>
      </c>
      <c r="N66">
        <v>0</v>
      </c>
      <c r="O66">
        <v>11.956200000000001</v>
      </c>
      <c r="P66">
        <v>236.369</v>
      </c>
      <c r="Q66">
        <v>40.3142</v>
      </c>
      <c r="R66">
        <v>196.05500000000001</v>
      </c>
      <c r="S66">
        <v>0</v>
      </c>
      <c r="T66">
        <v>0</v>
      </c>
      <c r="U66">
        <v>0</v>
      </c>
      <c r="V66">
        <v>0</v>
      </c>
      <c r="W66">
        <v>364.56799999999998</v>
      </c>
      <c r="X66">
        <v>100.634</v>
      </c>
      <c r="Y66">
        <v>92.778300000000002</v>
      </c>
      <c r="Z66">
        <v>171.155</v>
      </c>
      <c r="AA66">
        <v>2.1019600000000001</v>
      </c>
      <c r="AB66">
        <v>0.17055300000000001</v>
      </c>
      <c r="AC66">
        <v>0.43862600000000002</v>
      </c>
    </row>
    <row r="67" spans="1:29" x14ac:dyDescent="0.3">
      <c r="A67" t="str">
        <f t="shared" ref="A67:A81" si="1">C67&amp;D67&amp;F67&amp;E67&amp;G67</f>
        <v>SFm2007rDXGFCZ141</v>
      </c>
      <c r="B67" s="1">
        <v>42590.496458333335</v>
      </c>
      <c r="C67" t="s">
        <v>28</v>
      </c>
      <c r="D67">
        <v>2007</v>
      </c>
      <c r="E67" t="s">
        <v>43</v>
      </c>
      <c r="F67" t="s">
        <v>30</v>
      </c>
      <c r="G67">
        <v>1</v>
      </c>
      <c r="H67">
        <v>10260</v>
      </c>
      <c r="I67">
        <v>2282.71</v>
      </c>
      <c r="J67">
        <v>0</v>
      </c>
      <c r="K67">
        <v>4288.68</v>
      </c>
      <c r="L67">
        <v>0</v>
      </c>
      <c r="M67">
        <v>3111.46</v>
      </c>
      <c r="N67">
        <v>0</v>
      </c>
      <c r="O67">
        <v>24.368600000000001</v>
      </c>
      <c r="P67">
        <v>552.74699999999996</v>
      </c>
      <c r="Q67">
        <v>99.061999999999998</v>
      </c>
      <c r="R67">
        <v>453.685</v>
      </c>
      <c r="S67">
        <v>0</v>
      </c>
      <c r="T67">
        <v>0</v>
      </c>
      <c r="U67">
        <v>0</v>
      </c>
      <c r="V67">
        <v>0</v>
      </c>
      <c r="W67">
        <v>487.65899999999999</v>
      </c>
      <c r="X67">
        <v>100.634</v>
      </c>
      <c r="Y67">
        <v>212.07599999999999</v>
      </c>
      <c r="Z67">
        <v>174.94900000000001</v>
      </c>
      <c r="AA67">
        <v>3.5997400000000002</v>
      </c>
      <c r="AB67">
        <v>0.19129299999999999</v>
      </c>
      <c r="AC67">
        <v>0.467723</v>
      </c>
    </row>
    <row r="68" spans="1:29" x14ac:dyDescent="0.3">
      <c r="A68" t="str">
        <f t="shared" si="1"/>
        <v>SFm2007rDXGFCZ142</v>
      </c>
      <c r="B68" s="1">
        <v>42590.496655092589</v>
      </c>
      <c r="C68" t="s">
        <v>28</v>
      </c>
      <c r="D68">
        <v>2007</v>
      </c>
      <c r="E68" t="s">
        <v>43</v>
      </c>
      <c r="F68" t="s">
        <v>30</v>
      </c>
      <c r="G68">
        <v>2</v>
      </c>
      <c r="H68">
        <v>10056.9</v>
      </c>
      <c r="I68">
        <v>2282.71</v>
      </c>
      <c r="J68">
        <v>0</v>
      </c>
      <c r="K68">
        <v>4299.07</v>
      </c>
      <c r="L68">
        <v>0</v>
      </c>
      <c r="M68">
        <v>2904.23</v>
      </c>
      <c r="N68">
        <v>0</v>
      </c>
      <c r="O68">
        <v>28.690100000000001</v>
      </c>
      <c r="P68">
        <v>542.25199999999995</v>
      </c>
      <c r="Q68">
        <v>116.89</v>
      </c>
      <c r="R68">
        <v>425.36200000000002</v>
      </c>
      <c r="S68">
        <v>0</v>
      </c>
      <c r="T68">
        <v>0</v>
      </c>
      <c r="U68">
        <v>0</v>
      </c>
      <c r="V68">
        <v>0</v>
      </c>
      <c r="W68">
        <v>524.65300000000002</v>
      </c>
      <c r="X68">
        <v>100.634</v>
      </c>
      <c r="Y68">
        <v>249.71600000000001</v>
      </c>
      <c r="Z68">
        <v>174.30199999999999</v>
      </c>
      <c r="AA68">
        <v>3.2714500000000002</v>
      </c>
      <c r="AB68">
        <v>0.19129299999999999</v>
      </c>
      <c r="AC68">
        <v>0.47054299999999999</v>
      </c>
    </row>
    <row r="69" spans="1:29" x14ac:dyDescent="0.3">
      <c r="A69" t="str">
        <f t="shared" si="1"/>
        <v>SFm2007rDXGFCZ143</v>
      </c>
      <c r="B69" s="1">
        <v>42590.496851851851</v>
      </c>
      <c r="C69" t="s">
        <v>28</v>
      </c>
      <c r="D69">
        <v>2007</v>
      </c>
      <c r="E69" t="s">
        <v>43</v>
      </c>
      <c r="F69" t="s">
        <v>30</v>
      </c>
      <c r="G69">
        <v>3</v>
      </c>
      <c r="H69">
        <v>9867.7900000000009</v>
      </c>
      <c r="I69">
        <v>2282.71</v>
      </c>
      <c r="J69">
        <v>0</v>
      </c>
      <c r="K69">
        <v>4301.66</v>
      </c>
      <c r="L69">
        <v>0</v>
      </c>
      <c r="M69">
        <v>2742.13</v>
      </c>
      <c r="N69">
        <v>0</v>
      </c>
      <c r="O69">
        <v>28.7363</v>
      </c>
      <c r="P69">
        <v>512.55600000000004</v>
      </c>
      <c r="Q69">
        <v>117.38800000000001</v>
      </c>
      <c r="R69">
        <v>395.16800000000001</v>
      </c>
      <c r="S69">
        <v>0</v>
      </c>
      <c r="T69">
        <v>0</v>
      </c>
      <c r="U69">
        <v>0</v>
      </c>
      <c r="V69">
        <v>0</v>
      </c>
      <c r="W69">
        <v>515.02499999999998</v>
      </c>
      <c r="X69">
        <v>100.634</v>
      </c>
      <c r="Y69">
        <v>240.25</v>
      </c>
      <c r="Z69">
        <v>174.14</v>
      </c>
      <c r="AA69">
        <v>3.871</v>
      </c>
      <c r="AB69">
        <v>0.19129299999999999</v>
      </c>
      <c r="AC69">
        <v>0.46799600000000002</v>
      </c>
    </row>
    <row r="70" spans="1:29" x14ac:dyDescent="0.3">
      <c r="A70" t="str">
        <f t="shared" si="1"/>
        <v>SFm2007rDXGFCZ144</v>
      </c>
      <c r="B70" s="1">
        <v>42590.497048611112</v>
      </c>
      <c r="C70" t="s">
        <v>28</v>
      </c>
      <c r="D70">
        <v>2007</v>
      </c>
      <c r="E70" t="s">
        <v>43</v>
      </c>
      <c r="F70" t="s">
        <v>30</v>
      </c>
      <c r="G70">
        <v>4</v>
      </c>
      <c r="H70">
        <v>9602.61</v>
      </c>
      <c r="I70">
        <v>2282.71</v>
      </c>
      <c r="J70">
        <v>0</v>
      </c>
      <c r="K70">
        <v>4298.16</v>
      </c>
      <c r="L70">
        <v>0</v>
      </c>
      <c r="M70">
        <v>2537.7800000000002</v>
      </c>
      <c r="N70">
        <v>0</v>
      </c>
      <c r="O70">
        <v>23.379100000000001</v>
      </c>
      <c r="P70">
        <v>460.58800000000002</v>
      </c>
      <c r="Q70">
        <v>95.154200000000003</v>
      </c>
      <c r="R70">
        <v>365.43299999999999</v>
      </c>
      <c r="S70">
        <v>0</v>
      </c>
      <c r="T70">
        <v>0</v>
      </c>
      <c r="U70">
        <v>0</v>
      </c>
      <c r="V70">
        <v>0</v>
      </c>
      <c r="W70">
        <v>473.71699999999998</v>
      </c>
      <c r="X70">
        <v>100.634</v>
      </c>
      <c r="Y70">
        <v>198.732</v>
      </c>
      <c r="Z70">
        <v>174.35</v>
      </c>
      <c r="AA70">
        <v>3.77888</v>
      </c>
      <c r="AB70">
        <v>0.19129299999999999</v>
      </c>
      <c r="AC70">
        <v>0.46945799999999999</v>
      </c>
    </row>
    <row r="71" spans="1:29" x14ac:dyDescent="0.3">
      <c r="A71" t="str">
        <f t="shared" si="1"/>
        <v>SFm2007rDXGFCZ145</v>
      </c>
      <c r="B71" s="1">
        <v>42590.497245370374</v>
      </c>
      <c r="C71" t="s">
        <v>28</v>
      </c>
      <c r="D71">
        <v>2007</v>
      </c>
      <c r="E71" t="s">
        <v>43</v>
      </c>
      <c r="F71" t="s">
        <v>30</v>
      </c>
      <c r="G71">
        <v>5</v>
      </c>
      <c r="H71">
        <v>10081.700000000001</v>
      </c>
      <c r="I71">
        <v>2282.71</v>
      </c>
      <c r="J71">
        <v>0</v>
      </c>
      <c r="K71">
        <v>4305.51</v>
      </c>
      <c r="L71">
        <v>0</v>
      </c>
      <c r="M71">
        <v>2905.62</v>
      </c>
      <c r="N71">
        <v>0</v>
      </c>
      <c r="O71">
        <v>33.1982</v>
      </c>
      <c r="P71">
        <v>554.62599999999998</v>
      </c>
      <c r="Q71">
        <v>135.739</v>
      </c>
      <c r="R71">
        <v>418.887</v>
      </c>
      <c r="S71">
        <v>0</v>
      </c>
      <c r="T71">
        <v>0</v>
      </c>
      <c r="U71">
        <v>0</v>
      </c>
      <c r="V71">
        <v>0</v>
      </c>
      <c r="W71">
        <v>558.53700000000003</v>
      </c>
      <c r="X71">
        <v>100.634</v>
      </c>
      <c r="Y71">
        <v>283.99700000000001</v>
      </c>
      <c r="Z71">
        <v>173.90600000000001</v>
      </c>
      <c r="AA71">
        <v>3.74688</v>
      </c>
      <c r="AB71">
        <v>0.19129299999999999</v>
      </c>
      <c r="AC71">
        <v>0.46787299999999998</v>
      </c>
    </row>
    <row r="72" spans="1:29" x14ac:dyDescent="0.3">
      <c r="A72" t="str">
        <f t="shared" si="1"/>
        <v>SFm2007rDXGFCZ151</v>
      </c>
      <c r="B72" s="1">
        <v>42590.497453703705</v>
      </c>
      <c r="C72" t="s">
        <v>28</v>
      </c>
      <c r="D72">
        <v>2007</v>
      </c>
      <c r="E72" t="s">
        <v>44</v>
      </c>
      <c r="F72" t="s">
        <v>30</v>
      </c>
      <c r="G72">
        <v>1</v>
      </c>
      <c r="H72">
        <v>11199.5</v>
      </c>
      <c r="I72">
        <v>2282.71</v>
      </c>
      <c r="J72">
        <v>0</v>
      </c>
      <c r="K72">
        <v>4392.17</v>
      </c>
      <c r="L72">
        <v>0</v>
      </c>
      <c r="M72">
        <v>3955.61</v>
      </c>
      <c r="N72">
        <v>0</v>
      </c>
      <c r="O72">
        <v>12.118399999999999</v>
      </c>
      <c r="P72">
        <v>556.91399999999999</v>
      </c>
      <c r="Q72">
        <v>54.167000000000002</v>
      </c>
      <c r="R72">
        <v>502.74700000000001</v>
      </c>
      <c r="S72">
        <v>0</v>
      </c>
      <c r="T72">
        <v>0</v>
      </c>
      <c r="U72">
        <v>0</v>
      </c>
      <c r="V72">
        <v>0</v>
      </c>
      <c r="W72">
        <v>350.48200000000003</v>
      </c>
      <c r="X72">
        <v>100.634</v>
      </c>
      <c r="Y72">
        <v>115.002</v>
      </c>
      <c r="Z72">
        <v>134.845</v>
      </c>
      <c r="AA72">
        <v>3.3667699999999998</v>
      </c>
      <c r="AB72">
        <v>0.19129299999999999</v>
      </c>
      <c r="AC72">
        <v>0.479628</v>
      </c>
    </row>
    <row r="73" spans="1:29" x14ac:dyDescent="0.3">
      <c r="A73" t="str">
        <f t="shared" si="1"/>
        <v>SFm2007rDXGFCZ152</v>
      </c>
      <c r="B73" s="1">
        <v>42590.497650462959</v>
      </c>
      <c r="C73" t="s">
        <v>28</v>
      </c>
      <c r="D73">
        <v>2007</v>
      </c>
      <c r="E73" t="s">
        <v>44</v>
      </c>
      <c r="F73" t="s">
        <v>30</v>
      </c>
      <c r="G73">
        <v>2</v>
      </c>
      <c r="H73">
        <v>11649.4</v>
      </c>
      <c r="I73">
        <v>2282.71</v>
      </c>
      <c r="J73">
        <v>0</v>
      </c>
      <c r="K73">
        <v>4379.21</v>
      </c>
      <c r="L73">
        <v>0</v>
      </c>
      <c r="M73">
        <v>4364.3500000000004</v>
      </c>
      <c r="N73">
        <v>0</v>
      </c>
      <c r="O73">
        <v>9.5593599999999999</v>
      </c>
      <c r="P73">
        <v>613.553</v>
      </c>
      <c r="Q73">
        <v>42.76</v>
      </c>
      <c r="R73">
        <v>570.79300000000001</v>
      </c>
      <c r="S73">
        <v>0</v>
      </c>
      <c r="T73">
        <v>0</v>
      </c>
      <c r="U73">
        <v>0</v>
      </c>
      <c r="V73">
        <v>0</v>
      </c>
      <c r="W73">
        <v>331.66</v>
      </c>
      <c r="X73">
        <v>100.634</v>
      </c>
      <c r="Y73">
        <v>95.361199999999997</v>
      </c>
      <c r="Z73">
        <v>135.66399999999999</v>
      </c>
      <c r="AA73">
        <v>3.1168</v>
      </c>
      <c r="AB73">
        <v>0.19129299999999999</v>
      </c>
      <c r="AC73">
        <v>0.47943000000000002</v>
      </c>
    </row>
    <row r="74" spans="1:29" x14ac:dyDescent="0.3">
      <c r="A74" t="str">
        <f t="shared" si="1"/>
        <v>SFm2007rDXGFCZ153</v>
      </c>
      <c r="B74" s="1">
        <v>42590.497847222221</v>
      </c>
      <c r="C74" t="s">
        <v>28</v>
      </c>
      <c r="D74">
        <v>2007</v>
      </c>
      <c r="E74" t="s">
        <v>44</v>
      </c>
      <c r="F74" t="s">
        <v>30</v>
      </c>
      <c r="G74">
        <v>3</v>
      </c>
      <c r="H74">
        <v>11010.6</v>
      </c>
      <c r="I74">
        <v>2282.71</v>
      </c>
      <c r="J74">
        <v>0</v>
      </c>
      <c r="K74">
        <v>4396.3</v>
      </c>
      <c r="L74">
        <v>0</v>
      </c>
      <c r="M74">
        <v>3781.94</v>
      </c>
      <c r="N74">
        <v>0</v>
      </c>
      <c r="O74">
        <v>12.8462</v>
      </c>
      <c r="P74">
        <v>536.80200000000002</v>
      </c>
      <c r="Q74">
        <v>57.3996</v>
      </c>
      <c r="R74">
        <v>479.40199999999999</v>
      </c>
      <c r="S74">
        <v>0</v>
      </c>
      <c r="T74">
        <v>0</v>
      </c>
      <c r="U74">
        <v>0</v>
      </c>
      <c r="V74">
        <v>0</v>
      </c>
      <c r="W74">
        <v>360.42500000000001</v>
      </c>
      <c r="X74">
        <v>100.634</v>
      </c>
      <c r="Y74">
        <v>125.20699999999999</v>
      </c>
      <c r="Z74">
        <v>134.583</v>
      </c>
      <c r="AA74">
        <v>3.1728000000000001</v>
      </c>
      <c r="AB74">
        <v>0.19129299999999999</v>
      </c>
      <c r="AC74">
        <v>0.48100700000000002</v>
      </c>
    </row>
    <row r="75" spans="1:29" x14ac:dyDescent="0.3">
      <c r="A75" t="str">
        <f t="shared" si="1"/>
        <v>SFm2007rDXGFCZ154</v>
      </c>
      <c r="B75" s="1">
        <v>42590.498043981483</v>
      </c>
      <c r="C75" t="s">
        <v>28</v>
      </c>
      <c r="D75">
        <v>2007</v>
      </c>
      <c r="E75" t="s">
        <v>44</v>
      </c>
      <c r="F75" t="s">
        <v>30</v>
      </c>
      <c r="G75">
        <v>4</v>
      </c>
      <c r="H75">
        <v>8953.2000000000007</v>
      </c>
      <c r="I75">
        <v>2282.71</v>
      </c>
      <c r="J75">
        <v>0</v>
      </c>
      <c r="K75">
        <v>4430.71</v>
      </c>
      <c r="L75">
        <v>0</v>
      </c>
      <c r="M75">
        <v>1944.17</v>
      </c>
      <c r="N75">
        <v>0</v>
      </c>
      <c r="O75">
        <v>11.993399999999999</v>
      </c>
      <c r="P75">
        <v>283.61799999999999</v>
      </c>
      <c r="Q75">
        <v>53.621600000000001</v>
      </c>
      <c r="R75">
        <v>229.99700000000001</v>
      </c>
      <c r="S75">
        <v>0</v>
      </c>
      <c r="T75">
        <v>0</v>
      </c>
      <c r="U75">
        <v>0</v>
      </c>
      <c r="V75">
        <v>0</v>
      </c>
      <c r="W75">
        <v>345.45100000000002</v>
      </c>
      <c r="X75">
        <v>100.634</v>
      </c>
      <c r="Y75">
        <v>112.443</v>
      </c>
      <c r="Z75">
        <v>132.37299999999999</v>
      </c>
      <c r="AA75">
        <v>2.4386199999999998</v>
      </c>
      <c r="AB75">
        <v>0.19129299999999999</v>
      </c>
      <c r="AC75">
        <v>0.49110199999999998</v>
      </c>
    </row>
    <row r="76" spans="1:29" x14ac:dyDescent="0.3">
      <c r="A76" t="str">
        <f t="shared" si="1"/>
        <v>SFm2007rDXGFCZ155</v>
      </c>
      <c r="B76" s="1">
        <v>42590.498240740744</v>
      </c>
      <c r="C76" t="s">
        <v>28</v>
      </c>
      <c r="D76">
        <v>2007</v>
      </c>
      <c r="E76" t="s">
        <v>44</v>
      </c>
      <c r="F76" t="s">
        <v>30</v>
      </c>
      <c r="G76">
        <v>5</v>
      </c>
      <c r="H76">
        <v>10354.4</v>
      </c>
      <c r="I76">
        <v>2282.71</v>
      </c>
      <c r="J76">
        <v>0</v>
      </c>
      <c r="K76">
        <v>4406.12</v>
      </c>
      <c r="L76">
        <v>0</v>
      </c>
      <c r="M76">
        <v>3202.85</v>
      </c>
      <c r="N76">
        <v>0</v>
      </c>
      <c r="O76">
        <v>11.7797</v>
      </c>
      <c r="P76">
        <v>450.97500000000002</v>
      </c>
      <c r="Q76">
        <v>52.668500000000002</v>
      </c>
      <c r="R76">
        <v>398.30599999999998</v>
      </c>
      <c r="S76">
        <v>0</v>
      </c>
      <c r="T76">
        <v>0</v>
      </c>
      <c r="U76">
        <v>0</v>
      </c>
      <c r="V76">
        <v>0</v>
      </c>
      <c r="W76">
        <v>350.61399999999998</v>
      </c>
      <c r="X76">
        <v>100.634</v>
      </c>
      <c r="Y76">
        <v>116.02500000000001</v>
      </c>
      <c r="Z76">
        <v>133.95500000000001</v>
      </c>
      <c r="AA76">
        <v>2.9560200000000001</v>
      </c>
      <c r="AB76">
        <v>0.19129299999999999</v>
      </c>
      <c r="AC76">
        <v>0.4839</v>
      </c>
    </row>
    <row r="77" spans="1:29" x14ac:dyDescent="0.3">
      <c r="A77" t="str">
        <f t="shared" si="1"/>
        <v>SFm2007rDXGFCZ161</v>
      </c>
      <c r="B77" s="1">
        <v>42590.498449074075</v>
      </c>
      <c r="C77" t="s">
        <v>28</v>
      </c>
      <c r="D77">
        <v>2007</v>
      </c>
      <c r="E77" t="s">
        <v>45</v>
      </c>
      <c r="F77" t="s">
        <v>30</v>
      </c>
      <c r="G77">
        <v>1</v>
      </c>
      <c r="H77">
        <v>7478.83</v>
      </c>
      <c r="I77">
        <v>2390.4499999999998</v>
      </c>
      <c r="J77">
        <v>0</v>
      </c>
      <c r="K77">
        <v>4506.0200000000004</v>
      </c>
      <c r="L77">
        <v>0</v>
      </c>
      <c r="M77">
        <v>254.714</v>
      </c>
      <c r="N77">
        <v>0</v>
      </c>
      <c r="O77">
        <v>51.362099999999998</v>
      </c>
      <c r="P77">
        <v>276.28100000000001</v>
      </c>
      <c r="Q77">
        <v>235.58799999999999</v>
      </c>
      <c r="R77">
        <v>40.692599999999999</v>
      </c>
      <c r="S77">
        <v>0</v>
      </c>
      <c r="T77">
        <v>0</v>
      </c>
      <c r="U77">
        <v>0</v>
      </c>
      <c r="V77">
        <v>0</v>
      </c>
      <c r="W77">
        <v>790.03399999999999</v>
      </c>
      <c r="X77">
        <v>100.634</v>
      </c>
      <c r="Y77">
        <v>485.24700000000001</v>
      </c>
      <c r="Z77">
        <v>204.15299999999999</v>
      </c>
      <c r="AA77">
        <v>1.4839</v>
      </c>
      <c r="AB77">
        <v>0.19293299999999999</v>
      </c>
      <c r="AC77">
        <v>0.50058400000000003</v>
      </c>
    </row>
    <row r="78" spans="1:29" x14ac:dyDescent="0.3">
      <c r="A78" t="str">
        <f t="shared" si="1"/>
        <v>SFm2007rDXGFCZ162</v>
      </c>
      <c r="B78" s="1">
        <v>42590.498645833337</v>
      </c>
      <c r="C78" t="s">
        <v>28</v>
      </c>
      <c r="D78">
        <v>2007</v>
      </c>
      <c r="E78" t="s">
        <v>45</v>
      </c>
      <c r="F78" t="s">
        <v>30</v>
      </c>
      <c r="G78">
        <v>2</v>
      </c>
      <c r="H78">
        <v>7473.33</v>
      </c>
      <c r="I78">
        <v>2390.4499999999998</v>
      </c>
      <c r="J78">
        <v>0</v>
      </c>
      <c r="K78">
        <v>4470.13</v>
      </c>
      <c r="L78">
        <v>0</v>
      </c>
      <c r="M78">
        <v>394.43200000000002</v>
      </c>
      <c r="N78">
        <v>0</v>
      </c>
      <c r="O78">
        <v>27.633900000000001</v>
      </c>
      <c r="P78">
        <v>190.684</v>
      </c>
      <c r="Q78">
        <v>126.42700000000001</v>
      </c>
      <c r="R78">
        <v>64.257199999999997</v>
      </c>
      <c r="S78">
        <v>0</v>
      </c>
      <c r="T78">
        <v>0</v>
      </c>
      <c r="U78">
        <v>0</v>
      </c>
      <c r="V78">
        <v>0</v>
      </c>
      <c r="W78">
        <v>568.42600000000004</v>
      </c>
      <c r="X78">
        <v>100.634</v>
      </c>
      <c r="Y78">
        <v>261.45400000000001</v>
      </c>
      <c r="Z78">
        <v>206.33799999999999</v>
      </c>
      <c r="AA78">
        <v>1.7648999999999999</v>
      </c>
      <c r="AB78">
        <v>0.19293299999999999</v>
      </c>
      <c r="AC78">
        <v>0.49865700000000002</v>
      </c>
    </row>
    <row r="79" spans="1:29" x14ac:dyDescent="0.3">
      <c r="A79" t="str">
        <f t="shared" si="1"/>
        <v>SFm2007rDXGFCZ163</v>
      </c>
      <c r="B79" s="1">
        <v>42590.498842592591</v>
      </c>
      <c r="C79" t="s">
        <v>28</v>
      </c>
      <c r="D79">
        <v>2007</v>
      </c>
      <c r="E79" t="s">
        <v>45</v>
      </c>
      <c r="F79" t="s">
        <v>30</v>
      </c>
      <c r="G79">
        <v>3</v>
      </c>
      <c r="H79">
        <v>7407.61</v>
      </c>
      <c r="I79">
        <v>2390.4499999999998</v>
      </c>
      <c r="J79">
        <v>0</v>
      </c>
      <c r="K79">
        <v>4459.13</v>
      </c>
      <c r="L79">
        <v>0</v>
      </c>
      <c r="M79">
        <v>384.91699999999997</v>
      </c>
      <c r="N79">
        <v>0</v>
      </c>
      <c r="O79">
        <v>19.9526</v>
      </c>
      <c r="P79">
        <v>153.16</v>
      </c>
      <c r="Q79">
        <v>90.828699999999998</v>
      </c>
      <c r="R79">
        <v>62.331200000000003</v>
      </c>
      <c r="S79">
        <v>0</v>
      </c>
      <c r="T79">
        <v>0</v>
      </c>
      <c r="U79">
        <v>0</v>
      </c>
      <c r="V79">
        <v>0</v>
      </c>
      <c r="W79">
        <v>503.26799999999997</v>
      </c>
      <c r="X79">
        <v>100.634</v>
      </c>
      <c r="Y79">
        <v>195.63399999999999</v>
      </c>
      <c r="Z79">
        <v>207</v>
      </c>
      <c r="AA79">
        <v>1.7175800000000001</v>
      </c>
      <c r="AB79">
        <v>0.19293299999999999</v>
      </c>
      <c r="AC79">
        <v>0.49862699999999999</v>
      </c>
    </row>
    <row r="80" spans="1:29" x14ac:dyDescent="0.3">
      <c r="A80" t="str">
        <f t="shared" si="1"/>
        <v>SFm2007rDXGFCZ164</v>
      </c>
      <c r="B80" s="1">
        <v>42590.499039351853</v>
      </c>
      <c r="C80" t="s">
        <v>28</v>
      </c>
      <c r="D80">
        <v>2007</v>
      </c>
      <c r="E80" t="s">
        <v>45</v>
      </c>
      <c r="F80" t="s">
        <v>30</v>
      </c>
      <c r="G80">
        <v>4</v>
      </c>
      <c r="H80">
        <v>7416.79</v>
      </c>
      <c r="I80">
        <v>2390.4499999999998</v>
      </c>
      <c r="J80">
        <v>0</v>
      </c>
      <c r="K80">
        <v>4485.58</v>
      </c>
      <c r="L80">
        <v>0</v>
      </c>
      <c r="M80">
        <v>284.51</v>
      </c>
      <c r="N80">
        <v>0</v>
      </c>
      <c r="O80">
        <v>37.509099999999997</v>
      </c>
      <c r="P80">
        <v>218.74199999999999</v>
      </c>
      <c r="Q80">
        <v>171.51</v>
      </c>
      <c r="R80">
        <v>47.231699999999996</v>
      </c>
      <c r="S80">
        <v>0</v>
      </c>
      <c r="T80">
        <v>0</v>
      </c>
      <c r="U80">
        <v>0</v>
      </c>
      <c r="V80">
        <v>0</v>
      </c>
      <c r="W80">
        <v>664.21100000000001</v>
      </c>
      <c r="X80">
        <v>100.634</v>
      </c>
      <c r="Y80">
        <v>358.17700000000002</v>
      </c>
      <c r="Z80">
        <v>205.399</v>
      </c>
      <c r="AA80">
        <v>1.26966</v>
      </c>
      <c r="AB80">
        <v>0.19293299999999999</v>
      </c>
      <c r="AC80">
        <v>0.50140399999999996</v>
      </c>
    </row>
    <row r="81" spans="1:29" x14ac:dyDescent="0.3">
      <c r="A81" t="str">
        <f t="shared" si="1"/>
        <v>SFm2007rDXGFCZ165</v>
      </c>
      <c r="B81" s="1">
        <v>42590.499236111114</v>
      </c>
      <c r="C81" t="s">
        <v>28</v>
      </c>
      <c r="D81">
        <v>2007</v>
      </c>
      <c r="E81" t="s">
        <v>45</v>
      </c>
      <c r="F81" t="s">
        <v>30</v>
      </c>
      <c r="G81">
        <v>5</v>
      </c>
      <c r="H81">
        <v>7172.44</v>
      </c>
      <c r="I81">
        <v>2390.4499999999998</v>
      </c>
      <c r="J81">
        <v>0</v>
      </c>
      <c r="K81">
        <v>4484.8500000000004</v>
      </c>
      <c r="L81">
        <v>0</v>
      </c>
      <c r="M81">
        <v>89.543000000000006</v>
      </c>
      <c r="N81">
        <v>0</v>
      </c>
      <c r="O81">
        <v>34.720399999999998</v>
      </c>
      <c r="P81">
        <v>172.87899999999999</v>
      </c>
      <c r="Q81">
        <v>159.01499999999999</v>
      </c>
      <c r="R81">
        <v>13.864000000000001</v>
      </c>
      <c r="S81">
        <v>0</v>
      </c>
      <c r="T81">
        <v>0</v>
      </c>
      <c r="U81">
        <v>0</v>
      </c>
      <c r="V81">
        <v>0</v>
      </c>
      <c r="W81">
        <v>628.75099999999998</v>
      </c>
      <c r="X81">
        <v>100.634</v>
      </c>
      <c r="Y81">
        <v>322.68400000000003</v>
      </c>
      <c r="Z81">
        <v>205.43199999999999</v>
      </c>
      <c r="AA81">
        <v>1.1649700000000001</v>
      </c>
      <c r="AB81">
        <v>0.19293299999999999</v>
      </c>
      <c r="AC81">
        <v>0.50303100000000001</v>
      </c>
    </row>
  </sheetData>
  <sortState ref="B2:AC80">
    <sortCondition ref="E2:E80"/>
    <sortCondition ref="G2:G80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1"/>
  <sheetViews>
    <sheetView workbookViewId="0"/>
  </sheetViews>
  <sheetFormatPr defaultRowHeight="14.4" x14ac:dyDescent="0.3"/>
  <cols>
    <col min="1" max="1" width="19.5546875" bestFit="1" customWidth="1"/>
  </cols>
  <sheetData>
    <row r="1" spans="1:29" x14ac:dyDescent="0.3">
      <c r="A1" t="s">
        <v>58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</row>
    <row r="2" spans="1:29" x14ac:dyDescent="0.3">
      <c r="A2" t="str">
        <f>C2&amp;D2&amp;F2&amp;E2&amp;G2</f>
        <v>SFm2007rDXGFCZ011</v>
      </c>
      <c r="B2" s="1">
        <v>42590.545243055552</v>
      </c>
      <c r="C2" t="s">
        <v>28</v>
      </c>
      <c r="D2">
        <v>2007</v>
      </c>
      <c r="E2" t="s">
        <v>29</v>
      </c>
      <c r="F2" t="s">
        <v>30</v>
      </c>
      <c r="G2">
        <v>1</v>
      </c>
      <c r="H2">
        <v>6899.72</v>
      </c>
      <c r="I2">
        <v>2390.4499999999998</v>
      </c>
      <c r="J2">
        <v>0</v>
      </c>
      <c r="K2">
        <v>4431.88</v>
      </c>
      <c r="L2">
        <v>0</v>
      </c>
      <c r="M2">
        <v>0</v>
      </c>
      <c r="N2">
        <v>0</v>
      </c>
      <c r="O2">
        <v>20.198399999999999</v>
      </c>
      <c r="P2">
        <v>57.180900000000001</v>
      </c>
      <c r="Q2">
        <v>57.180900000000001</v>
      </c>
      <c r="R2">
        <v>0</v>
      </c>
      <c r="S2">
        <v>0</v>
      </c>
      <c r="T2">
        <v>0</v>
      </c>
      <c r="U2">
        <v>0</v>
      </c>
      <c r="V2">
        <v>0</v>
      </c>
      <c r="W2">
        <v>433.964</v>
      </c>
      <c r="X2">
        <v>100.634</v>
      </c>
      <c r="Y2">
        <v>123.697</v>
      </c>
      <c r="Z2">
        <v>209.63300000000001</v>
      </c>
      <c r="AA2">
        <v>0.77650399999999997</v>
      </c>
      <c r="AB2">
        <v>0.226992</v>
      </c>
      <c r="AC2">
        <v>0.54950299999999996</v>
      </c>
    </row>
    <row r="3" spans="1:29" x14ac:dyDescent="0.3">
      <c r="A3" t="str">
        <f t="shared" ref="A3:A66" si="0">C3&amp;D3&amp;F3&amp;E3&amp;G3</f>
        <v>SFm2007rDXGFCZ012</v>
      </c>
      <c r="B3" s="1">
        <v>42590.545439814814</v>
      </c>
      <c r="C3" t="s">
        <v>28</v>
      </c>
      <c r="D3">
        <v>2007</v>
      </c>
      <c r="E3" t="s">
        <v>29</v>
      </c>
      <c r="F3" t="s">
        <v>30</v>
      </c>
      <c r="G3">
        <v>2</v>
      </c>
      <c r="H3">
        <v>7260.24</v>
      </c>
      <c r="I3">
        <v>2390.4499999999998</v>
      </c>
      <c r="J3">
        <v>0</v>
      </c>
      <c r="K3">
        <v>4496.12</v>
      </c>
      <c r="L3">
        <v>0</v>
      </c>
      <c r="M3">
        <v>0</v>
      </c>
      <c r="N3">
        <v>0</v>
      </c>
      <c r="O3">
        <v>95.048000000000002</v>
      </c>
      <c r="P3">
        <v>278.61900000000003</v>
      </c>
      <c r="Q3">
        <v>278.61900000000003</v>
      </c>
      <c r="R3">
        <v>0</v>
      </c>
      <c r="S3">
        <v>0</v>
      </c>
      <c r="T3">
        <v>0</v>
      </c>
      <c r="U3">
        <v>0</v>
      </c>
      <c r="V3">
        <v>0</v>
      </c>
      <c r="W3">
        <v>860.36599999999999</v>
      </c>
      <c r="X3">
        <v>100.634</v>
      </c>
      <c r="Y3">
        <v>554.03099999999995</v>
      </c>
      <c r="Z3">
        <v>205.7</v>
      </c>
      <c r="AA3">
        <v>0.77969699999999997</v>
      </c>
      <c r="AB3">
        <v>0.226992</v>
      </c>
      <c r="AC3">
        <v>0.55269999999999997</v>
      </c>
    </row>
    <row r="4" spans="1:29" x14ac:dyDescent="0.3">
      <c r="A4" t="str">
        <f t="shared" si="0"/>
        <v>SFm2007rDXGFCZ013</v>
      </c>
      <c r="B4" s="1">
        <v>42590.545636574076</v>
      </c>
      <c r="C4" t="s">
        <v>28</v>
      </c>
      <c r="D4">
        <v>2007</v>
      </c>
      <c r="E4" t="s">
        <v>29</v>
      </c>
      <c r="F4" t="s">
        <v>30</v>
      </c>
      <c r="G4">
        <v>3</v>
      </c>
      <c r="H4">
        <v>6814.85</v>
      </c>
      <c r="I4">
        <v>2390.4499999999998</v>
      </c>
      <c r="J4">
        <v>0</v>
      </c>
      <c r="K4">
        <v>4416.2700000000004</v>
      </c>
      <c r="L4">
        <v>0</v>
      </c>
      <c r="M4">
        <v>0</v>
      </c>
      <c r="N4">
        <v>0</v>
      </c>
      <c r="O4">
        <v>2.2174499999999999</v>
      </c>
      <c r="P4">
        <v>5.9107799999999999</v>
      </c>
      <c r="Q4">
        <v>5.9107799999999999</v>
      </c>
      <c r="R4">
        <v>0</v>
      </c>
      <c r="S4">
        <v>0</v>
      </c>
      <c r="T4">
        <v>0</v>
      </c>
      <c r="U4">
        <v>0</v>
      </c>
      <c r="V4">
        <v>0</v>
      </c>
      <c r="W4">
        <v>324.84300000000002</v>
      </c>
      <c r="X4">
        <v>100.634</v>
      </c>
      <c r="Y4">
        <v>13.631</v>
      </c>
      <c r="Z4">
        <v>210.578</v>
      </c>
      <c r="AA4">
        <v>0.77650399999999997</v>
      </c>
      <c r="AB4">
        <v>0.226992</v>
      </c>
      <c r="AC4">
        <v>0.54949999999999999</v>
      </c>
    </row>
    <row r="5" spans="1:29" x14ac:dyDescent="0.3">
      <c r="A5" t="str">
        <f t="shared" si="0"/>
        <v>SFm2007rDXGFCZ014</v>
      </c>
      <c r="B5" s="1">
        <v>42590.545844907407</v>
      </c>
      <c r="C5" t="s">
        <v>28</v>
      </c>
      <c r="D5">
        <v>2007</v>
      </c>
      <c r="E5" t="s">
        <v>29</v>
      </c>
      <c r="F5" t="s">
        <v>30</v>
      </c>
      <c r="G5">
        <v>4</v>
      </c>
      <c r="H5">
        <v>7273.35</v>
      </c>
      <c r="I5">
        <v>2390.4499999999998</v>
      </c>
      <c r="J5">
        <v>0</v>
      </c>
      <c r="K5">
        <v>4499.78</v>
      </c>
      <c r="L5">
        <v>0</v>
      </c>
      <c r="M5">
        <v>0</v>
      </c>
      <c r="N5">
        <v>0</v>
      </c>
      <c r="O5">
        <v>97.381799999999998</v>
      </c>
      <c r="P5">
        <v>285.738</v>
      </c>
      <c r="Q5">
        <v>285.738</v>
      </c>
      <c r="R5">
        <v>0</v>
      </c>
      <c r="S5">
        <v>0</v>
      </c>
      <c r="T5">
        <v>0</v>
      </c>
      <c r="U5">
        <v>0</v>
      </c>
      <c r="V5">
        <v>0</v>
      </c>
      <c r="W5">
        <v>875.47799999999995</v>
      </c>
      <c r="X5">
        <v>100.634</v>
      </c>
      <c r="Y5">
        <v>569.37099999999998</v>
      </c>
      <c r="Z5">
        <v>205.47200000000001</v>
      </c>
      <c r="AA5">
        <v>0.780393</v>
      </c>
      <c r="AB5">
        <v>0.226992</v>
      </c>
      <c r="AC5">
        <v>0.55298400000000003</v>
      </c>
    </row>
    <row r="6" spans="1:29" x14ac:dyDescent="0.3">
      <c r="A6" t="str">
        <f t="shared" si="0"/>
        <v>SFm2007rDXGFCZ015</v>
      </c>
      <c r="B6" s="1">
        <v>42590.546041666668</v>
      </c>
      <c r="C6" t="s">
        <v>28</v>
      </c>
      <c r="D6">
        <v>2007</v>
      </c>
      <c r="E6" t="s">
        <v>29</v>
      </c>
      <c r="F6" t="s">
        <v>30</v>
      </c>
      <c r="G6">
        <v>5</v>
      </c>
      <c r="H6">
        <v>7292.13</v>
      </c>
      <c r="I6">
        <v>2390.4499999999998</v>
      </c>
      <c r="J6">
        <v>0</v>
      </c>
      <c r="K6">
        <v>4501.99</v>
      </c>
      <c r="L6">
        <v>0</v>
      </c>
      <c r="M6">
        <v>0</v>
      </c>
      <c r="N6">
        <v>0</v>
      </c>
      <c r="O6">
        <v>101.839</v>
      </c>
      <c r="P6">
        <v>297.85000000000002</v>
      </c>
      <c r="Q6">
        <v>297.85000000000002</v>
      </c>
      <c r="R6">
        <v>0</v>
      </c>
      <c r="S6">
        <v>0</v>
      </c>
      <c r="T6">
        <v>0</v>
      </c>
      <c r="U6">
        <v>0</v>
      </c>
      <c r="V6">
        <v>0</v>
      </c>
      <c r="W6">
        <v>913.64300000000003</v>
      </c>
      <c r="X6">
        <v>100.634</v>
      </c>
      <c r="Y6">
        <v>607.66999999999996</v>
      </c>
      <c r="Z6">
        <v>205.339</v>
      </c>
      <c r="AA6">
        <v>0.77979600000000004</v>
      </c>
      <c r="AB6">
        <v>0.226992</v>
      </c>
      <c r="AC6">
        <v>0.55279299999999998</v>
      </c>
    </row>
    <row r="7" spans="1:29" x14ac:dyDescent="0.3">
      <c r="A7" t="str">
        <f t="shared" si="0"/>
        <v>SFm2007rDXGFCZ021</v>
      </c>
      <c r="B7" s="1">
        <v>42590.546249999999</v>
      </c>
      <c r="C7" t="s">
        <v>28</v>
      </c>
      <c r="D7">
        <v>2007</v>
      </c>
      <c r="E7" t="s">
        <v>31</v>
      </c>
      <c r="F7" t="s">
        <v>30</v>
      </c>
      <c r="G7">
        <v>1</v>
      </c>
      <c r="H7">
        <v>7074.47</v>
      </c>
      <c r="I7">
        <v>2113</v>
      </c>
      <c r="J7">
        <v>0</v>
      </c>
      <c r="K7">
        <v>3926.08</v>
      </c>
      <c r="L7">
        <v>0</v>
      </c>
      <c r="M7">
        <v>729.41499999999996</v>
      </c>
      <c r="N7">
        <v>0</v>
      </c>
      <c r="O7">
        <v>50.213000000000001</v>
      </c>
      <c r="P7">
        <v>255.77</v>
      </c>
      <c r="Q7">
        <v>141.88800000000001</v>
      </c>
      <c r="R7">
        <v>113.883</v>
      </c>
      <c r="S7">
        <v>0</v>
      </c>
      <c r="T7">
        <v>0</v>
      </c>
      <c r="U7">
        <v>0</v>
      </c>
      <c r="V7">
        <v>0</v>
      </c>
      <c r="W7">
        <v>580.15200000000004</v>
      </c>
      <c r="X7">
        <v>100.634</v>
      </c>
      <c r="Y7">
        <v>289.767</v>
      </c>
      <c r="Z7">
        <v>189.751</v>
      </c>
      <c r="AA7">
        <v>2.7612999999999999</v>
      </c>
      <c r="AB7">
        <v>0.176593</v>
      </c>
      <c r="AC7">
        <v>0.48475600000000002</v>
      </c>
    </row>
    <row r="8" spans="1:29" x14ac:dyDescent="0.3">
      <c r="A8" t="str">
        <f t="shared" si="0"/>
        <v>SFm2007rDXGFCZ022</v>
      </c>
      <c r="B8" s="1">
        <v>42590.546446759261</v>
      </c>
      <c r="C8" t="s">
        <v>28</v>
      </c>
      <c r="D8">
        <v>2007</v>
      </c>
      <c r="E8" t="s">
        <v>31</v>
      </c>
      <c r="F8" t="s">
        <v>30</v>
      </c>
      <c r="G8">
        <v>2</v>
      </c>
      <c r="H8">
        <v>6705.86</v>
      </c>
      <c r="I8">
        <v>2113</v>
      </c>
      <c r="J8">
        <v>0</v>
      </c>
      <c r="K8">
        <v>3937.09</v>
      </c>
      <c r="L8">
        <v>0</v>
      </c>
      <c r="M8">
        <v>377.37900000000002</v>
      </c>
      <c r="N8">
        <v>0</v>
      </c>
      <c r="O8">
        <v>58.034300000000002</v>
      </c>
      <c r="P8">
        <v>220.36099999999999</v>
      </c>
      <c r="Q8">
        <v>164.416</v>
      </c>
      <c r="R8">
        <v>55.945300000000003</v>
      </c>
      <c r="S8">
        <v>0</v>
      </c>
      <c r="T8">
        <v>0</v>
      </c>
      <c r="U8">
        <v>0</v>
      </c>
      <c r="V8">
        <v>0</v>
      </c>
      <c r="W8">
        <v>616.82299999999998</v>
      </c>
      <c r="X8">
        <v>100.634</v>
      </c>
      <c r="Y8">
        <v>327.15699999999998</v>
      </c>
      <c r="Z8">
        <v>189.03200000000001</v>
      </c>
      <c r="AA8">
        <v>2.5596299999999998</v>
      </c>
      <c r="AB8">
        <v>0.176593</v>
      </c>
      <c r="AC8">
        <v>0.48744399999999999</v>
      </c>
    </row>
    <row r="9" spans="1:29" x14ac:dyDescent="0.3">
      <c r="A9" t="str">
        <f t="shared" si="0"/>
        <v>SFm2007rDXGFCZ023</v>
      </c>
      <c r="B9" s="1">
        <v>42590.546643518515</v>
      </c>
      <c r="C9" t="s">
        <v>28</v>
      </c>
      <c r="D9">
        <v>2007</v>
      </c>
      <c r="E9" t="s">
        <v>31</v>
      </c>
      <c r="F9" t="s">
        <v>30</v>
      </c>
      <c r="G9">
        <v>3</v>
      </c>
      <c r="H9">
        <v>6476.03</v>
      </c>
      <c r="I9">
        <v>2113</v>
      </c>
      <c r="J9">
        <v>0</v>
      </c>
      <c r="K9">
        <v>3923.69</v>
      </c>
      <c r="L9">
        <v>0</v>
      </c>
      <c r="M9">
        <v>246.096</v>
      </c>
      <c r="N9">
        <v>0</v>
      </c>
      <c r="O9">
        <v>41.259</v>
      </c>
      <c r="P9">
        <v>151.98699999999999</v>
      </c>
      <c r="Q9">
        <v>116.16</v>
      </c>
      <c r="R9">
        <v>35.827500000000001</v>
      </c>
      <c r="S9">
        <v>0</v>
      </c>
      <c r="T9">
        <v>0</v>
      </c>
      <c r="U9">
        <v>0</v>
      </c>
      <c r="V9">
        <v>0</v>
      </c>
      <c r="W9">
        <v>531.66700000000003</v>
      </c>
      <c r="X9">
        <v>100.634</v>
      </c>
      <c r="Y9">
        <v>241.191</v>
      </c>
      <c r="Z9">
        <v>189.84200000000001</v>
      </c>
      <c r="AA9">
        <v>2.1428799999999999</v>
      </c>
      <c r="AB9">
        <v>0.176593</v>
      </c>
      <c r="AC9">
        <v>0.489977</v>
      </c>
    </row>
    <row r="10" spans="1:29" x14ac:dyDescent="0.3">
      <c r="A10" t="str">
        <f t="shared" si="0"/>
        <v>SFm2007rDXGFCZ024</v>
      </c>
      <c r="B10" s="1">
        <v>42590.546851851854</v>
      </c>
      <c r="C10" t="s">
        <v>28</v>
      </c>
      <c r="D10">
        <v>2007</v>
      </c>
      <c r="E10" t="s">
        <v>31</v>
      </c>
      <c r="F10" t="s">
        <v>30</v>
      </c>
      <c r="G10">
        <v>4</v>
      </c>
      <c r="H10">
        <v>6319.14</v>
      </c>
      <c r="I10">
        <v>2113</v>
      </c>
      <c r="J10">
        <v>0</v>
      </c>
      <c r="K10">
        <v>3925.74</v>
      </c>
      <c r="L10">
        <v>0</v>
      </c>
      <c r="M10">
        <v>108.054</v>
      </c>
      <c r="N10">
        <v>0</v>
      </c>
      <c r="O10">
        <v>41.258899999999997</v>
      </c>
      <c r="P10">
        <v>131.08000000000001</v>
      </c>
      <c r="Q10">
        <v>116.15900000000001</v>
      </c>
      <c r="R10">
        <v>14.9217</v>
      </c>
      <c r="S10">
        <v>0</v>
      </c>
      <c r="T10">
        <v>0</v>
      </c>
      <c r="U10">
        <v>0</v>
      </c>
      <c r="V10">
        <v>0</v>
      </c>
      <c r="W10">
        <v>531.53200000000004</v>
      </c>
      <c r="X10">
        <v>100.634</v>
      </c>
      <c r="Y10">
        <v>241.18899999999999</v>
      </c>
      <c r="Z10">
        <v>189.708</v>
      </c>
      <c r="AA10">
        <v>1.7931299999999999</v>
      </c>
      <c r="AB10">
        <v>0.176593</v>
      </c>
      <c r="AC10">
        <v>0.49257200000000001</v>
      </c>
    </row>
    <row r="11" spans="1:29" x14ac:dyDescent="0.3">
      <c r="A11" t="str">
        <f t="shared" si="0"/>
        <v>SFm2007rDXGFCZ025</v>
      </c>
      <c r="B11" s="1">
        <v>42590.547048611108</v>
      </c>
      <c r="C11" t="s">
        <v>28</v>
      </c>
      <c r="D11">
        <v>2007</v>
      </c>
      <c r="E11" t="s">
        <v>31</v>
      </c>
      <c r="F11" t="s">
        <v>30</v>
      </c>
      <c r="G11">
        <v>5</v>
      </c>
      <c r="H11">
        <v>6384.8</v>
      </c>
      <c r="I11">
        <v>2113</v>
      </c>
      <c r="J11">
        <v>0</v>
      </c>
      <c r="K11">
        <v>3934.07</v>
      </c>
      <c r="L11">
        <v>0</v>
      </c>
      <c r="M11">
        <v>127.649</v>
      </c>
      <c r="N11">
        <v>0</v>
      </c>
      <c r="O11">
        <v>50.2149</v>
      </c>
      <c r="P11">
        <v>159.86500000000001</v>
      </c>
      <c r="Q11">
        <v>141.89400000000001</v>
      </c>
      <c r="R11">
        <v>17.9711</v>
      </c>
      <c r="S11">
        <v>0</v>
      </c>
      <c r="T11">
        <v>0</v>
      </c>
      <c r="U11">
        <v>0</v>
      </c>
      <c r="V11">
        <v>0</v>
      </c>
      <c r="W11">
        <v>579.60500000000002</v>
      </c>
      <c r="X11">
        <v>100.634</v>
      </c>
      <c r="Y11">
        <v>289.77499999999998</v>
      </c>
      <c r="Z11">
        <v>189.196</v>
      </c>
      <c r="AA11">
        <v>1.7444599999999999</v>
      </c>
      <c r="AB11">
        <v>0.176593</v>
      </c>
      <c r="AC11">
        <v>0.49249799999999999</v>
      </c>
    </row>
    <row r="12" spans="1:29" x14ac:dyDescent="0.3">
      <c r="A12" t="str">
        <f t="shared" si="0"/>
        <v>SFm2007rDXGFCZ031</v>
      </c>
      <c r="B12" s="1">
        <v>42590.547256944446</v>
      </c>
      <c r="C12" t="s">
        <v>28</v>
      </c>
      <c r="D12">
        <v>2007</v>
      </c>
      <c r="E12" t="s">
        <v>32</v>
      </c>
      <c r="F12" t="s">
        <v>30</v>
      </c>
      <c r="G12">
        <v>1</v>
      </c>
      <c r="H12">
        <v>7230.1</v>
      </c>
      <c r="I12">
        <v>2390.4499999999998</v>
      </c>
      <c r="J12">
        <v>0</v>
      </c>
      <c r="K12">
        <v>4478.3</v>
      </c>
      <c r="L12">
        <v>0</v>
      </c>
      <c r="M12">
        <v>289.59800000000001</v>
      </c>
      <c r="N12">
        <v>0</v>
      </c>
      <c r="O12">
        <v>4.5473499999999998</v>
      </c>
      <c r="P12">
        <v>67.205399999999997</v>
      </c>
      <c r="Q12">
        <v>17.978999999999999</v>
      </c>
      <c r="R12">
        <v>49.226399999999998</v>
      </c>
      <c r="S12">
        <v>0</v>
      </c>
      <c r="T12">
        <v>0</v>
      </c>
      <c r="U12">
        <v>0</v>
      </c>
      <c r="V12">
        <v>0</v>
      </c>
      <c r="W12">
        <v>334.41800000000001</v>
      </c>
      <c r="X12">
        <v>100.634</v>
      </c>
      <c r="Y12">
        <v>41.723300000000002</v>
      </c>
      <c r="Z12">
        <v>192.06100000000001</v>
      </c>
      <c r="AA12">
        <v>2.20391</v>
      </c>
      <c r="AB12">
        <v>0.19977</v>
      </c>
      <c r="AC12">
        <v>0.55418699999999999</v>
      </c>
    </row>
    <row r="13" spans="1:29" x14ac:dyDescent="0.3">
      <c r="A13" t="str">
        <f t="shared" si="0"/>
        <v>SFm2007rDXGFCZ032</v>
      </c>
      <c r="B13" s="1">
        <v>42590.547453703701</v>
      </c>
      <c r="C13" t="s">
        <v>28</v>
      </c>
      <c r="D13">
        <v>2007</v>
      </c>
      <c r="E13" t="s">
        <v>32</v>
      </c>
      <c r="F13" t="s">
        <v>30</v>
      </c>
      <c r="G13">
        <v>2</v>
      </c>
      <c r="H13">
        <v>7228.4</v>
      </c>
      <c r="I13">
        <v>2390.4499999999998</v>
      </c>
      <c r="J13">
        <v>0</v>
      </c>
      <c r="K13">
        <v>4514.03</v>
      </c>
      <c r="L13">
        <v>0</v>
      </c>
      <c r="M13">
        <v>117.45699999999999</v>
      </c>
      <c r="N13">
        <v>0</v>
      </c>
      <c r="O13">
        <v>36.604500000000002</v>
      </c>
      <c r="P13">
        <v>169.85</v>
      </c>
      <c r="Q13">
        <v>150.72999999999999</v>
      </c>
      <c r="R13">
        <v>19.119700000000002</v>
      </c>
      <c r="S13">
        <v>0</v>
      </c>
      <c r="T13">
        <v>0</v>
      </c>
      <c r="U13">
        <v>0</v>
      </c>
      <c r="V13">
        <v>0</v>
      </c>
      <c r="W13">
        <v>601.57500000000005</v>
      </c>
      <c r="X13">
        <v>100.634</v>
      </c>
      <c r="Y13">
        <v>311.07799999999997</v>
      </c>
      <c r="Z13">
        <v>189.863</v>
      </c>
      <c r="AA13">
        <v>1.74522</v>
      </c>
      <c r="AB13">
        <v>0.19977</v>
      </c>
      <c r="AC13">
        <v>0.55661499999999997</v>
      </c>
    </row>
    <row r="14" spans="1:29" x14ac:dyDescent="0.3">
      <c r="A14" t="str">
        <f t="shared" si="0"/>
        <v>SFm2007rDXGFCZ033</v>
      </c>
      <c r="B14" s="1">
        <v>42590.547662037039</v>
      </c>
      <c r="C14" t="s">
        <v>28</v>
      </c>
      <c r="D14">
        <v>2007</v>
      </c>
      <c r="E14" t="s">
        <v>32</v>
      </c>
      <c r="F14" t="s">
        <v>30</v>
      </c>
      <c r="G14">
        <v>3</v>
      </c>
      <c r="H14">
        <v>7195.67</v>
      </c>
      <c r="I14">
        <v>2390.4499999999998</v>
      </c>
      <c r="J14">
        <v>0</v>
      </c>
      <c r="K14">
        <v>4514</v>
      </c>
      <c r="L14">
        <v>0</v>
      </c>
      <c r="M14">
        <v>92.739800000000002</v>
      </c>
      <c r="N14">
        <v>0</v>
      </c>
      <c r="O14">
        <v>35.823900000000002</v>
      </c>
      <c r="P14">
        <v>162.655</v>
      </c>
      <c r="Q14">
        <v>147.65899999999999</v>
      </c>
      <c r="R14">
        <v>14.9963</v>
      </c>
      <c r="S14">
        <v>0</v>
      </c>
      <c r="T14">
        <v>0</v>
      </c>
      <c r="U14">
        <v>0</v>
      </c>
      <c r="V14">
        <v>0</v>
      </c>
      <c r="W14">
        <v>596.149</v>
      </c>
      <c r="X14">
        <v>100.634</v>
      </c>
      <c r="Y14">
        <v>305.65300000000002</v>
      </c>
      <c r="Z14">
        <v>189.86199999999999</v>
      </c>
      <c r="AA14">
        <v>1.5451999999999999</v>
      </c>
      <c r="AB14">
        <v>0.19977</v>
      </c>
      <c r="AC14">
        <v>0.55760900000000002</v>
      </c>
    </row>
    <row r="15" spans="1:29" x14ac:dyDescent="0.3">
      <c r="A15" t="str">
        <f t="shared" si="0"/>
        <v>SFm2007rDXGFCZ034</v>
      </c>
      <c r="B15" s="1">
        <v>42590.547858796293</v>
      </c>
      <c r="C15" t="s">
        <v>28</v>
      </c>
      <c r="D15">
        <v>2007</v>
      </c>
      <c r="E15" t="s">
        <v>32</v>
      </c>
      <c r="F15" t="s">
        <v>30</v>
      </c>
      <c r="G15">
        <v>4</v>
      </c>
      <c r="H15">
        <v>7301.2</v>
      </c>
      <c r="I15">
        <v>2390.4499999999998</v>
      </c>
      <c r="J15">
        <v>0</v>
      </c>
      <c r="K15">
        <v>4516.12</v>
      </c>
      <c r="L15">
        <v>0</v>
      </c>
      <c r="M15">
        <v>168.21100000000001</v>
      </c>
      <c r="N15">
        <v>0</v>
      </c>
      <c r="O15">
        <v>38.860700000000001</v>
      </c>
      <c r="P15">
        <v>187.553</v>
      </c>
      <c r="Q15">
        <v>159.696</v>
      </c>
      <c r="R15">
        <v>27.857600000000001</v>
      </c>
      <c r="S15">
        <v>0</v>
      </c>
      <c r="T15">
        <v>0</v>
      </c>
      <c r="U15">
        <v>0</v>
      </c>
      <c r="V15">
        <v>0</v>
      </c>
      <c r="W15">
        <v>628.30999999999995</v>
      </c>
      <c r="X15">
        <v>100.634</v>
      </c>
      <c r="Y15">
        <v>337.94</v>
      </c>
      <c r="Z15">
        <v>189.73599999999999</v>
      </c>
      <c r="AA15">
        <v>1.9799199999999999</v>
      </c>
      <c r="AB15">
        <v>0.19977</v>
      </c>
      <c r="AC15">
        <v>0.55547100000000005</v>
      </c>
    </row>
    <row r="16" spans="1:29" x14ac:dyDescent="0.3">
      <c r="A16" t="str">
        <f t="shared" si="0"/>
        <v>SFm2007rDXGFCZ035</v>
      </c>
      <c r="B16" s="1">
        <v>42590.548067129632</v>
      </c>
      <c r="C16" t="s">
        <v>28</v>
      </c>
      <c r="D16">
        <v>2007</v>
      </c>
      <c r="E16" t="s">
        <v>32</v>
      </c>
      <c r="F16" t="s">
        <v>30</v>
      </c>
      <c r="G16">
        <v>5</v>
      </c>
      <c r="H16">
        <v>7265.37</v>
      </c>
      <c r="I16">
        <v>2390.4499999999998</v>
      </c>
      <c r="J16">
        <v>0</v>
      </c>
      <c r="K16">
        <v>4504.9399999999996</v>
      </c>
      <c r="L16">
        <v>0</v>
      </c>
      <c r="M16">
        <v>193.446</v>
      </c>
      <c r="N16">
        <v>0</v>
      </c>
      <c r="O16">
        <v>28.35</v>
      </c>
      <c r="P16">
        <v>148.18100000000001</v>
      </c>
      <c r="Q16">
        <v>115.9</v>
      </c>
      <c r="R16">
        <v>32.281599999999997</v>
      </c>
      <c r="S16">
        <v>0</v>
      </c>
      <c r="T16">
        <v>0</v>
      </c>
      <c r="U16">
        <v>0</v>
      </c>
      <c r="V16">
        <v>0</v>
      </c>
      <c r="W16">
        <v>539.226</v>
      </c>
      <c r="X16">
        <v>100.634</v>
      </c>
      <c r="Y16">
        <v>248.166</v>
      </c>
      <c r="Z16">
        <v>190.42599999999999</v>
      </c>
      <c r="AA16">
        <v>1.9798500000000001</v>
      </c>
      <c r="AB16">
        <v>0.19977</v>
      </c>
      <c r="AC16">
        <v>0.55547000000000002</v>
      </c>
    </row>
    <row r="17" spans="1:29" x14ac:dyDescent="0.3">
      <c r="A17" t="str">
        <f t="shared" si="0"/>
        <v>SFm2007rDXGFCZ041</v>
      </c>
      <c r="B17" s="1">
        <v>42590.548263888886</v>
      </c>
      <c r="C17" t="s">
        <v>28</v>
      </c>
      <c r="D17">
        <v>2007</v>
      </c>
      <c r="E17" t="s">
        <v>33</v>
      </c>
      <c r="F17" t="s">
        <v>30</v>
      </c>
      <c r="G17">
        <v>1</v>
      </c>
      <c r="H17">
        <v>8471.61</v>
      </c>
      <c r="I17">
        <v>2390.4499999999998</v>
      </c>
      <c r="J17">
        <v>0</v>
      </c>
      <c r="K17">
        <v>4511.28</v>
      </c>
      <c r="L17">
        <v>0</v>
      </c>
      <c r="M17">
        <v>1219.22</v>
      </c>
      <c r="N17">
        <v>0</v>
      </c>
      <c r="O17">
        <v>30.450500000000002</v>
      </c>
      <c r="P17">
        <v>320.20100000000002</v>
      </c>
      <c r="Q17">
        <v>123.331</v>
      </c>
      <c r="R17">
        <v>196.87</v>
      </c>
      <c r="S17">
        <v>0</v>
      </c>
      <c r="T17">
        <v>0</v>
      </c>
      <c r="U17">
        <v>0</v>
      </c>
      <c r="V17">
        <v>0</v>
      </c>
      <c r="W17">
        <v>544.55700000000002</v>
      </c>
      <c r="X17">
        <v>100.634</v>
      </c>
      <c r="Y17">
        <v>260.49700000000001</v>
      </c>
      <c r="Z17">
        <v>183.42599999999999</v>
      </c>
      <c r="AA17">
        <v>3.4215599999999999</v>
      </c>
      <c r="AB17">
        <v>0.226992</v>
      </c>
      <c r="AC17">
        <v>0.55526900000000001</v>
      </c>
    </row>
    <row r="18" spans="1:29" x14ac:dyDescent="0.3">
      <c r="A18" t="str">
        <f t="shared" si="0"/>
        <v>SFm2007rDXGFCZ042</v>
      </c>
      <c r="B18" s="1">
        <v>42590.548472222225</v>
      </c>
      <c r="C18" t="s">
        <v>28</v>
      </c>
      <c r="D18">
        <v>2007</v>
      </c>
      <c r="E18" t="s">
        <v>33</v>
      </c>
      <c r="F18" t="s">
        <v>30</v>
      </c>
      <c r="G18">
        <v>2</v>
      </c>
      <c r="H18">
        <v>7771.45</v>
      </c>
      <c r="I18">
        <v>2390.4499999999998</v>
      </c>
      <c r="J18">
        <v>0</v>
      </c>
      <c r="K18">
        <v>4510.6499999999996</v>
      </c>
      <c r="L18">
        <v>0</v>
      </c>
      <c r="M18">
        <v>646.46100000000001</v>
      </c>
      <c r="N18">
        <v>0</v>
      </c>
      <c r="O18">
        <v>24.596499999999999</v>
      </c>
      <c r="P18">
        <v>199.29400000000001</v>
      </c>
      <c r="Q18">
        <v>99.208699999999993</v>
      </c>
      <c r="R18">
        <v>100.08499999999999</v>
      </c>
      <c r="S18">
        <v>0</v>
      </c>
      <c r="T18">
        <v>0</v>
      </c>
      <c r="U18">
        <v>0</v>
      </c>
      <c r="V18">
        <v>0</v>
      </c>
      <c r="W18">
        <v>496.13499999999999</v>
      </c>
      <c r="X18">
        <v>100.634</v>
      </c>
      <c r="Y18">
        <v>212.059</v>
      </c>
      <c r="Z18">
        <v>183.441</v>
      </c>
      <c r="AA18">
        <v>3.2217199999999999</v>
      </c>
      <c r="AB18">
        <v>0.226992</v>
      </c>
      <c r="AC18">
        <v>0.55817600000000001</v>
      </c>
    </row>
    <row r="19" spans="1:29" x14ac:dyDescent="0.3">
      <c r="A19" t="str">
        <f t="shared" si="0"/>
        <v>SFm2007rDXGFCZ043</v>
      </c>
      <c r="B19" s="1">
        <v>42590.548680555556</v>
      </c>
      <c r="C19" t="s">
        <v>28</v>
      </c>
      <c r="D19">
        <v>2007</v>
      </c>
      <c r="E19" t="s">
        <v>33</v>
      </c>
      <c r="F19" t="s">
        <v>30</v>
      </c>
      <c r="G19">
        <v>3</v>
      </c>
      <c r="H19">
        <v>7610.61</v>
      </c>
      <c r="I19">
        <v>2390.4499999999998</v>
      </c>
      <c r="J19">
        <v>0</v>
      </c>
      <c r="K19">
        <v>4527.5</v>
      </c>
      <c r="L19">
        <v>0</v>
      </c>
      <c r="M19">
        <v>435.19499999999999</v>
      </c>
      <c r="N19">
        <v>0</v>
      </c>
      <c r="O19">
        <v>37.788499999999999</v>
      </c>
      <c r="P19">
        <v>219.672</v>
      </c>
      <c r="Q19">
        <v>153.68299999999999</v>
      </c>
      <c r="R19">
        <v>65.988600000000005</v>
      </c>
      <c r="S19">
        <v>0</v>
      </c>
      <c r="T19">
        <v>0</v>
      </c>
      <c r="U19">
        <v>0</v>
      </c>
      <c r="V19">
        <v>0</v>
      </c>
      <c r="W19">
        <v>595.18399999999997</v>
      </c>
      <c r="X19">
        <v>100.634</v>
      </c>
      <c r="Y19">
        <v>312.15499999999997</v>
      </c>
      <c r="Z19">
        <v>182.39500000000001</v>
      </c>
      <c r="AA19">
        <v>2.7922799999999999</v>
      </c>
      <c r="AB19">
        <v>0.226992</v>
      </c>
      <c r="AC19">
        <v>0.56084400000000001</v>
      </c>
    </row>
    <row r="20" spans="1:29" x14ac:dyDescent="0.3">
      <c r="A20" t="str">
        <f t="shared" si="0"/>
        <v>SFm2007rDXGFCZ044</v>
      </c>
      <c r="B20" s="1">
        <v>42590.548877314817</v>
      </c>
      <c r="C20" t="s">
        <v>28</v>
      </c>
      <c r="D20">
        <v>2007</v>
      </c>
      <c r="E20" t="s">
        <v>33</v>
      </c>
      <c r="F20" t="s">
        <v>30</v>
      </c>
      <c r="G20">
        <v>4</v>
      </c>
      <c r="H20">
        <v>7353.54</v>
      </c>
      <c r="I20">
        <v>2390.4499999999998</v>
      </c>
      <c r="J20">
        <v>0</v>
      </c>
      <c r="K20">
        <v>4532.84</v>
      </c>
      <c r="L20">
        <v>0</v>
      </c>
      <c r="M20">
        <v>199.30199999999999</v>
      </c>
      <c r="N20">
        <v>0</v>
      </c>
      <c r="O20">
        <v>39.931899999999999</v>
      </c>
      <c r="P20">
        <v>191.01499999999999</v>
      </c>
      <c r="Q20">
        <v>162.14099999999999</v>
      </c>
      <c r="R20">
        <v>28.874400000000001</v>
      </c>
      <c r="S20">
        <v>0</v>
      </c>
      <c r="T20">
        <v>0</v>
      </c>
      <c r="U20">
        <v>0</v>
      </c>
      <c r="V20">
        <v>0</v>
      </c>
      <c r="W20">
        <v>620.495</v>
      </c>
      <c r="X20">
        <v>100.634</v>
      </c>
      <c r="Y20">
        <v>337.798</v>
      </c>
      <c r="Z20">
        <v>182.06200000000001</v>
      </c>
      <c r="AA20">
        <v>2.4867300000000001</v>
      </c>
      <c r="AB20">
        <v>0.226992</v>
      </c>
      <c r="AC20">
        <v>0.56365399999999999</v>
      </c>
    </row>
    <row r="21" spans="1:29" x14ac:dyDescent="0.3">
      <c r="A21" t="str">
        <f t="shared" si="0"/>
        <v>SFm2007rDXGFCZ045</v>
      </c>
      <c r="B21" s="1">
        <v>42590.549085648148</v>
      </c>
      <c r="C21" t="s">
        <v>28</v>
      </c>
      <c r="D21">
        <v>2007</v>
      </c>
      <c r="E21" t="s">
        <v>33</v>
      </c>
      <c r="F21" t="s">
        <v>30</v>
      </c>
      <c r="G21">
        <v>5</v>
      </c>
      <c r="H21">
        <v>7186.38</v>
      </c>
      <c r="I21">
        <v>2390.4499999999998</v>
      </c>
      <c r="J21">
        <v>0</v>
      </c>
      <c r="K21">
        <v>4495.95</v>
      </c>
      <c r="L21">
        <v>0</v>
      </c>
      <c r="M21">
        <v>231.99100000000001</v>
      </c>
      <c r="N21">
        <v>0</v>
      </c>
      <c r="O21">
        <v>6.8489699999999996</v>
      </c>
      <c r="P21">
        <v>61.142499999999998</v>
      </c>
      <c r="Q21">
        <v>27.067</v>
      </c>
      <c r="R21">
        <v>34.075499999999998</v>
      </c>
      <c r="S21">
        <v>0</v>
      </c>
      <c r="T21">
        <v>0</v>
      </c>
      <c r="U21">
        <v>0</v>
      </c>
      <c r="V21">
        <v>0</v>
      </c>
      <c r="W21">
        <v>345.05799999999999</v>
      </c>
      <c r="X21">
        <v>100.634</v>
      </c>
      <c r="Y21">
        <v>60.096499999999999</v>
      </c>
      <c r="Z21">
        <v>184.327</v>
      </c>
      <c r="AA21">
        <v>2.4121299999999999</v>
      </c>
      <c r="AB21">
        <v>0.226992</v>
      </c>
      <c r="AC21">
        <v>0.56358799999999998</v>
      </c>
    </row>
    <row r="22" spans="1:29" x14ac:dyDescent="0.3">
      <c r="A22" t="str">
        <f t="shared" si="0"/>
        <v>SFm2007rDXGFCZ051</v>
      </c>
      <c r="B22" s="1">
        <v>42590.54928240741</v>
      </c>
      <c r="C22" t="s">
        <v>28</v>
      </c>
      <c r="D22">
        <v>2007</v>
      </c>
      <c r="E22" t="s">
        <v>34</v>
      </c>
      <c r="F22" t="s">
        <v>30</v>
      </c>
      <c r="G22">
        <v>1</v>
      </c>
      <c r="H22">
        <v>7107.83</v>
      </c>
      <c r="I22">
        <v>2390.4499999999998</v>
      </c>
      <c r="J22">
        <v>0</v>
      </c>
      <c r="K22">
        <v>4500.2700000000004</v>
      </c>
      <c r="L22">
        <v>0</v>
      </c>
      <c r="M22">
        <v>101.33499999999999</v>
      </c>
      <c r="N22">
        <v>0</v>
      </c>
      <c r="O22">
        <v>18.560300000000002</v>
      </c>
      <c r="P22">
        <v>97.2089</v>
      </c>
      <c r="Q22">
        <v>80.034599999999998</v>
      </c>
      <c r="R22">
        <v>17.174299999999999</v>
      </c>
      <c r="S22">
        <v>0</v>
      </c>
      <c r="T22">
        <v>0</v>
      </c>
      <c r="U22">
        <v>0</v>
      </c>
      <c r="V22">
        <v>0</v>
      </c>
      <c r="W22">
        <v>470.74200000000002</v>
      </c>
      <c r="X22">
        <v>100.634</v>
      </c>
      <c r="Y22">
        <v>176.26499999999999</v>
      </c>
      <c r="Z22">
        <v>193.84200000000001</v>
      </c>
      <c r="AA22">
        <v>1.90863</v>
      </c>
      <c r="AB22">
        <v>0.226992</v>
      </c>
      <c r="AC22">
        <v>0.55358700000000005</v>
      </c>
    </row>
    <row r="23" spans="1:29" x14ac:dyDescent="0.3">
      <c r="A23" t="str">
        <f t="shared" si="0"/>
        <v>SFm2007rDXGFCZ052</v>
      </c>
      <c r="B23" s="1">
        <v>42590.549490740741</v>
      </c>
      <c r="C23" t="s">
        <v>28</v>
      </c>
      <c r="D23">
        <v>2007</v>
      </c>
      <c r="E23" t="s">
        <v>34</v>
      </c>
      <c r="F23" t="s">
        <v>30</v>
      </c>
      <c r="G23">
        <v>2</v>
      </c>
      <c r="H23">
        <v>7170.51</v>
      </c>
      <c r="I23">
        <v>2390.4499999999998</v>
      </c>
      <c r="J23">
        <v>0</v>
      </c>
      <c r="K23">
        <v>4515.08</v>
      </c>
      <c r="L23">
        <v>0</v>
      </c>
      <c r="M23">
        <v>85.929699999999997</v>
      </c>
      <c r="N23">
        <v>0</v>
      </c>
      <c r="O23">
        <v>30.4192</v>
      </c>
      <c r="P23">
        <v>148.62799999999999</v>
      </c>
      <c r="Q23">
        <v>133.989</v>
      </c>
      <c r="R23">
        <v>14.6394</v>
      </c>
      <c r="S23">
        <v>0</v>
      </c>
      <c r="T23">
        <v>0</v>
      </c>
      <c r="U23">
        <v>0</v>
      </c>
      <c r="V23">
        <v>0</v>
      </c>
      <c r="W23">
        <v>577.68100000000004</v>
      </c>
      <c r="X23">
        <v>100.634</v>
      </c>
      <c r="Y23">
        <v>284.12299999999999</v>
      </c>
      <c r="Z23">
        <v>192.92400000000001</v>
      </c>
      <c r="AA23">
        <v>1.86677</v>
      </c>
      <c r="AB23">
        <v>0.226992</v>
      </c>
      <c r="AC23">
        <v>0.55427599999999999</v>
      </c>
    </row>
    <row r="24" spans="1:29" x14ac:dyDescent="0.3">
      <c r="A24" t="str">
        <f t="shared" si="0"/>
        <v>SFm2007rDXGFCZ053</v>
      </c>
      <c r="B24" s="1">
        <v>42590.549699074072</v>
      </c>
      <c r="C24" t="s">
        <v>28</v>
      </c>
      <c r="D24">
        <v>2007</v>
      </c>
      <c r="E24" t="s">
        <v>34</v>
      </c>
      <c r="F24" t="s">
        <v>30</v>
      </c>
      <c r="G24">
        <v>3</v>
      </c>
      <c r="H24">
        <v>7176.07</v>
      </c>
      <c r="I24">
        <v>2390.4499999999998</v>
      </c>
      <c r="J24">
        <v>0</v>
      </c>
      <c r="K24">
        <v>4519.3100000000004</v>
      </c>
      <c r="L24">
        <v>0</v>
      </c>
      <c r="M24">
        <v>68.021299999999997</v>
      </c>
      <c r="N24">
        <v>0</v>
      </c>
      <c r="O24">
        <v>34.557400000000001</v>
      </c>
      <c r="P24">
        <v>163.72300000000001</v>
      </c>
      <c r="Q24">
        <v>152.34899999999999</v>
      </c>
      <c r="R24">
        <v>11.3742</v>
      </c>
      <c r="S24">
        <v>0</v>
      </c>
      <c r="T24">
        <v>0</v>
      </c>
      <c r="U24">
        <v>0</v>
      </c>
      <c r="V24">
        <v>0</v>
      </c>
      <c r="W24">
        <v>612.56899999999996</v>
      </c>
      <c r="X24">
        <v>100.634</v>
      </c>
      <c r="Y24">
        <v>319.27100000000002</v>
      </c>
      <c r="Z24">
        <v>192.66300000000001</v>
      </c>
      <c r="AA24">
        <v>1.7336100000000001</v>
      </c>
      <c r="AB24">
        <v>0.226992</v>
      </c>
      <c r="AC24">
        <v>0.55455699999999997</v>
      </c>
    </row>
    <row r="25" spans="1:29" x14ac:dyDescent="0.3">
      <c r="A25" t="str">
        <f t="shared" si="0"/>
        <v>SFm2007rDXGFCZ054</v>
      </c>
      <c r="B25" s="1">
        <v>42590.549907407411</v>
      </c>
      <c r="C25" t="s">
        <v>28</v>
      </c>
      <c r="D25">
        <v>2007</v>
      </c>
      <c r="E25" t="s">
        <v>34</v>
      </c>
      <c r="F25" t="s">
        <v>30</v>
      </c>
      <c r="G25">
        <v>4</v>
      </c>
      <c r="H25">
        <v>7222.05</v>
      </c>
      <c r="I25">
        <v>2390.4499999999998</v>
      </c>
      <c r="J25">
        <v>0</v>
      </c>
      <c r="K25">
        <v>4520.5600000000004</v>
      </c>
      <c r="L25">
        <v>0</v>
      </c>
      <c r="M25">
        <v>100.738</v>
      </c>
      <c r="N25">
        <v>0</v>
      </c>
      <c r="O25">
        <v>35.7776</v>
      </c>
      <c r="P25">
        <v>174.51900000000001</v>
      </c>
      <c r="Q25">
        <v>157.45500000000001</v>
      </c>
      <c r="R25">
        <v>17.063300000000002</v>
      </c>
      <c r="S25">
        <v>0</v>
      </c>
      <c r="T25">
        <v>0</v>
      </c>
      <c r="U25">
        <v>0</v>
      </c>
      <c r="V25">
        <v>0</v>
      </c>
      <c r="W25">
        <v>629.702</v>
      </c>
      <c r="X25">
        <v>100.634</v>
      </c>
      <c r="Y25">
        <v>336.47899999999998</v>
      </c>
      <c r="Z25">
        <v>192.589</v>
      </c>
      <c r="AA25">
        <v>1.90832</v>
      </c>
      <c r="AB25">
        <v>0.226992</v>
      </c>
      <c r="AC25">
        <v>0.55358300000000005</v>
      </c>
    </row>
    <row r="26" spans="1:29" x14ac:dyDescent="0.3">
      <c r="A26" t="str">
        <f t="shared" si="0"/>
        <v>SFm2007rDXGFCZ055</v>
      </c>
      <c r="B26" s="1">
        <v>42590.550104166665</v>
      </c>
      <c r="C26" t="s">
        <v>28</v>
      </c>
      <c r="D26">
        <v>2007</v>
      </c>
      <c r="E26" t="s">
        <v>34</v>
      </c>
      <c r="F26" t="s">
        <v>30</v>
      </c>
      <c r="G26">
        <v>5</v>
      </c>
      <c r="H26">
        <v>7107.83</v>
      </c>
      <c r="I26">
        <v>2390.4499999999998</v>
      </c>
      <c r="J26">
        <v>0</v>
      </c>
      <c r="K26">
        <v>4500.2700000000004</v>
      </c>
      <c r="L26">
        <v>0</v>
      </c>
      <c r="M26">
        <v>101.33499999999999</v>
      </c>
      <c r="N26">
        <v>0</v>
      </c>
      <c r="O26">
        <v>18.560300000000002</v>
      </c>
      <c r="P26">
        <v>97.2089</v>
      </c>
      <c r="Q26">
        <v>80.034599999999998</v>
      </c>
      <c r="R26">
        <v>17.174299999999999</v>
      </c>
      <c r="S26">
        <v>0</v>
      </c>
      <c r="T26">
        <v>0</v>
      </c>
      <c r="U26">
        <v>0</v>
      </c>
      <c r="V26">
        <v>0</v>
      </c>
      <c r="W26">
        <v>470.74200000000002</v>
      </c>
      <c r="X26">
        <v>100.634</v>
      </c>
      <c r="Y26">
        <v>176.26499999999999</v>
      </c>
      <c r="Z26">
        <v>193.84200000000001</v>
      </c>
      <c r="AA26">
        <v>1.90863</v>
      </c>
      <c r="AB26">
        <v>0.226992</v>
      </c>
      <c r="AC26">
        <v>0.55358700000000005</v>
      </c>
    </row>
    <row r="27" spans="1:29" x14ac:dyDescent="0.3">
      <c r="A27" t="str">
        <f t="shared" si="0"/>
        <v>SFm2007rDXGFCZ061</v>
      </c>
      <c r="B27" s="1">
        <v>42590.550312500003</v>
      </c>
      <c r="C27" t="s">
        <v>28</v>
      </c>
      <c r="D27">
        <v>2007</v>
      </c>
      <c r="E27" t="s">
        <v>35</v>
      </c>
      <c r="F27" t="s">
        <v>30</v>
      </c>
      <c r="G27">
        <v>1</v>
      </c>
      <c r="H27">
        <v>8993.59</v>
      </c>
      <c r="I27">
        <v>2468.3000000000002</v>
      </c>
      <c r="J27">
        <v>0</v>
      </c>
      <c r="K27">
        <v>4697.62</v>
      </c>
      <c r="L27">
        <v>0</v>
      </c>
      <c r="M27">
        <v>1504.08</v>
      </c>
      <c r="N27">
        <v>0</v>
      </c>
      <c r="O27">
        <v>10.9358</v>
      </c>
      <c r="P27">
        <v>312.66399999999999</v>
      </c>
      <c r="Q27">
        <v>54.871000000000002</v>
      </c>
      <c r="R27">
        <v>257.79300000000001</v>
      </c>
      <c r="S27">
        <v>0</v>
      </c>
      <c r="T27">
        <v>0</v>
      </c>
      <c r="U27">
        <v>0</v>
      </c>
      <c r="V27">
        <v>0</v>
      </c>
      <c r="W27">
        <v>399.03</v>
      </c>
      <c r="X27">
        <v>100.634</v>
      </c>
      <c r="Y27">
        <v>122.398</v>
      </c>
      <c r="Z27">
        <v>175.99700000000001</v>
      </c>
      <c r="AA27">
        <v>3.4783400000000002</v>
      </c>
      <c r="AB27">
        <v>0.23438300000000001</v>
      </c>
      <c r="AC27">
        <v>0.57475699999999996</v>
      </c>
    </row>
    <row r="28" spans="1:29" x14ac:dyDescent="0.3">
      <c r="A28" t="str">
        <f t="shared" si="0"/>
        <v>SFm2007rDXGFCZ062</v>
      </c>
      <c r="B28" s="1">
        <v>42590.550520833334</v>
      </c>
      <c r="C28" t="s">
        <v>28</v>
      </c>
      <c r="D28">
        <v>2007</v>
      </c>
      <c r="E28" t="s">
        <v>35</v>
      </c>
      <c r="F28" t="s">
        <v>30</v>
      </c>
      <c r="G28">
        <v>2</v>
      </c>
      <c r="H28">
        <v>8191.75</v>
      </c>
      <c r="I28">
        <v>2468.3000000000002</v>
      </c>
      <c r="J28">
        <v>0</v>
      </c>
      <c r="K28">
        <v>4712.33</v>
      </c>
      <c r="L28">
        <v>0</v>
      </c>
      <c r="M28">
        <v>776.375</v>
      </c>
      <c r="N28">
        <v>0</v>
      </c>
      <c r="O28">
        <v>17.184999999999999</v>
      </c>
      <c r="P28">
        <v>217.571</v>
      </c>
      <c r="Q28">
        <v>87.528099999999995</v>
      </c>
      <c r="R28">
        <v>130.04300000000001</v>
      </c>
      <c r="S28">
        <v>0</v>
      </c>
      <c r="T28">
        <v>0</v>
      </c>
      <c r="U28">
        <v>0</v>
      </c>
      <c r="V28">
        <v>0</v>
      </c>
      <c r="W28">
        <v>462.68700000000001</v>
      </c>
      <c r="X28">
        <v>100.634</v>
      </c>
      <c r="Y28">
        <v>186.977</v>
      </c>
      <c r="Z28">
        <v>175.07599999999999</v>
      </c>
      <c r="AA28">
        <v>3.3046700000000002</v>
      </c>
      <c r="AB28">
        <v>0.23438300000000001</v>
      </c>
      <c r="AC28">
        <v>0.57772900000000005</v>
      </c>
    </row>
    <row r="29" spans="1:29" x14ac:dyDescent="0.3">
      <c r="A29" t="str">
        <f t="shared" si="0"/>
        <v>SFm2007rDXGFCZ063</v>
      </c>
      <c r="B29" s="1">
        <v>42590.550729166665</v>
      </c>
      <c r="C29" t="s">
        <v>28</v>
      </c>
      <c r="D29">
        <v>2007</v>
      </c>
      <c r="E29" t="s">
        <v>35</v>
      </c>
      <c r="F29" t="s">
        <v>30</v>
      </c>
      <c r="G29">
        <v>3</v>
      </c>
      <c r="H29">
        <v>7673.33</v>
      </c>
      <c r="I29">
        <v>2468.3000000000002</v>
      </c>
      <c r="J29">
        <v>0</v>
      </c>
      <c r="K29">
        <v>4694.22</v>
      </c>
      <c r="L29">
        <v>0</v>
      </c>
      <c r="M29">
        <v>437.58600000000001</v>
      </c>
      <c r="N29">
        <v>0</v>
      </c>
      <c r="O29">
        <v>0.32033499999999998</v>
      </c>
      <c r="P29">
        <v>72.911699999999996</v>
      </c>
      <c r="Q29">
        <v>1.4777</v>
      </c>
      <c r="R29">
        <v>71.433999999999997</v>
      </c>
      <c r="S29">
        <v>0</v>
      </c>
      <c r="T29">
        <v>0</v>
      </c>
      <c r="U29">
        <v>0</v>
      </c>
      <c r="V29">
        <v>0</v>
      </c>
      <c r="W29">
        <v>280.3</v>
      </c>
      <c r="X29">
        <v>100.634</v>
      </c>
      <c r="Y29">
        <v>3.4754299999999998</v>
      </c>
      <c r="Z29">
        <v>176.19</v>
      </c>
      <c r="AA29">
        <v>2.91405</v>
      </c>
      <c r="AB29">
        <v>0.23438300000000001</v>
      </c>
      <c r="AC29">
        <v>0.58050999999999997</v>
      </c>
    </row>
    <row r="30" spans="1:29" x14ac:dyDescent="0.3">
      <c r="A30" t="str">
        <f t="shared" si="0"/>
        <v>SFm2007rDXGFCZ064</v>
      </c>
      <c r="B30" s="1">
        <v>42590.550937499997</v>
      </c>
      <c r="C30" t="s">
        <v>28</v>
      </c>
      <c r="D30">
        <v>2007</v>
      </c>
      <c r="E30" t="s">
        <v>35</v>
      </c>
      <c r="F30" t="s">
        <v>30</v>
      </c>
      <c r="G30">
        <v>4</v>
      </c>
      <c r="H30">
        <v>7406.87</v>
      </c>
      <c r="I30">
        <v>2468.3000000000002</v>
      </c>
      <c r="J30">
        <v>0</v>
      </c>
      <c r="K30">
        <v>4703.51</v>
      </c>
      <c r="L30">
        <v>0</v>
      </c>
      <c r="M30">
        <v>173.565</v>
      </c>
      <c r="N30">
        <v>0</v>
      </c>
      <c r="O30">
        <v>5.73224</v>
      </c>
      <c r="P30">
        <v>55.760300000000001</v>
      </c>
      <c r="Q30">
        <v>28.386900000000001</v>
      </c>
      <c r="R30">
        <v>27.3734</v>
      </c>
      <c r="S30">
        <v>0</v>
      </c>
      <c r="T30">
        <v>0</v>
      </c>
      <c r="U30">
        <v>0</v>
      </c>
      <c r="V30">
        <v>0</v>
      </c>
      <c r="W30">
        <v>341.44099999999997</v>
      </c>
      <c r="X30">
        <v>100.634</v>
      </c>
      <c r="Y30">
        <v>65.191599999999994</v>
      </c>
      <c r="Z30">
        <v>175.61500000000001</v>
      </c>
      <c r="AA30">
        <v>2.6555499999999999</v>
      </c>
      <c r="AB30">
        <v>0.23438300000000001</v>
      </c>
      <c r="AC30">
        <v>0.58340199999999998</v>
      </c>
    </row>
    <row r="31" spans="1:29" x14ac:dyDescent="0.3">
      <c r="A31" t="str">
        <f t="shared" si="0"/>
        <v>SFm2007rDXGFCZ065</v>
      </c>
      <c r="B31" s="1">
        <v>42590.551134259258</v>
      </c>
      <c r="C31" t="s">
        <v>28</v>
      </c>
      <c r="D31">
        <v>2007</v>
      </c>
      <c r="E31" t="s">
        <v>35</v>
      </c>
      <c r="F31" t="s">
        <v>30</v>
      </c>
      <c r="G31">
        <v>5</v>
      </c>
      <c r="H31">
        <v>7515.92</v>
      </c>
      <c r="I31">
        <v>2468.3000000000002</v>
      </c>
      <c r="J31">
        <v>0</v>
      </c>
      <c r="K31">
        <v>4718.4799999999996</v>
      </c>
      <c r="L31">
        <v>0</v>
      </c>
      <c r="M31">
        <v>191.417</v>
      </c>
      <c r="N31">
        <v>0</v>
      </c>
      <c r="O31">
        <v>17.650200000000002</v>
      </c>
      <c r="P31">
        <v>120.08</v>
      </c>
      <c r="Q31">
        <v>89.799499999999995</v>
      </c>
      <c r="R31">
        <v>30.2807</v>
      </c>
      <c r="S31">
        <v>0</v>
      </c>
      <c r="T31">
        <v>0</v>
      </c>
      <c r="U31">
        <v>0</v>
      </c>
      <c r="V31">
        <v>0</v>
      </c>
      <c r="W31">
        <v>471.11700000000002</v>
      </c>
      <c r="X31">
        <v>100.634</v>
      </c>
      <c r="Y31">
        <v>195.79400000000001</v>
      </c>
      <c r="Z31">
        <v>174.68799999999999</v>
      </c>
      <c r="AA31">
        <v>2.5998299999999999</v>
      </c>
      <c r="AB31">
        <v>0.23438300000000001</v>
      </c>
      <c r="AC31">
        <v>0.58333999999999997</v>
      </c>
    </row>
    <row r="32" spans="1:29" x14ac:dyDescent="0.3">
      <c r="A32" t="str">
        <f t="shared" si="0"/>
        <v>SFm2007rDXGFCZ071</v>
      </c>
      <c r="B32" s="1">
        <v>42590.551342592589</v>
      </c>
      <c r="C32" t="s">
        <v>28</v>
      </c>
      <c r="D32">
        <v>2007</v>
      </c>
      <c r="E32" t="s">
        <v>36</v>
      </c>
      <c r="F32" t="s">
        <v>30</v>
      </c>
      <c r="G32">
        <v>1</v>
      </c>
      <c r="H32">
        <v>8322.49</v>
      </c>
      <c r="I32">
        <v>2468.3000000000002</v>
      </c>
      <c r="J32">
        <v>0</v>
      </c>
      <c r="K32">
        <v>4692.6499999999996</v>
      </c>
      <c r="L32">
        <v>0</v>
      </c>
      <c r="M32">
        <v>956.60699999999997</v>
      </c>
      <c r="N32">
        <v>0</v>
      </c>
      <c r="O32">
        <v>7.4336900000000004</v>
      </c>
      <c r="P32">
        <v>197.49799999999999</v>
      </c>
      <c r="Q32">
        <v>30.011700000000001</v>
      </c>
      <c r="R32">
        <v>167.48599999999999</v>
      </c>
      <c r="S32">
        <v>0</v>
      </c>
      <c r="T32">
        <v>0</v>
      </c>
      <c r="U32">
        <v>0</v>
      </c>
      <c r="V32">
        <v>0</v>
      </c>
      <c r="W32">
        <v>344.15</v>
      </c>
      <c r="X32">
        <v>100.634</v>
      </c>
      <c r="Y32">
        <v>69.238799999999998</v>
      </c>
      <c r="Z32">
        <v>174.27699999999999</v>
      </c>
      <c r="AA32">
        <v>2.5964200000000002</v>
      </c>
      <c r="AB32">
        <v>0.23438300000000001</v>
      </c>
      <c r="AC32">
        <v>0.57450400000000001</v>
      </c>
    </row>
    <row r="33" spans="1:29" x14ac:dyDescent="0.3">
      <c r="A33" t="str">
        <f t="shared" si="0"/>
        <v>SFm2007rDXGFCZ072</v>
      </c>
      <c r="B33" s="1">
        <v>42590.551550925928</v>
      </c>
      <c r="C33" t="s">
        <v>28</v>
      </c>
      <c r="D33">
        <v>2007</v>
      </c>
      <c r="E33" t="s">
        <v>36</v>
      </c>
      <c r="F33" t="s">
        <v>30</v>
      </c>
      <c r="G33">
        <v>2</v>
      </c>
      <c r="H33">
        <v>7713.86</v>
      </c>
      <c r="I33">
        <v>2468.3000000000002</v>
      </c>
      <c r="J33">
        <v>0</v>
      </c>
      <c r="K33">
        <v>4705.0600000000004</v>
      </c>
      <c r="L33">
        <v>0</v>
      </c>
      <c r="M33">
        <v>397.66199999999998</v>
      </c>
      <c r="N33">
        <v>0</v>
      </c>
      <c r="O33">
        <v>14.625299999999999</v>
      </c>
      <c r="P33">
        <v>128.21600000000001</v>
      </c>
      <c r="Q33">
        <v>60.116700000000002</v>
      </c>
      <c r="R33">
        <v>68.099199999999996</v>
      </c>
      <c r="S33">
        <v>0</v>
      </c>
      <c r="T33">
        <v>0</v>
      </c>
      <c r="U33">
        <v>0</v>
      </c>
      <c r="V33">
        <v>0</v>
      </c>
      <c r="W33">
        <v>407.63499999999999</v>
      </c>
      <c r="X33">
        <v>100.634</v>
      </c>
      <c r="Y33">
        <v>133.49700000000001</v>
      </c>
      <c r="Z33">
        <v>173.50399999999999</v>
      </c>
      <c r="AA33">
        <v>2.40503</v>
      </c>
      <c r="AB33">
        <v>0.23438300000000001</v>
      </c>
      <c r="AC33">
        <v>0.57741200000000004</v>
      </c>
    </row>
    <row r="34" spans="1:29" x14ac:dyDescent="0.3">
      <c r="A34" t="str">
        <f t="shared" si="0"/>
        <v>SFm2007rDXGFCZ073</v>
      </c>
      <c r="B34" s="1">
        <v>42590.551747685182</v>
      </c>
      <c r="C34" t="s">
        <v>28</v>
      </c>
      <c r="D34">
        <v>2007</v>
      </c>
      <c r="E34" t="s">
        <v>36</v>
      </c>
      <c r="F34" t="s">
        <v>30</v>
      </c>
      <c r="G34">
        <v>3</v>
      </c>
      <c r="H34">
        <v>7664.98</v>
      </c>
      <c r="I34">
        <v>2468.3000000000002</v>
      </c>
      <c r="J34">
        <v>0</v>
      </c>
      <c r="K34">
        <v>4697.6499999999996</v>
      </c>
      <c r="L34">
        <v>0</v>
      </c>
      <c r="M34">
        <v>394.06299999999999</v>
      </c>
      <c r="N34">
        <v>0</v>
      </c>
      <c r="O34">
        <v>7.4312300000000002</v>
      </c>
      <c r="P34">
        <v>97.535200000000003</v>
      </c>
      <c r="Q34">
        <v>30.005700000000001</v>
      </c>
      <c r="R34">
        <v>67.529499999999999</v>
      </c>
      <c r="S34">
        <v>0</v>
      </c>
      <c r="T34">
        <v>0</v>
      </c>
      <c r="U34">
        <v>0</v>
      </c>
      <c r="V34">
        <v>0</v>
      </c>
      <c r="W34">
        <v>343.82299999999998</v>
      </c>
      <c r="X34">
        <v>100.634</v>
      </c>
      <c r="Y34">
        <v>69.225300000000004</v>
      </c>
      <c r="Z34">
        <v>173.96299999999999</v>
      </c>
      <c r="AA34">
        <v>2.4200900000000001</v>
      </c>
      <c r="AB34">
        <v>0.23438300000000001</v>
      </c>
      <c r="AC34">
        <v>0.57742400000000005</v>
      </c>
    </row>
    <row r="35" spans="1:29" x14ac:dyDescent="0.3">
      <c r="A35" t="str">
        <f t="shared" si="0"/>
        <v>SFm2007rDXGFCZ074</v>
      </c>
      <c r="B35" s="1">
        <v>42590.55195601852</v>
      </c>
      <c r="C35" t="s">
        <v>28</v>
      </c>
      <c r="D35">
        <v>2007</v>
      </c>
      <c r="E35" t="s">
        <v>36</v>
      </c>
      <c r="F35" t="s">
        <v>30</v>
      </c>
      <c r="G35">
        <v>4</v>
      </c>
      <c r="H35">
        <v>8321.0400000000009</v>
      </c>
      <c r="I35">
        <v>2468.3000000000002</v>
      </c>
      <c r="J35">
        <v>0</v>
      </c>
      <c r="K35">
        <v>4692.47</v>
      </c>
      <c r="L35">
        <v>0</v>
      </c>
      <c r="M35">
        <v>956.601</v>
      </c>
      <c r="N35">
        <v>0</v>
      </c>
      <c r="O35">
        <v>7.0782299999999996</v>
      </c>
      <c r="P35">
        <v>196.596</v>
      </c>
      <c r="Q35">
        <v>29.113700000000001</v>
      </c>
      <c r="R35">
        <v>167.482</v>
      </c>
      <c r="S35">
        <v>0</v>
      </c>
      <c r="T35">
        <v>0</v>
      </c>
      <c r="U35">
        <v>0</v>
      </c>
      <c r="V35">
        <v>0</v>
      </c>
      <c r="W35">
        <v>338.822</v>
      </c>
      <c r="X35">
        <v>100.634</v>
      </c>
      <c r="Y35">
        <v>63.8996</v>
      </c>
      <c r="Z35">
        <v>174.28800000000001</v>
      </c>
      <c r="AA35">
        <v>2.5960999999999999</v>
      </c>
      <c r="AB35">
        <v>0.23438300000000001</v>
      </c>
      <c r="AC35">
        <v>0.57450400000000001</v>
      </c>
    </row>
    <row r="36" spans="1:29" x14ac:dyDescent="0.3">
      <c r="A36" t="str">
        <f t="shared" si="0"/>
        <v>SFm2007rDXGFCZ075</v>
      </c>
      <c r="B36" s="1">
        <v>42590.552164351851</v>
      </c>
      <c r="C36" t="s">
        <v>28</v>
      </c>
      <c r="D36">
        <v>2007</v>
      </c>
      <c r="E36" t="s">
        <v>36</v>
      </c>
      <c r="F36" t="s">
        <v>30</v>
      </c>
      <c r="G36">
        <v>5</v>
      </c>
      <c r="H36">
        <v>7879.67</v>
      </c>
      <c r="I36">
        <v>2468.3000000000002</v>
      </c>
      <c r="J36">
        <v>0</v>
      </c>
      <c r="K36">
        <v>4695.6000000000004</v>
      </c>
      <c r="L36">
        <v>0</v>
      </c>
      <c r="M36">
        <v>579.10900000000004</v>
      </c>
      <c r="N36">
        <v>0</v>
      </c>
      <c r="O36">
        <v>7.1676700000000002</v>
      </c>
      <c r="P36">
        <v>129.495</v>
      </c>
      <c r="Q36">
        <v>28.958600000000001</v>
      </c>
      <c r="R36">
        <v>100.536</v>
      </c>
      <c r="S36">
        <v>0</v>
      </c>
      <c r="T36">
        <v>0</v>
      </c>
      <c r="U36">
        <v>0</v>
      </c>
      <c r="V36">
        <v>0</v>
      </c>
      <c r="W36">
        <v>340.02</v>
      </c>
      <c r="X36">
        <v>100.634</v>
      </c>
      <c r="Y36">
        <v>65.294300000000007</v>
      </c>
      <c r="Z36">
        <v>174.09200000000001</v>
      </c>
      <c r="AA36">
        <v>2.55999</v>
      </c>
      <c r="AB36">
        <v>0.23438300000000001</v>
      </c>
      <c r="AC36">
        <v>0.57602299999999995</v>
      </c>
    </row>
    <row r="37" spans="1:29" x14ac:dyDescent="0.3">
      <c r="A37" t="str">
        <f t="shared" si="0"/>
        <v>SFm2007rDXGFCZ081</v>
      </c>
      <c r="B37" s="1">
        <v>42590.552384259259</v>
      </c>
      <c r="C37" t="s">
        <v>28</v>
      </c>
      <c r="D37">
        <v>2007</v>
      </c>
      <c r="E37" t="s">
        <v>37</v>
      </c>
      <c r="F37" t="s">
        <v>30</v>
      </c>
      <c r="G37">
        <v>1</v>
      </c>
      <c r="H37">
        <v>9602.7900000000009</v>
      </c>
      <c r="I37">
        <v>2468.3000000000002</v>
      </c>
      <c r="J37">
        <v>0</v>
      </c>
      <c r="K37">
        <v>4697.08</v>
      </c>
      <c r="L37">
        <v>0</v>
      </c>
      <c r="M37">
        <v>2041.2</v>
      </c>
      <c r="N37">
        <v>0</v>
      </c>
      <c r="O37">
        <v>9.9015599999999999</v>
      </c>
      <c r="P37">
        <v>386.322</v>
      </c>
      <c r="Q37">
        <v>48.311700000000002</v>
      </c>
      <c r="R37">
        <v>338.01100000000002</v>
      </c>
      <c r="S37">
        <v>0</v>
      </c>
      <c r="T37">
        <v>0</v>
      </c>
      <c r="U37">
        <v>0</v>
      </c>
      <c r="V37">
        <v>0</v>
      </c>
      <c r="W37">
        <v>377.21699999999998</v>
      </c>
      <c r="X37">
        <v>100.634</v>
      </c>
      <c r="Y37">
        <v>105.697</v>
      </c>
      <c r="Z37">
        <v>170.886</v>
      </c>
      <c r="AA37">
        <v>3.5564399999999998</v>
      </c>
      <c r="AB37">
        <v>0.23438300000000001</v>
      </c>
      <c r="AC37">
        <v>0.57489599999999996</v>
      </c>
    </row>
    <row r="38" spans="1:29" x14ac:dyDescent="0.3">
      <c r="A38" t="str">
        <f t="shared" si="0"/>
        <v>SFm2007rDXGFCZ082</v>
      </c>
      <c r="B38" s="1">
        <v>42590.552581018521</v>
      </c>
      <c r="C38" t="s">
        <v>28</v>
      </c>
      <c r="D38">
        <v>2007</v>
      </c>
      <c r="E38" t="s">
        <v>37</v>
      </c>
      <c r="F38" t="s">
        <v>30</v>
      </c>
      <c r="G38">
        <v>2</v>
      </c>
      <c r="H38">
        <v>8683.42</v>
      </c>
      <c r="I38">
        <v>2468.3000000000002</v>
      </c>
      <c r="J38">
        <v>0</v>
      </c>
      <c r="K38">
        <v>4707.04</v>
      </c>
      <c r="L38">
        <v>0</v>
      </c>
      <c r="M38">
        <v>1252.3</v>
      </c>
      <c r="N38">
        <v>0</v>
      </c>
      <c r="O38">
        <v>9.2381100000000007</v>
      </c>
      <c r="P38">
        <v>246.54400000000001</v>
      </c>
      <c r="Q38">
        <v>45.3795</v>
      </c>
      <c r="R38">
        <v>201.16399999999999</v>
      </c>
      <c r="S38">
        <v>0</v>
      </c>
      <c r="T38">
        <v>0</v>
      </c>
      <c r="U38">
        <v>0</v>
      </c>
      <c r="V38">
        <v>0</v>
      </c>
      <c r="W38">
        <v>368.791</v>
      </c>
      <c r="X38">
        <v>100.634</v>
      </c>
      <c r="Y38">
        <v>97.901899999999998</v>
      </c>
      <c r="Z38">
        <v>170.25399999999999</v>
      </c>
      <c r="AA38">
        <v>3.42693</v>
      </c>
      <c r="AB38">
        <v>0.23438300000000001</v>
      </c>
      <c r="AC38">
        <v>0.57790200000000003</v>
      </c>
    </row>
    <row r="39" spans="1:29" x14ac:dyDescent="0.3">
      <c r="A39" t="str">
        <f t="shared" si="0"/>
        <v>SFm2007rDXGFCZ083</v>
      </c>
      <c r="B39" s="1">
        <v>42590.552789351852</v>
      </c>
      <c r="C39" t="s">
        <v>28</v>
      </c>
      <c r="D39">
        <v>2007</v>
      </c>
      <c r="E39" t="s">
        <v>37</v>
      </c>
      <c r="F39" t="s">
        <v>30</v>
      </c>
      <c r="G39">
        <v>3</v>
      </c>
      <c r="H39">
        <v>8354.1</v>
      </c>
      <c r="I39">
        <v>2468.3000000000002</v>
      </c>
      <c r="J39">
        <v>0</v>
      </c>
      <c r="K39">
        <v>4719.75</v>
      </c>
      <c r="L39">
        <v>0</v>
      </c>
      <c r="M39">
        <v>928.49900000000002</v>
      </c>
      <c r="N39">
        <v>0</v>
      </c>
      <c r="O39">
        <v>15.4133</v>
      </c>
      <c r="P39">
        <v>222.14500000000001</v>
      </c>
      <c r="Q39">
        <v>75.609300000000005</v>
      </c>
      <c r="R39">
        <v>146.535</v>
      </c>
      <c r="S39">
        <v>0</v>
      </c>
      <c r="T39">
        <v>0</v>
      </c>
      <c r="U39">
        <v>0</v>
      </c>
      <c r="V39">
        <v>0</v>
      </c>
      <c r="W39">
        <v>430.62</v>
      </c>
      <c r="X39">
        <v>100.634</v>
      </c>
      <c r="Y39">
        <v>160.524</v>
      </c>
      <c r="Z39">
        <v>169.46199999999999</v>
      </c>
      <c r="AA39">
        <v>3.0197500000000002</v>
      </c>
      <c r="AB39">
        <v>0.23438300000000001</v>
      </c>
      <c r="AC39">
        <v>0.58064899999999997</v>
      </c>
    </row>
    <row r="40" spans="1:29" x14ac:dyDescent="0.3">
      <c r="A40" t="str">
        <f t="shared" si="0"/>
        <v>SFm2007rDXGFCZ084</v>
      </c>
      <c r="B40" s="1">
        <v>42590.552997685183</v>
      </c>
      <c r="C40" t="s">
        <v>28</v>
      </c>
      <c r="D40">
        <v>2007</v>
      </c>
      <c r="E40" t="s">
        <v>37</v>
      </c>
      <c r="F40" t="s">
        <v>30</v>
      </c>
      <c r="G40">
        <v>4</v>
      </c>
      <c r="H40">
        <v>8234.36</v>
      </c>
      <c r="I40">
        <v>2468.3000000000002</v>
      </c>
      <c r="J40">
        <v>0</v>
      </c>
      <c r="K40">
        <v>4721.88</v>
      </c>
      <c r="L40">
        <v>0</v>
      </c>
      <c r="M40">
        <v>820.16300000000001</v>
      </c>
      <c r="N40">
        <v>0</v>
      </c>
      <c r="O40">
        <v>16.217099999999999</v>
      </c>
      <c r="P40">
        <v>207.80600000000001</v>
      </c>
      <c r="Q40">
        <v>79.466399999999993</v>
      </c>
      <c r="R40">
        <v>128.34</v>
      </c>
      <c r="S40">
        <v>0</v>
      </c>
      <c r="T40">
        <v>0</v>
      </c>
      <c r="U40">
        <v>0</v>
      </c>
      <c r="V40">
        <v>0</v>
      </c>
      <c r="W40">
        <v>443.84300000000002</v>
      </c>
      <c r="X40">
        <v>100.634</v>
      </c>
      <c r="Y40">
        <v>173.88</v>
      </c>
      <c r="Z40">
        <v>169.328</v>
      </c>
      <c r="AA40">
        <v>3.1180300000000001</v>
      </c>
      <c r="AB40">
        <v>0.23438300000000001</v>
      </c>
      <c r="AC40">
        <v>0.58074000000000003</v>
      </c>
    </row>
    <row r="41" spans="1:29" x14ac:dyDescent="0.3">
      <c r="A41" t="str">
        <f t="shared" si="0"/>
        <v>SFm2007rDXGFCZ085</v>
      </c>
      <c r="B41" s="1">
        <v>42590.553194444445</v>
      </c>
      <c r="C41" t="s">
        <v>28</v>
      </c>
      <c r="D41">
        <v>2007</v>
      </c>
      <c r="E41" t="s">
        <v>37</v>
      </c>
      <c r="F41" t="s">
        <v>30</v>
      </c>
      <c r="G41">
        <v>5</v>
      </c>
      <c r="H41">
        <v>8354.7099999999991</v>
      </c>
      <c r="I41">
        <v>2468.3000000000002</v>
      </c>
      <c r="J41">
        <v>0</v>
      </c>
      <c r="K41">
        <v>4719.8599999999997</v>
      </c>
      <c r="L41">
        <v>0</v>
      </c>
      <c r="M41">
        <v>928.49599999999998</v>
      </c>
      <c r="N41">
        <v>0</v>
      </c>
      <c r="O41">
        <v>15.503399999999999</v>
      </c>
      <c r="P41">
        <v>222.559</v>
      </c>
      <c r="Q41">
        <v>76.024600000000007</v>
      </c>
      <c r="R41">
        <v>146.535</v>
      </c>
      <c r="S41">
        <v>0</v>
      </c>
      <c r="T41">
        <v>0</v>
      </c>
      <c r="U41">
        <v>0</v>
      </c>
      <c r="V41">
        <v>0</v>
      </c>
      <c r="W41">
        <v>432.60899999999998</v>
      </c>
      <c r="X41">
        <v>100.634</v>
      </c>
      <c r="Y41">
        <v>162.51900000000001</v>
      </c>
      <c r="Z41">
        <v>169.45500000000001</v>
      </c>
      <c r="AA41">
        <v>3.0195599999999998</v>
      </c>
      <c r="AB41">
        <v>0.23438300000000001</v>
      </c>
      <c r="AC41">
        <v>0.58064899999999997</v>
      </c>
    </row>
    <row r="42" spans="1:29" x14ac:dyDescent="0.3">
      <c r="A42" t="str">
        <f t="shared" si="0"/>
        <v>SFm2007rDXGFCZ091</v>
      </c>
      <c r="B42" s="1">
        <v>42590.553402777776</v>
      </c>
      <c r="C42" t="s">
        <v>28</v>
      </c>
      <c r="D42">
        <v>2007</v>
      </c>
      <c r="E42" t="s">
        <v>38</v>
      </c>
      <c r="F42" t="s">
        <v>30</v>
      </c>
      <c r="G42">
        <v>1</v>
      </c>
      <c r="H42">
        <v>9344.01</v>
      </c>
      <c r="I42">
        <v>2492.31</v>
      </c>
      <c r="J42">
        <v>0</v>
      </c>
      <c r="K42">
        <v>4758.6000000000004</v>
      </c>
      <c r="L42">
        <v>0</v>
      </c>
      <c r="M42">
        <v>1739.21</v>
      </c>
      <c r="N42">
        <v>0</v>
      </c>
      <c r="O42">
        <v>16.0442</v>
      </c>
      <c r="P42">
        <v>337.85500000000002</v>
      </c>
      <c r="Q42">
        <v>70.218999999999994</v>
      </c>
      <c r="R42">
        <v>267.63600000000002</v>
      </c>
      <c r="S42">
        <v>0</v>
      </c>
      <c r="T42">
        <v>0</v>
      </c>
      <c r="U42">
        <v>0</v>
      </c>
      <c r="V42">
        <v>0</v>
      </c>
      <c r="W42">
        <v>422.89499999999998</v>
      </c>
      <c r="X42">
        <v>100.634</v>
      </c>
      <c r="Y42">
        <v>152.29599999999999</v>
      </c>
      <c r="Z42">
        <v>169.965</v>
      </c>
      <c r="AA42">
        <v>4.3240100000000004</v>
      </c>
      <c r="AB42">
        <v>0.23666699999999999</v>
      </c>
      <c r="AC42">
        <v>0.58559899999999998</v>
      </c>
    </row>
    <row r="43" spans="1:29" x14ac:dyDescent="0.3">
      <c r="A43" t="str">
        <f t="shared" si="0"/>
        <v>SFm2007rDXGFCZ092</v>
      </c>
      <c r="B43" s="1">
        <v>42590.553611111114</v>
      </c>
      <c r="C43" t="s">
        <v>28</v>
      </c>
      <c r="D43">
        <v>2007</v>
      </c>
      <c r="E43" t="s">
        <v>38</v>
      </c>
      <c r="F43" t="s">
        <v>30</v>
      </c>
      <c r="G43">
        <v>2</v>
      </c>
      <c r="H43">
        <v>9279.67</v>
      </c>
      <c r="I43">
        <v>2492.31</v>
      </c>
      <c r="J43">
        <v>0</v>
      </c>
      <c r="K43">
        <v>4766.0600000000004</v>
      </c>
      <c r="L43">
        <v>0</v>
      </c>
      <c r="M43">
        <v>1649.01</v>
      </c>
      <c r="N43">
        <v>0</v>
      </c>
      <c r="O43">
        <v>21.814299999999999</v>
      </c>
      <c r="P43">
        <v>350.47500000000002</v>
      </c>
      <c r="Q43">
        <v>95.954300000000003</v>
      </c>
      <c r="R43">
        <v>254.52099999999999</v>
      </c>
      <c r="S43">
        <v>0</v>
      </c>
      <c r="T43">
        <v>0</v>
      </c>
      <c r="U43">
        <v>0</v>
      </c>
      <c r="V43">
        <v>0</v>
      </c>
      <c r="W43">
        <v>467.85300000000001</v>
      </c>
      <c r="X43">
        <v>100.634</v>
      </c>
      <c r="Y43">
        <v>197.71799999999999</v>
      </c>
      <c r="Z43">
        <v>169.501</v>
      </c>
      <c r="AA43">
        <v>4.4168200000000004</v>
      </c>
      <c r="AB43">
        <v>0.23666699999999999</v>
      </c>
      <c r="AC43">
        <v>0.58635000000000004</v>
      </c>
    </row>
    <row r="44" spans="1:29" x14ac:dyDescent="0.3">
      <c r="A44" t="str">
        <f t="shared" si="0"/>
        <v>SFm2007rDXGFCZ093</v>
      </c>
      <c r="B44" s="1">
        <v>42590.553819444445</v>
      </c>
      <c r="C44" t="s">
        <v>28</v>
      </c>
      <c r="D44">
        <v>2007</v>
      </c>
      <c r="E44" t="s">
        <v>38</v>
      </c>
      <c r="F44" t="s">
        <v>30</v>
      </c>
      <c r="G44">
        <v>3</v>
      </c>
      <c r="H44">
        <v>8954.14</v>
      </c>
      <c r="I44">
        <v>2492.31</v>
      </c>
      <c r="J44">
        <v>0</v>
      </c>
      <c r="K44">
        <v>4762.76</v>
      </c>
      <c r="L44">
        <v>0</v>
      </c>
      <c r="M44">
        <v>1404.78</v>
      </c>
      <c r="N44">
        <v>0</v>
      </c>
      <c r="O44">
        <v>15.1797</v>
      </c>
      <c r="P44">
        <v>279.11599999999999</v>
      </c>
      <c r="Q44">
        <v>66.498000000000005</v>
      </c>
      <c r="R44">
        <v>212.61799999999999</v>
      </c>
      <c r="S44">
        <v>0</v>
      </c>
      <c r="T44">
        <v>0</v>
      </c>
      <c r="U44">
        <v>0</v>
      </c>
      <c r="V44">
        <v>0</v>
      </c>
      <c r="W44">
        <v>410.63400000000001</v>
      </c>
      <c r="X44">
        <v>100.634</v>
      </c>
      <c r="Y44">
        <v>140.30099999999999</v>
      </c>
      <c r="Z44">
        <v>169.7</v>
      </c>
      <c r="AA44">
        <v>4.0619899999999998</v>
      </c>
      <c r="AB44">
        <v>0.23666699999999999</v>
      </c>
      <c r="AC44">
        <v>0.58787999999999996</v>
      </c>
    </row>
    <row r="45" spans="1:29" x14ac:dyDescent="0.3">
      <c r="A45" t="str">
        <f t="shared" si="0"/>
        <v>SFm2007rDXGFCZ094</v>
      </c>
      <c r="B45" s="1">
        <v>42590.554027777776</v>
      </c>
      <c r="C45" t="s">
        <v>28</v>
      </c>
      <c r="D45">
        <v>2007</v>
      </c>
      <c r="E45" t="s">
        <v>38</v>
      </c>
      <c r="F45" t="s">
        <v>30</v>
      </c>
      <c r="G45">
        <v>4</v>
      </c>
      <c r="H45">
        <v>8718.2099999999991</v>
      </c>
      <c r="I45">
        <v>2492.31</v>
      </c>
      <c r="J45">
        <v>0</v>
      </c>
      <c r="K45">
        <v>4764.3599999999997</v>
      </c>
      <c r="L45">
        <v>0</v>
      </c>
      <c r="M45">
        <v>1202.94</v>
      </c>
      <c r="N45">
        <v>0</v>
      </c>
      <c r="O45">
        <v>14.498200000000001</v>
      </c>
      <c r="P45">
        <v>244.10300000000001</v>
      </c>
      <c r="Q45">
        <v>63.755400000000002</v>
      </c>
      <c r="R45">
        <v>180.34700000000001</v>
      </c>
      <c r="S45">
        <v>0</v>
      </c>
      <c r="T45">
        <v>0</v>
      </c>
      <c r="U45">
        <v>0</v>
      </c>
      <c r="V45">
        <v>0</v>
      </c>
      <c r="W45">
        <v>404.59300000000002</v>
      </c>
      <c r="X45">
        <v>100.634</v>
      </c>
      <c r="Y45">
        <v>134.36099999999999</v>
      </c>
      <c r="Z45">
        <v>169.59800000000001</v>
      </c>
      <c r="AA45">
        <v>4.2388899999999996</v>
      </c>
      <c r="AB45">
        <v>0.23666699999999999</v>
      </c>
      <c r="AC45">
        <v>0.58817399999999997</v>
      </c>
    </row>
    <row r="46" spans="1:29" x14ac:dyDescent="0.3">
      <c r="A46" t="str">
        <f t="shared" si="0"/>
        <v>SFm2007rDXGFCZ095</v>
      </c>
      <c r="B46" s="1">
        <v>42590.554224537038</v>
      </c>
      <c r="C46" t="s">
        <v>28</v>
      </c>
      <c r="D46">
        <v>2007</v>
      </c>
      <c r="E46" t="s">
        <v>38</v>
      </c>
      <c r="F46" t="s">
        <v>30</v>
      </c>
      <c r="G46">
        <v>5</v>
      </c>
      <c r="H46">
        <v>8494.77</v>
      </c>
      <c r="I46">
        <v>2492.31</v>
      </c>
      <c r="J46">
        <v>0</v>
      </c>
      <c r="K46">
        <v>4777.7700000000004</v>
      </c>
      <c r="L46">
        <v>0</v>
      </c>
      <c r="M46">
        <v>958.72299999999996</v>
      </c>
      <c r="N46">
        <v>0</v>
      </c>
      <c r="O46">
        <v>23.157900000000001</v>
      </c>
      <c r="P46">
        <v>242.81100000000001</v>
      </c>
      <c r="Q46">
        <v>101.712</v>
      </c>
      <c r="R46">
        <v>141.09899999999999</v>
      </c>
      <c r="S46">
        <v>0</v>
      </c>
      <c r="T46">
        <v>0</v>
      </c>
      <c r="U46">
        <v>0</v>
      </c>
      <c r="V46">
        <v>0</v>
      </c>
      <c r="W46">
        <v>485.37900000000002</v>
      </c>
      <c r="X46">
        <v>100.634</v>
      </c>
      <c r="Y46">
        <v>215.98099999999999</v>
      </c>
      <c r="Z46">
        <v>168.76300000000001</v>
      </c>
      <c r="AA46">
        <v>3.80782</v>
      </c>
      <c r="AB46">
        <v>0.23666699999999999</v>
      </c>
      <c r="AC46">
        <v>0.59059099999999998</v>
      </c>
    </row>
    <row r="47" spans="1:29" x14ac:dyDescent="0.3">
      <c r="A47" t="str">
        <f t="shared" si="0"/>
        <v>SFm2007rDXGFCZ101</v>
      </c>
      <c r="B47" s="1">
        <v>42590.554432870369</v>
      </c>
      <c r="C47" t="s">
        <v>28</v>
      </c>
      <c r="D47">
        <v>2007</v>
      </c>
      <c r="E47" t="s">
        <v>39</v>
      </c>
      <c r="F47" t="s">
        <v>30</v>
      </c>
      <c r="G47">
        <v>1</v>
      </c>
      <c r="H47">
        <v>8319.2999999999993</v>
      </c>
      <c r="I47">
        <v>2113</v>
      </c>
      <c r="J47">
        <v>0</v>
      </c>
      <c r="K47">
        <v>3949.18</v>
      </c>
      <c r="L47">
        <v>0</v>
      </c>
      <c r="M47">
        <v>1863.35</v>
      </c>
      <c r="N47">
        <v>0</v>
      </c>
      <c r="O47">
        <v>25.834</v>
      </c>
      <c r="P47">
        <v>367.94600000000003</v>
      </c>
      <c r="Q47">
        <v>84.462400000000002</v>
      </c>
      <c r="R47">
        <v>283.48399999999998</v>
      </c>
      <c r="S47">
        <v>0</v>
      </c>
      <c r="T47">
        <v>0</v>
      </c>
      <c r="U47">
        <v>0</v>
      </c>
      <c r="V47">
        <v>0</v>
      </c>
      <c r="W47">
        <v>452.59</v>
      </c>
      <c r="X47">
        <v>100.634</v>
      </c>
      <c r="Y47">
        <v>181.749</v>
      </c>
      <c r="Z47">
        <v>170.20699999999999</v>
      </c>
      <c r="AA47">
        <v>3.3690000000000002</v>
      </c>
      <c r="AB47">
        <v>0.20065</v>
      </c>
      <c r="AC47">
        <v>0.48549100000000001</v>
      </c>
    </row>
    <row r="48" spans="1:29" x14ac:dyDescent="0.3">
      <c r="A48" t="str">
        <f t="shared" si="0"/>
        <v>SFm2007rDXGFCZ102</v>
      </c>
      <c r="B48" s="1">
        <v>42590.5546412037</v>
      </c>
      <c r="C48" t="s">
        <v>28</v>
      </c>
      <c r="D48">
        <v>2007</v>
      </c>
      <c r="E48" t="s">
        <v>39</v>
      </c>
      <c r="F48" t="s">
        <v>30</v>
      </c>
      <c r="G48">
        <v>2</v>
      </c>
      <c r="H48">
        <v>7595.1</v>
      </c>
      <c r="I48">
        <v>2113</v>
      </c>
      <c r="J48">
        <v>0</v>
      </c>
      <c r="K48">
        <v>3969.02</v>
      </c>
      <c r="L48">
        <v>0</v>
      </c>
      <c r="M48">
        <v>1199.8499999999999</v>
      </c>
      <c r="N48">
        <v>0</v>
      </c>
      <c r="O48">
        <v>32.451599999999999</v>
      </c>
      <c r="P48">
        <v>280.78699999999998</v>
      </c>
      <c r="Q48">
        <v>106.34399999999999</v>
      </c>
      <c r="R48">
        <v>174.44300000000001</v>
      </c>
      <c r="S48">
        <v>0</v>
      </c>
      <c r="T48">
        <v>0</v>
      </c>
      <c r="U48">
        <v>0</v>
      </c>
      <c r="V48">
        <v>0</v>
      </c>
      <c r="W48">
        <v>486.02499999999998</v>
      </c>
      <c r="X48">
        <v>100.634</v>
      </c>
      <c r="Y48">
        <v>216.429</v>
      </c>
      <c r="Z48">
        <v>168.96199999999999</v>
      </c>
      <c r="AA48">
        <v>3.3439800000000002</v>
      </c>
      <c r="AB48">
        <v>0.20065</v>
      </c>
      <c r="AC48">
        <v>0.48840699999999998</v>
      </c>
    </row>
    <row r="49" spans="1:29" x14ac:dyDescent="0.3">
      <c r="A49" t="str">
        <f t="shared" si="0"/>
        <v>SFm2007rDXGFCZ103</v>
      </c>
      <c r="B49" s="1">
        <v>42590.554849537039</v>
      </c>
      <c r="C49" t="s">
        <v>28</v>
      </c>
      <c r="D49">
        <v>2007</v>
      </c>
      <c r="E49" t="s">
        <v>39</v>
      </c>
      <c r="F49" t="s">
        <v>30</v>
      </c>
      <c r="G49">
        <v>3</v>
      </c>
      <c r="H49">
        <v>7692.02</v>
      </c>
      <c r="I49">
        <v>2113</v>
      </c>
      <c r="J49">
        <v>0</v>
      </c>
      <c r="K49">
        <v>3970.57</v>
      </c>
      <c r="L49">
        <v>0</v>
      </c>
      <c r="M49">
        <v>1273.19</v>
      </c>
      <c r="N49">
        <v>0</v>
      </c>
      <c r="O49">
        <v>35.086799999999997</v>
      </c>
      <c r="P49">
        <v>300.17599999999999</v>
      </c>
      <c r="Q49">
        <v>114.83499999999999</v>
      </c>
      <c r="R49">
        <v>185.34100000000001</v>
      </c>
      <c r="S49">
        <v>0</v>
      </c>
      <c r="T49">
        <v>0</v>
      </c>
      <c r="U49">
        <v>0</v>
      </c>
      <c r="V49">
        <v>0</v>
      </c>
      <c r="W49">
        <v>511.78199999999998</v>
      </c>
      <c r="X49">
        <v>100.634</v>
      </c>
      <c r="Y49">
        <v>242.28</v>
      </c>
      <c r="Z49">
        <v>168.86699999999999</v>
      </c>
      <c r="AA49">
        <v>3.2709700000000002</v>
      </c>
      <c r="AB49">
        <v>0.20065</v>
      </c>
      <c r="AC49">
        <v>0.48813200000000001</v>
      </c>
    </row>
    <row r="50" spans="1:29" x14ac:dyDescent="0.3">
      <c r="A50" t="str">
        <f t="shared" si="0"/>
        <v>SFm2007rDXGFCZ104</v>
      </c>
      <c r="B50" s="1">
        <v>42590.555046296293</v>
      </c>
      <c r="C50" t="s">
        <v>28</v>
      </c>
      <c r="D50">
        <v>2007</v>
      </c>
      <c r="E50" t="s">
        <v>39</v>
      </c>
      <c r="F50" t="s">
        <v>30</v>
      </c>
      <c r="G50">
        <v>4</v>
      </c>
      <c r="H50">
        <v>7558.36</v>
      </c>
      <c r="I50">
        <v>2113</v>
      </c>
      <c r="J50">
        <v>0</v>
      </c>
      <c r="K50">
        <v>3959.69</v>
      </c>
      <c r="L50">
        <v>0</v>
      </c>
      <c r="M50">
        <v>1207.4000000000001</v>
      </c>
      <c r="N50">
        <v>0</v>
      </c>
      <c r="O50">
        <v>24.0792</v>
      </c>
      <c r="P50">
        <v>254.20099999999999</v>
      </c>
      <c r="Q50">
        <v>78.787099999999995</v>
      </c>
      <c r="R50">
        <v>175.41399999999999</v>
      </c>
      <c r="S50">
        <v>0</v>
      </c>
      <c r="T50">
        <v>0</v>
      </c>
      <c r="U50">
        <v>0</v>
      </c>
      <c r="V50">
        <v>0</v>
      </c>
      <c r="W50">
        <v>434.44</v>
      </c>
      <c r="X50">
        <v>100.634</v>
      </c>
      <c r="Y50">
        <v>164.26599999999999</v>
      </c>
      <c r="Z50">
        <v>169.54</v>
      </c>
      <c r="AA50">
        <v>3.3170899999999999</v>
      </c>
      <c r="AB50">
        <v>0.20065</v>
      </c>
      <c r="AC50">
        <v>0.48827700000000002</v>
      </c>
    </row>
    <row r="51" spans="1:29" x14ac:dyDescent="0.3">
      <c r="A51" t="str">
        <f t="shared" si="0"/>
        <v>SFm2007rDXGFCZ105</v>
      </c>
      <c r="B51" s="1">
        <v>42590.555254629631</v>
      </c>
      <c r="C51" t="s">
        <v>28</v>
      </c>
      <c r="D51">
        <v>2007</v>
      </c>
      <c r="E51" t="s">
        <v>39</v>
      </c>
      <c r="F51" t="s">
        <v>30</v>
      </c>
      <c r="G51">
        <v>5</v>
      </c>
      <c r="H51">
        <v>7915.99</v>
      </c>
      <c r="I51">
        <v>2113</v>
      </c>
      <c r="J51">
        <v>0</v>
      </c>
      <c r="K51">
        <v>3978.52</v>
      </c>
      <c r="L51">
        <v>0</v>
      </c>
      <c r="M51">
        <v>1421.26</v>
      </c>
      <c r="N51">
        <v>0</v>
      </c>
      <c r="O51">
        <v>44.977899999999998</v>
      </c>
      <c r="P51">
        <v>358.23700000000002</v>
      </c>
      <c r="Q51">
        <v>147.262</v>
      </c>
      <c r="R51">
        <v>210.97499999999999</v>
      </c>
      <c r="S51">
        <v>0</v>
      </c>
      <c r="T51">
        <v>0</v>
      </c>
      <c r="U51">
        <v>0</v>
      </c>
      <c r="V51">
        <v>0</v>
      </c>
      <c r="W51">
        <v>574.34799999999996</v>
      </c>
      <c r="X51">
        <v>100.634</v>
      </c>
      <c r="Y51">
        <v>305.339</v>
      </c>
      <c r="Z51">
        <v>168.374</v>
      </c>
      <c r="AA51">
        <v>3.2030099999999999</v>
      </c>
      <c r="AB51">
        <v>0.20065</v>
      </c>
      <c r="AC51">
        <v>0.487929</v>
      </c>
    </row>
    <row r="52" spans="1:29" x14ac:dyDescent="0.3">
      <c r="A52" t="str">
        <f t="shared" si="0"/>
        <v>SFm2007rDXGFCZ111</v>
      </c>
      <c r="B52" s="1">
        <v>42590.555451388886</v>
      </c>
      <c r="C52" t="s">
        <v>28</v>
      </c>
      <c r="D52">
        <v>2007</v>
      </c>
      <c r="E52" t="s">
        <v>40</v>
      </c>
      <c r="F52" t="s">
        <v>30</v>
      </c>
      <c r="G52">
        <v>1</v>
      </c>
      <c r="H52">
        <v>8101.34</v>
      </c>
      <c r="I52">
        <v>2113</v>
      </c>
      <c r="J52">
        <v>0</v>
      </c>
      <c r="K52">
        <v>3937.11</v>
      </c>
      <c r="L52">
        <v>0</v>
      </c>
      <c r="M52">
        <v>1689.7</v>
      </c>
      <c r="N52">
        <v>0</v>
      </c>
      <c r="O52">
        <v>27.2653</v>
      </c>
      <c r="P52">
        <v>334.27100000000002</v>
      </c>
      <c r="Q52">
        <v>95.204999999999998</v>
      </c>
      <c r="R52">
        <v>239.066</v>
      </c>
      <c r="S52">
        <v>0</v>
      </c>
      <c r="T52">
        <v>0</v>
      </c>
      <c r="U52">
        <v>0</v>
      </c>
      <c r="V52">
        <v>0</v>
      </c>
      <c r="W52">
        <v>477.28</v>
      </c>
      <c r="X52">
        <v>100.634</v>
      </c>
      <c r="Y52">
        <v>203.30799999999999</v>
      </c>
      <c r="Z52">
        <v>173.33799999999999</v>
      </c>
      <c r="AA52">
        <v>3.3132799999999998</v>
      </c>
      <c r="AB52">
        <v>0.176593</v>
      </c>
      <c r="AC52">
        <v>0.488089</v>
      </c>
    </row>
    <row r="53" spans="1:29" x14ac:dyDescent="0.3">
      <c r="A53" t="str">
        <f t="shared" si="0"/>
        <v>SFm2007rDXGFCZ112</v>
      </c>
      <c r="B53" s="1">
        <v>42590.555659722224</v>
      </c>
      <c r="C53" t="s">
        <v>28</v>
      </c>
      <c r="D53">
        <v>2007</v>
      </c>
      <c r="E53" t="s">
        <v>40</v>
      </c>
      <c r="F53" t="s">
        <v>30</v>
      </c>
      <c r="G53">
        <v>2</v>
      </c>
      <c r="H53">
        <v>7820.46</v>
      </c>
      <c r="I53">
        <v>2113</v>
      </c>
      <c r="J53">
        <v>0</v>
      </c>
      <c r="K53">
        <v>3922.7</v>
      </c>
      <c r="L53">
        <v>0</v>
      </c>
      <c r="M53">
        <v>1490.35</v>
      </c>
      <c r="N53">
        <v>0</v>
      </c>
      <c r="O53">
        <v>14.069599999999999</v>
      </c>
      <c r="P53">
        <v>280.34500000000003</v>
      </c>
      <c r="Q53">
        <v>49.103700000000003</v>
      </c>
      <c r="R53">
        <v>231.24199999999999</v>
      </c>
      <c r="S53">
        <v>0</v>
      </c>
      <c r="T53">
        <v>0</v>
      </c>
      <c r="U53">
        <v>0</v>
      </c>
      <c r="V53">
        <v>0</v>
      </c>
      <c r="W53">
        <v>386.24900000000002</v>
      </c>
      <c r="X53">
        <v>100.634</v>
      </c>
      <c r="Y53">
        <v>111.405</v>
      </c>
      <c r="Z53">
        <v>174.21</v>
      </c>
      <c r="AA53">
        <v>1.68055</v>
      </c>
      <c r="AB53">
        <v>0.176593</v>
      </c>
      <c r="AC53">
        <v>0.49669000000000002</v>
      </c>
    </row>
    <row r="54" spans="1:29" x14ac:dyDescent="0.3">
      <c r="A54" t="str">
        <f t="shared" si="0"/>
        <v>SFm2007rDXGFCZ113</v>
      </c>
      <c r="B54" s="1">
        <v>42590.555868055555</v>
      </c>
      <c r="C54" t="s">
        <v>28</v>
      </c>
      <c r="D54">
        <v>2007</v>
      </c>
      <c r="E54" t="s">
        <v>40</v>
      </c>
      <c r="F54" t="s">
        <v>30</v>
      </c>
      <c r="G54">
        <v>3</v>
      </c>
      <c r="H54">
        <v>8139.2</v>
      </c>
      <c r="I54">
        <v>2113</v>
      </c>
      <c r="J54">
        <v>0</v>
      </c>
      <c r="K54">
        <v>3941.59</v>
      </c>
      <c r="L54">
        <v>0</v>
      </c>
      <c r="M54">
        <v>1709</v>
      </c>
      <c r="N54">
        <v>0</v>
      </c>
      <c r="O54">
        <v>30.6387</v>
      </c>
      <c r="P54">
        <v>344.96699999999998</v>
      </c>
      <c r="Q54">
        <v>107.196</v>
      </c>
      <c r="R54">
        <v>237.77199999999999</v>
      </c>
      <c r="S54">
        <v>0</v>
      </c>
      <c r="T54">
        <v>0</v>
      </c>
      <c r="U54">
        <v>0</v>
      </c>
      <c r="V54">
        <v>0</v>
      </c>
      <c r="W54">
        <v>498.8</v>
      </c>
      <c r="X54">
        <v>100.634</v>
      </c>
      <c r="Y54">
        <v>225.10300000000001</v>
      </c>
      <c r="Z54">
        <v>173.06299999999999</v>
      </c>
      <c r="AA54">
        <v>2.9200499999999998</v>
      </c>
      <c r="AB54">
        <v>0.176593</v>
      </c>
      <c r="AC54">
        <v>0.49037700000000001</v>
      </c>
    </row>
    <row r="55" spans="1:29" x14ac:dyDescent="0.3">
      <c r="A55" t="str">
        <f t="shared" si="0"/>
        <v>SFm2007rDXGFCZ114</v>
      </c>
      <c r="B55" s="1">
        <v>42590.556064814817</v>
      </c>
      <c r="C55" t="s">
        <v>28</v>
      </c>
      <c r="D55">
        <v>2007</v>
      </c>
      <c r="E55" t="s">
        <v>40</v>
      </c>
      <c r="F55" t="s">
        <v>30</v>
      </c>
      <c r="G55">
        <v>4</v>
      </c>
      <c r="H55">
        <v>7501.73</v>
      </c>
      <c r="I55">
        <v>2113</v>
      </c>
      <c r="J55">
        <v>0</v>
      </c>
      <c r="K55">
        <v>3962.08</v>
      </c>
      <c r="L55">
        <v>0</v>
      </c>
      <c r="M55">
        <v>1108.79</v>
      </c>
      <c r="N55">
        <v>0</v>
      </c>
      <c r="O55">
        <v>37.905299999999997</v>
      </c>
      <c r="P55">
        <v>279.95299999999997</v>
      </c>
      <c r="Q55">
        <v>132.45699999999999</v>
      </c>
      <c r="R55">
        <v>147.49600000000001</v>
      </c>
      <c r="S55">
        <v>0</v>
      </c>
      <c r="T55">
        <v>0</v>
      </c>
      <c r="U55">
        <v>0</v>
      </c>
      <c r="V55">
        <v>0</v>
      </c>
      <c r="W55">
        <v>545.27499999999998</v>
      </c>
      <c r="X55">
        <v>100.634</v>
      </c>
      <c r="Y55">
        <v>272.85500000000002</v>
      </c>
      <c r="Z55">
        <v>171.785</v>
      </c>
      <c r="AA55">
        <v>2.8206699999999998</v>
      </c>
      <c r="AB55">
        <v>0.176593</v>
      </c>
      <c r="AC55">
        <v>0.49332900000000002</v>
      </c>
    </row>
    <row r="56" spans="1:29" x14ac:dyDescent="0.3">
      <c r="A56" t="str">
        <f t="shared" si="0"/>
        <v>SFm2007rDXGFCZ115</v>
      </c>
      <c r="B56" s="1">
        <v>42590.556273148148</v>
      </c>
      <c r="C56" t="s">
        <v>28</v>
      </c>
      <c r="D56">
        <v>2007</v>
      </c>
      <c r="E56" t="s">
        <v>40</v>
      </c>
      <c r="F56" t="s">
        <v>30</v>
      </c>
      <c r="G56">
        <v>5</v>
      </c>
      <c r="H56">
        <v>7907.3</v>
      </c>
      <c r="I56">
        <v>2113</v>
      </c>
      <c r="J56">
        <v>0</v>
      </c>
      <c r="K56">
        <v>3943.18</v>
      </c>
      <c r="L56">
        <v>0</v>
      </c>
      <c r="M56">
        <v>1512.88</v>
      </c>
      <c r="N56">
        <v>0</v>
      </c>
      <c r="O56">
        <v>29.060400000000001</v>
      </c>
      <c r="P56">
        <v>309.18799999999999</v>
      </c>
      <c r="Q56">
        <v>101.31699999999999</v>
      </c>
      <c r="R56">
        <v>207.87</v>
      </c>
      <c r="S56">
        <v>0</v>
      </c>
      <c r="T56">
        <v>0</v>
      </c>
      <c r="U56">
        <v>0</v>
      </c>
      <c r="V56">
        <v>0</v>
      </c>
      <c r="W56">
        <v>491.09699999999998</v>
      </c>
      <c r="X56">
        <v>100.634</v>
      </c>
      <c r="Y56">
        <v>217.50299999999999</v>
      </c>
      <c r="Z56">
        <v>172.96</v>
      </c>
      <c r="AA56">
        <v>2.8160699999999999</v>
      </c>
      <c r="AB56">
        <v>0.176593</v>
      </c>
      <c r="AC56">
        <v>0.49178300000000003</v>
      </c>
    </row>
    <row r="57" spans="1:29" x14ac:dyDescent="0.3">
      <c r="A57" t="str">
        <f t="shared" si="0"/>
        <v>SFm2007rDXGFCZ121</v>
      </c>
      <c r="B57" s="1">
        <v>42590.556469907409</v>
      </c>
      <c r="C57" t="s">
        <v>28</v>
      </c>
      <c r="D57">
        <v>2007</v>
      </c>
      <c r="E57" t="s">
        <v>41</v>
      </c>
      <c r="F57" t="s">
        <v>30</v>
      </c>
      <c r="G57">
        <v>1</v>
      </c>
      <c r="H57">
        <v>8281.11</v>
      </c>
      <c r="I57">
        <v>2113</v>
      </c>
      <c r="J57">
        <v>0</v>
      </c>
      <c r="K57">
        <v>3943.11</v>
      </c>
      <c r="L57">
        <v>0</v>
      </c>
      <c r="M57">
        <v>1772.86</v>
      </c>
      <c r="N57">
        <v>0</v>
      </c>
      <c r="O57">
        <v>42.7562</v>
      </c>
      <c r="P57">
        <v>409.38900000000001</v>
      </c>
      <c r="Q57">
        <v>137.45599999999999</v>
      </c>
      <c r="R57">
        <v>271.93299999999999</v>
      </c>
      <c r="S57">
        <v>0</v>
      </c>
      <c r="T57">
        <v>0</v>
      </c>
      <c r="U57">
        <v>0</v>
      </c>
      <c r="V57">
        <v>0</v>
      </c>
      <c r="W57">
        <v>559.82799999999997</v>
      </c>
      <c r="X57">
        <v>100.634</v>
      </c>
      <c r="Y57">
        <v>280.12900000000002</v>
      </c>
      <c r="Z57">
        <v>179.065</v>
      </c>
      <c r="AA57">
        <v>3.0566599999999999</v>
      </c>
      <c r="AB57">
        <v>0.176593</v>
      </c>
      <c r="AC57">
        <v>0.48507899999999998</v>
      </c>
    </row>
    <row r="58" spans="1:29" x14ac:dyDescent="0.3">
      <c r="A58" t="str">
        <f t="shared" si="0"/>
        <v>SFm2007rDXGFCZ122</v>
      </c>
      <c r="B58" s="1">
        <v>42590.556712962964</v>
      </c>
      <c r="C58" t="s">
        <v>28</v>
      </c>
      <c r="D58">
        <v>2007</v>
      </c>
      <c r="E58" t="s">
        <v>41</v>
      </c>
      <c r="F58" t="s">
        <v>30</v>
      </c>
      <c r="G58">
        <v>2</v>
      </c>
      <c r="H58">
        <v>7502.28</v>
      </c>
      <c r="I58">
        <v>2113</v>
      </c>
      <c r="J58">
        <v>0</v>
      </c>
      <c r="K58">
        <v>3955.6</v>
      </c>
      <c r="L58">
        <v>0</v>
      </c>
      <c r="M58">
        <v>1086.1600000000001</v>
      </c>
      <c r="N58">
        <v>0</v>
      </c>
      <c r="O58">
        <v>44.813699999999997</v>
      </c>
      <c r="P58">
        <v>302.714</v>
      </c>
      <c r="Q58">
        <v>143.482</v>
      </c>
      <c r="R58">
        <v>159.232</v>
      </c>
      <c r="S58">
        <v>0</v>
      </c>
      <c r="T58">
        <v>0</v>
      </c>
      <c r="U58">
        <v>0</v>
      </c>
      <c r="V58">
        <v>0</v>
      </c>
      <c r="W58">
        <v>578.64800000000002</v>
      </c>
      <c r="X58">
        <v>100.634</v>
      </c>
      <c r="Y58">
        <v>299.73899999999998</v>
      </c>
      <c r="Z58">
        <v>178.27500000000001</v>
      </c>
      <c r="AA58">
        <v>2.94821</v>
      </c>
      <c r="AB58">
        <v>0.176593</v>
      </c>
      <c r="AC58">
        <v>0.48797200000000002</v>
      </c>
    </row>
    <row r="59" spans="1:29" x14ac:dyDescent="0.3">
      <c r="A59" t="str">
        <f t="shared" si="0"/>
        <v>SFm2007rDXGFCZ123</v>
      </c>
      <c r="B59" s="1">
        <v>42590.556921296295</v>
      </c>
      <c r="C59" t="s">
        <v>28</v>
      </c>
      <c r="D59">
        <v>2007</v>
      </c>
      <c r="E59" t="s">
        <v>41</v>
      </c>
      <c r="F59" t="s">
        <v>30</v>
      </c>
      <c r="G59">
        <v>3</v>
      </c>
      <c r="H59">
        <v>7144.41</v>
      </c>
      <c r="I59">
        <v>2113</v>
      </c>
      <c r="J59">
        <v>0</v>
      </c>
      <c r="K59">
        <v>3919.03</v>
      </c>
      <c r="L59">
        <v>0</v>
      </c>
      <c r="M59">
        <v>934.57799999999997</v>
      </c>
      <c r="N59">
        <v>0</v>
      </c>
      <c r="O59">
        <v>10.1854</v>
      </c>
      <c r="P59">
        <v>167.62299999999999</v>
      </c>
      <c r="Q59">
        <v>32.500700000000002</v>
      </c>
      <c r="R59">
        <v>135.12200000000001</v>
      </c>
      <c r="S59">
        <v>0</v>
      </c>
      <c r="T59">
        <v>0</v>
      </c>
      <c r="U59">
        <v>0</v>
      </c>
      <c r="V59">
        <v>0</v>
      </c>
      <c r="W59">
        <v>354.565</v>
      </c>
      <c r="X59">
        <v>100.634</v>
      </c>
      <c r="Y59">
        <v>73.421599999999998</v>
      </c>
      <c r="Z59">
        <v>180.50899999999999</v>
      </c>
      <c r="AA59">
        <v>2.65015</v>
      </c>
      <c r="AB59">
        <v>0.176593</v>
      </c>
      <c r="AC59">
        <v>0.49030699999999999</v>
      </c>
    </row>
    <row r="60" spans="1:29" x14ac:dyDescent="0.3">
      <c r="A60" t="str">
        <f t="shared" si="0"/>
        <v>SFm2007rDXGFCZ124</v>
      </c>
      <c r="B60" s="1">
        <v>42590.557129629633</v>
      </c>
      <c r="C60" t="s">
        <v>28</v>
      </c>
      <c r="D60">
        <v>2007</v>
      </c>
      <c r="E60" t="s">
        <v>41</v>
      </c>
      <c r="F60" t="s">
        <v>30</v>
      </c>
      <c r="G60">
        <v>4</v>
      </c>
      <c r="H60">
        <v>6857.71</v>
      </c>
      <c r="I60">
        <v>2113</v>
      </c>
      <c r="J60">
        <v>0</v>
      </c>
      <c r="K60">
        <v>3961.14</v>
      </c>
      <c r="L60">
        <v>0</v>
      </c>
      <c r="M60">
        <v>535.76499999999999</v>
      </c>
      <c r="N60">
        <v>0</v>
      </c>
      <c r="O60">
        <v>41.378599999999999</v>
      </c>
      <c r="P60">
        <v>206.429</v>
      </c>
      <c r="Q60">
        <v>132.80199999999999</v>
      </c>
      <c r="R60">
        <v>73.626800000000003</v>
      </c>
      <c r="S60">
        <v>0</v>
      </c>
      <c r="T60">
        <v>0</v>
      </c>
      <c r="U60">
        <v>0</v>
      </c>
      <c r="V60">
        <v>0</v>
      </c>
      <c r="W60">
        <v>548.68299999999999</v>
      </c>
      <c r="X60">
        <v>100.634</v>
      </c>
      <c r="Y60">
        <v>270.13</v>
      </c>
      <c r="Z60">
        <v>177.91900000000001</v>
      </c>
      <c r="AA60">
        <v>2.4404400000000002</v>
      </c>
      <c r="AB60">
        <v>0.176593</v>
      </c>
      <c r="AC60">
        <v>0.49311100000000002</v>
      </c>
    </row>
    <row r="61" spans="1:29" x14ac:dyDescent="0.3">
      <c r="A61" t="str">
        <f t="shared" si="0"/>
        <v>SFm2007rDXGFCZ125</v>
      </c>
      <c r="B61" s="1">
        <v>42590.557326388887</v>
      </c>
      <c r="C61" t="s">
        <v>28</v>
      </c>
      <c r="D61">
        <v>2007</v>
      </c>
      <c r="E61" t="s">
        <v>41</v>
      </c>
      <c r="F61" t="s">
        <v>30</v>
      </c>
      <c r="G61">
        <v>5</v>
      </c>
      <c r="H61">
        <v>7022.98</v>
      </c>
      <c r="I61">
        <v>2113</v>
      </c>
      <c r="J61">
        <v>0</v>
      </c>
      <c r="K61">
        <v>3970.22</v>
      </c>
      <c r="L61">
        <v>0</v>
      </c>
      <c r="M61">
        <v>634.62699999999995</v>
      </c>
      <c r="N61">
        <v>0</v>
      </c>
      <c r="O61">
        <v>51.241300000000003</v>
      </c>
      <c r="P61">
        <v>253.89699999999999</v>
      </c>
      <c r="Q61">
        <v>164.83199999999999</v>
      </c>
      <c r="R61">
        <v>89.065399999999997</v>
      </c>
      <c r="S61">
        <v>0</v>
      </c>
      <c r="T61">
        <v>0</v>
      </c>
      <c r="U61">
        <v>0</v>
      </c>
      <c r="V61">
        <v>0</v>
      </c>
      <c r="W61">
        <v>605.58900000000006</v>
      </c>
      <c r="X61">
        <v>100.634</v>
      </c>
      <c r="Y61">
        <v>327.59399999999999</v>
      </c>
      <c r="Z61">
        <v>177.36</v>
      </c>
      <c r="AA61">
        <v>2.3688099999999999</v>
      </c>
      <c r="AB61">
        <v>0.176593</v>
      </c>
      <c r="AC61">
        <v>0.493037</v>
      </c>
    </row>
    <row r="62" spans="1:29" x14ac:dyDescent="0.3">
      <c r="A62" t="str">
        <f t="shared" si="0"/>
        <v>SFm2007rDXGFCZ131</v>
      </c>
      <c r="B62" s="1">
        <v>42590.557534722226</v>
      </c>
      <c r="C62" t="s">
        <v>28</v>
      </c>
      <c r="D62">
        <v>2007</v>
      </c>
      <c r="E62" t="s">
        <v>42</v>
      </c>
      <c r="F62" t="s">
        <v>30</v>
      </c>
      <c r="G62">
        <v>1</v>
      </c>
      <c r="H62">
        <v>9443.4599999999991</v>
      </c>
      <c r="I62">
        <v>2113</v>
      </c>
      <c r="J62">
        <v>0</v>
      </c>
      <c r="K62">
        <v>3942.81</v>
      </c>
      <c r="L62">
        <v>0</v>
      </c>
      <c r="M62">
        <v>2790.17</v>
      </c>
      <c r="N62">
        <v>0</v>
      </c>
      <c r="O62">
        <v>41.569299999999998</v>
      </c>
      <c r="P62">
        <v>555.91600000000005</v>
      </c>
      <c r="Q62">
        <v>139.172</v>
      </c>
      <c r="R62">
        <v>416.74400000000003</v>
      </c>
      <c r="S62">
        <v>0</v>
      </c>
      <c r="T62">
        <v>0</v>
      </c>
      <c r="U62">
        <v>0</v>
      </c>
      <c r="V62">
        <v>0</v>
      </c>
      <c r="W62">
        <v>556.11800000000005</v>
      </c>
      <c r="X62">
        <v>100.634</v>
      </c>
      <c r="Y62">
        <v>284.82299999999998</v>
      </c>
      <c r="Z62">
        <v>170.661</v>
      </c>
      <c r="AA62">
        <v>3.01355</v>
      </c>
      <c r="AB62">
        <v>0.176593</v>
      </c>
      <c r="AC62">
        <v>0.48468600000000001</v>
      </c>
    </row>
    <row r="63" spans="1:29" x14ac:dyDescent="0.3">
      <c r="A63" t="str">
        <f t="shared" si="0"/>
        <v>SFm2007rDXGFCZ132</v>
      </c>
      <c r="B63" s="1">
        <v>42590.557743055557</v>
      </c>
      <c r="C63" t="s">
        <v>28</v>
      </c>
      <c r="D63">
        <v>2007</v>
      </c>
      <c r="E63" t="s">
        <v>42</v>
      </c>
      <c r="F63" t="s">
        <v>30</v>
      </c>
      <c r="G63">
        <v>2</v>
      </c>
      <c r="H63">
        <v>8352.31</v>
      </c>
      <c r="I63">
        <v>2113</v>
      </c>
      <c r="J63">
        <v>0</v>
      </c>
      <c r="K63">
        <v>3966.2</v>
      </c>
      <c r="L63">
        <v>0</v>
      </c>
      <c r="M63">
        <v>1813.18</v>
      </c>
      <c r="N63">
        <v>0</v>
      </c>
      <c r="O63">
        <v>45.716900000000003</v>
      </c>
      <c r="P63">
        <v>414.22</v>
      </c>
      <c r="Q63">
        <v>152.83500000000001</v>
      </c>
      <c r="R63">
        <v>261.38499999999999</v>
      </c>
      <c r="S63">
        <v>0</v>
      </c>
      <c r="T63">
        <v>0</v>
      </c>
      <c r="U63">
        <v>0</v>
      </c>
      <c r="V63">
        <v>0</v>
      </c>
      <c r="W63">
        <v>591.59</v>
      </c>
      <c r="X63">
        <v>100.634</v>
      </c>
      <c r="Y63">
        <v>321.75900000000001</v>
      </c>
      <c r="Z63">
        <v>169.197</v>
      </c>
      <c r="AA63">
        <v>3.0079099999999999</v>
      </c>
      <c r="AB63">
        <v>0.176593</v>
      </c>
      <c r="AC63">
        <v>0.48784300000000003</v>
      </c>
    </row>
    <row r="64" spans="1:29" x14ac:dyDescent="0.3">
      <c r="A64" t="str">
        <f t="shared" si="0"/>
        <v>SFm2007rDXGFCZ133</v>
      </c>
      <c r="B64" s="1">
        <v>42590.557939814818</v>
      </c>
      <c r="C64" t="s">
        <v>28</v>
      </c>
      <c r="D64">
        <v>2007</v>
      </c>
      <c r="E64" t="s">
        <v>42</v>
      </c>
      <c r="F64" t="s">
        <v>30</v>
      </c>
      <c r="G64">
        <v>3</v>
      </c>
      <c r="H64">
        <v>8383.39</v>
      </c>
      <c r="I64">
        <v>2113</v>
      </c>
      <c r="J64">
        <v>0</v>
      </c>
      <c r="K64">
        <v>3971.71</v>
      </c>
      <c r="L64">
        <v>0</v>
      </c>
      <c r="M64">
        <v>1820.02</v>
      </c>
      <c r="N64">
        <v>0</v>
      </c>
      <c r="O64">
        <v>50.489600000000003</v>
      </c>
      <c r="P64">
        <v>428.16800000000001</v>
      </c>
      <c r="Q64">
        <v>168.98699999999999</v>
      </c>
      <c r="R64">
        <v>259.18200000000002</v>
      </c>
      <c r="S64">
        <v>0</v>
      </c>
      <c r="T64">
        <v>0</v>
      </c>
      <c r="U64">
        <v>0</v>
      </c>
      <c r="V64">
        <v>0</v>
      </c>
      <c r="W64">
        <v>605.96500000000003</v>
      </c>
      <c r="X64">
        <v>100.634</v>
      </c>
      <c r="Y64">
        <v>336.47500000000002</v>
      </c>
      <c r="Z64">
        <v>168.85599999999999</v>
      </c>
      <c r="AA64">
        <v>2.5918399999999999</v>
      </c>
      <c r="AB64">
        <v>0.176593</v>
      </c>
      <c r="AC64">
        <v>0.49020799999999998</v>
      </c>
    </row>
    <row r="65" spans="1:29" x14ac:dyDescent="0.3">
      <c r="A65" t="str">
        <f t="shared" si="0"/>
        <v>SFm2007rDXGFCZ134</v>
      </c>
      <c r="B65" s="1">
        <v>42590.558148148149</v>
      </c>
      <c r="C65" t="s">
        <v>28</v>
      </c>
      <c r="D65">
        <v>2007</v>
      </c>
      <c r="E65" t="s">
        <v>42</v>
      </c>
      <c r="F65" t="s">
        <v>30</v>
      </c>
      <c r="G65">
        <v>4</v>
      </c>
      <c r="H65">
        <v>7642.47</v>
      </c>
      <c r="I65">
        <v>2113</v>
      </c>
      <c r="J65">
        <v>0</v>
      </c>
      <c r="K65">
        <v>3977.65</v>
      </c>
      <c r="L65">
        <v>0</v>
      </c>
      <c r="M65">
        <v>1195.28</v>
      </c>
      <c r="N65">
        <v>0</v>
      </c>
      <c r="O65">
        <v>44.4636</v>
      </c>
      <c r="P65">
        <v>312.07799999999997</v>
      </c>
      <c r="Q65">
        <v>149.18799999999999</v>
      </c>
      <c r="R65">
        <v>162.88999999999999</v>
      </c>
      <c r="S65">
        <v>0</v>
      </c>
      <c r="T65">
        <v>0</v>
      </c>
      <c r="U65">
        <v>0</v>
      </c>
      <c r="V65">
        <v>0</v>
      </c>
      <c r="W65">
        <v>573.07000000000005</v>
      </c>
      <c r="X65">
        <v>100.634</v>
      </c>
      <c r="Y65">
        <v>303.964</v>
      </c>
      <c r="Z65">
        <v>168.47200000000001</v>
      </c>
      <c r="AA65">
        <v>2.4768500000000002</v>
      </c>
      <c r="AB65">
        <v>0.176593</v>
      </c>
      <c r="AC65">
        <v>0.49315900000000001</v>
      </c>
    </row>
    <row r="66" spans="1:29" x14ac:dyDescent="0.3">
      <c r="A66" t="str">
        <f t="shared" si="0"/>
        <v>SFm2007rDXGFCZ135</v>
      </c>
      <c r="B66" s="1">
        <v>42590.558356481481</v>
      </c>
      <c r="C66" t="s">
        <v>28</v>
      </c>
      <c r="D66">
        <v>2007</v>
      </c>
      <c r="E66" t="s">
        <v>42</v>
      </c>
      <c r="F66" t="s">
        <v>30</v>
      </c>
      <c r="G66">
        <v>5</v>
      </c>
      <c r="H66">
        <v>7706.02</v>
      </c>
      <c r="I66">
        <v>2113</v>
      </c>
      <c r="J66">
        <v>0</v>
      </c>
      <c r="K66">
        <v>3933.98</v>
      </c>
      <c r="L66">
        <v>0</v>
      </c>
      <c r="M66">
        <v>1410.72</v>
      </c>
      <c r="N66">
        <v>0</v>
      </c>
      <c r="O66">
        <v>11.956200000000001</v>
      </c>
      <c r="P66">
        <v>236.369</v>
      </c>
      <c r="Q66">
        <v>40.3142</v>
      </c>
      <c r="R66">
        <v>196.05500000000001</v>
      </c>
      <c r="S66">
        <v>0</v>
      </c>
      <c r="T66">
        <v>0</v>
      </c>
      <c r="U66">
        <v>0</v>
      </c>
      <c r="V66">
        <v>0</v>
      </c>
      <c r="W66">
        <v>364.56799999999998</v>
      </c>
      <c r="X66">
        <v>100.634</v>
      </c>
      <c r="Y66">
        <v>92.778300000000002</v>
      </c>
      <c r="Z66">
        <v>171.155</v>
      </c>
      <c r="AA66">
        <v>2.3540999999999999</v>
      </c>
      <c r="AB66">
        <v>0.176593</v>
      </c>
      <c r="AC66">
        <v>0.49302099999999999</v>
      </c>
    </row>
    <row r="67" spans="1:29" x14ac:dyDescent="0.3">
      <c r="A67" t="str">
        <f t="shared" ref="A67:A81" si="1">C67&amp;D67&amp;F67&amp;E67&amp;G67</f>
        <v>SFm2007rDXGFCZ141</v>
      </c>
      <c r="B67" s="1">
        <v>42590.558564814812</v>
      </c>
      <c r="C67" t="s">
        <v>28</v>
      </c>
      <c r="D67">
        <v>2007</v>
      </c>
      <c r="E67" t="s">
        <v>43</v>
      </c>
      <c r="F67" t="s">
        <v>30</v>
      </c>
      <c r="G67">
        <v>1</v>
      </c>
      <c r="H67">
        <v>10260</v>
      </c>
      <c r="I67">
        <v>2282.71</v>
      </c>
      <c r="J67">
        <v>0</v>
      </c>
      <c r="K67">
        <v>4288.68</v>
      </c>
      <c r="L67">
        <v>0</v>
      </c>
      <c r="M67">
        <v>3111.46</v>
      </c>
      <c r="N67">
        <v>0</v>
      </c>
      <c r="O67">
        <v>24.368600000000001</v>
      </c>
      <c r="P67">
        <v>552.74699999999996</v>
      </c>
      <c r="Q67">
        <v>99.061999999999998</v>
      </c>
      <c r="R67">
        <v>453.685</v>
      </c>
      <c r="S67">
        <v>0</v>
      </c>
      <c r="T67">
        <v>0</v>
      </c>
      <c r="U67">
        <v>0</v>
      </c>
      <c r="V67">
        <v>0</v>
      </c>
      <c r="W67">
        <v>487.65899999999999</v>
      </c>
      <c r="X67">
        <v>100.634</v>
      </c>
      <c r="Y67">
        <v>212.07599999999999</v>
      </c>
      <c r="Z67">
        <v>174.94900000000001</v>
      </c>
      <c r="AA67">
        <v>3.7272500000000002</v>
      </c>
      <c r="AB67">
        <v>0.201213</v>
      </c>
      <c r="AC67">
        <v>0.52782600000000002</v>
      </c>
    </row>
    <row r="68" spans="1:29" x14ac:dyDescent="0.3">
      <c r="A68" t="str">
        <f t="shared" si="1"/>
        <v>SFm2007rDXGFCZ142</v>
      </c>
      <c r="B68" s="1">
        <v>42590.558761574073</v>
      </c>
      <c r="C68" t="s">
        <v>28</v>
      </c>
      <c r="D68">
        <v>2007</v>
      </c>
      <c r="E68" t="s">
        <v>43</v>
      </c>
      <c r="F68" t="s">
        <v>30</v>
      </c>
      <c r="G68">
        <v>2</v>
      </c>
      <c r="H68">
        <v>10056.9</v>
      </c>
      <c r="I68">
        <v>2282.71</v>
      </c>
      <c r="J68">
        <v>0</v>
      </c>
      <c r="K68">
        <v>4299.07</v>
      </c>
      <c r="L68">
        <v>0</v>
      </c>
      <c r="M68">
        <v>2904.23</v>
      </c>
      <c r="N68">
        <v>0</v>
      </c>
      <c r="O68">
        <v>28.690100000000001</v>
      </c>
      <c r="P68">
        <v>542.25199999999995</v>
      </c>
      <c r="Q68">
        <v>116.89</v>
      </c>
      <c r="R68">
        <v>425.36200000000002</v>
      </c>
      <c r="S68">
        <v>0</v>
      </c>
      <c r="T68">
        <v>0</v>
      </c>
      <c r="U68">
        <v>0</v>
      </c>
      <c r="V68">
        <v>0</v>
      </c>
      <c r="W68">
        <v>524.65300000000002</v>
      </c>
      <c r="X68">
        <v>100.634</v>
      </c>
      <c r="Y68">
        <v>249.71600000000001</v>
      </c>
      <c r="Z68">
        <v>174.30199999999999</v>
      </c>
      <c r="AA68">
        <v>3.66499</v>
      </c>
      <c r="AB68">
        <v>0.201213</v>
      </c>
      <c r="AC68">
        <v>0.52995899999999996</v>
      </c>
    </row>
    <row r="69" spans="1:29" x14ac:dyDescent="0.3">
      <c r="A69" t="str">
        <f t="shared" si="1"/>
        <v>SFm2007rDXGFCZ143</v>
      </c>
      <c r="B69" s="1">
        <v>42590.558969907404</v>
      </c>
      <c r="C69" t="s">
        <v>28</v>
      </c>
      <c r="D69">
        <v>2007</v>
      </c>
      <c r="E69" t="s">
        <v>43</v>
      </c>
      <c r="F69" t="s">
        <v>30</v>
      </c>
      <c r="G69">
        <v>3</v>
      </c>
      <c r="H69">
        <v>9867.7900000000009</v>
      </c>
      <c r="I69">
        <v>2282.71</v>
      </c>
      <c r="J69">
        <v>0</v>
      </c>
      <c r="K69">
        <v>4301.66</v>
      </c>
      <c r="L69">
        <v>0</v>
      </c>
      <c r="M69">
        <v>2742.13</v>
      </c>
      <c r="N69">
        <v>0</v>
      </c>
      <c r="O69">
        <v>28.7363</v>
      </c>
      <c r="P69">
        <v>512.55600000000004</v>
      </c>
      <c r="Q69">
        <v>117.38800000000001</v>
      </c>
      <c r="R69">
        <v>395.16800000000001</v>
      </c>
      <c r="S69">
        <v>0</v>
      </c>
      <c r="T69">
        <v>0</v>
      </c>
      <c r="U69">
        <v>0</v>
      </c>
      <c r="V69">
        <v>0</v>
      </c>
      <c r="W69">
        <v>515.02499999999998</v>
      </c>
      <c r="X69">
        <v>100.634</v>
      </c>
      <c r="Y69">
        <v>240.25</v>
      </c>
      <c r="Z69">
        <v>174.14</v>
      </c>
      <c r="AA69">
        <v>3.9588899999999998</v>
      </c>
      <c r="AB69">
        <v>0.201213</v>
      </c>
      <c r="AC69">
        <v>0.52804799999999996</v>
      </c>
    </row>
    <row r="70" spans="1:29" x14ac:dyDescent="0.3">
      <c r="A70" t="str">
        <f t="shared" si="1"/>
        <v>SFm2007rDXGFCZ144</v>
      </c>
      <c r="B70" s="1">
        <v>42590.559178240743</v>
      </c>
      <c r="C70" t="s">
        <v>28</v>
      </c>
      <c r="D70">
        <v>2007</v>
      </c>
      <c r="E70" t="s">
        <v>43</v>
      </c>
      <c r="F70" t="s">
        <v>30</v>
      </c>
      <c r="G70">
        <v>4</v>
      </c>
      <c r="H70">
        <v>9602.61</v>
      </c>
      <c r="I70">
        <v>2282.71</v>
      </c>
      <c r="J70">
        <v>0</v>
      </c>
      <c r="K70">
        <v>4298.16</v>
      </c>
      <c r="L70">
        <v>0</v>
      </c>
      <c r="M70">
        <v>2537.7800000000002</v>
      </c>
      <c r="N70">
        <v>0</v>
      </c>
      <c r="O70">
        <v>23.379100000000001</v>
      </c>
      <c r="P70">
        <v>460.58800000000002</v>
      </c>
      <c r="Q70">
        <v>95.154200000000003</v>
      </c>
      <c r="R70">
        <v>365.43299999999999</v>
      </c>
      <c r="S70">
        <v>0</v>
      </c>
      <c r="T70">
        <v>0</v>
      </c>
      <c r="U70">
        <v>0</v>
      </c>
      <c r="V70">
        <v>0</v>
      </c>
      <c r="W70">
        <v>473.71699999999998</v>
      </c>
      <c r="X70">
        <v>100.634</v>
      </c>
      <c r="Y70">
        <v>198.732</v>
      </c>
      <c r="Z70">
        <v>174.35</v>
      </c>
      <c r="AA70">
        <v>3.9799199999999999</v>
      </c>
      <c r="AB70">
        <v>0.201213</v>
      </c>
      <c r="AC70">
        <v>0.52919799999999995</v>
      </c>
    </row>
    <row r="71" spans="1:29" x14ac:dyDescent="0.3">
      <c r="A71" t="str">
        <f t="shared" si="1"/>
        <v>SFm2007rDXGFCZ145</v>
      </c>
      <c r="B71" s="1">
        <v>42590.559386574074</v>
      </c>
      <c r="C71" t="s">
        <v>28</v>
      </c>
      <c r="D71">
        <v>2007</v>
      </c>
      <c r="E71" t="s">
        <v>43</v>
      </c>
      <c r="F71" t="s">
        <v>30</v>
      </c>
      <c r="G71">
        <v>5</v>
      </c>
      <c r="H71">
        <v>10081.700000000001</v>
      </c>
      <c r="I71">
        <v>2282.71</v>
      </c>
      <c r="J71">
        <v>0</v>
      </c>
      <c r="K71">
        <v>4305.51</v>
      </c>
      <c r="L71">
        <v>0</v>
      </c>
      <c r="M71">
        <v>2905.62</v>
      </c>
      <c r="N71">
        <v>0</v>
      </c>
      <c r="O71">
        <v>33.1982</v>
      </c>
      <c r="P71">
        <v>554.62599999999998</v>
      </c>
      <c r="Q71">
        <v>135.739</v>
      </c>
      <c r="R71">
        <v>418.887</v>
      </c>
      <c r="S71">
        <v>0</v>
      </c>
      <c r="T71">
        <v>0</v>
      </c>
      <c r="U71">
        <v>0</v>
      </c>
      <c r="V71">
        <v>0</v>
      </c>
      <c r="W71">
        <v>558.53700000000003</v>
      </c>
      <c r="X71">
        <v>100.634</v>
      </c>
      <c r="Y71">
        <v>283.99700000000001</v>
      </c>
      <c r="Z71">
        <v>173.90600000000001</v>
      </c>
      <c r="AA71">
        <v>3.8526099999999999</v>
      </c>
      <c r="AB71">
        <v>0.201213</v>
      </c>
      <c r="AC71">
        <v>0.52794799999999997</v>
      </c>
    </row>
    <row r="72" spans="1:29" x14ac:dyDescent="0.3">
      <c r="A72" t="str">
        <f t="shared" si="1"/>
        <v>SFm2007rDXGFCZ151</v>
      </c>
      <c r="B72" s="1">
        <v>42590.559583333335</v>
      </c>
      <c r="C72" t="s">
        <v>28</v>
      </c>
      <c r="D72">
        <v>2007</v>
      </c>
      <c r="E72" t="s">
        <v>44</v>
      </c>
      <c r="F72" t="s">
        <v>30</v>
      </c>
      <c r="G72">
        <v>1</v>
      </c>
      <c r="H72">
        <v>11199.5</v>
      </c>
      <c r="I72">
        <v>2282.71</v>
      </c>
      <c r="J72">
        <v>0</v>
      </c>
      <c r="K72">
        <v>4392.17</v>
      </c>
      <c r="L72">
        <v>0</v>
      </c>
      <c r="M72">
        <v>3955.61</v>
      </c>
      <c r="N72">
        <v>0</v>
      </c>
      <c r="O72">
        <v>12.118399999999999</v>
      </c>
      <c r="P72">
        <v>556.91399999999999</v>
      </c>
      <c r="Q72">
        <v>54.167000000000002</v>
      </c>
      <c r="R72">
        <v>502.74700000000001</v>
      </c>
      <c r="S72">
        <v>0</v>
      </c>
      <c r="T72">
        <v>0</v>
      </c>
      <c r="U72">
        <v>0</v>
      </c>
      <c r="V72">
        <v>0</v>
      </c>
      <c r="W72">
        <v>350.48200000000003</v>
      </c>
      <c r="X72">
        <v>100.634</v>
      </c>
      <c r="Y72">
        <v>115.002</v>
      </c>
      <c r="Z72">
        <v>134.845</v>
      </c>
      <c r="AA72">
        <v>3.5880000000000001</v>
      </c>
      <c r="AB72">
        <v>0.201213</v>
      </c>
      <c r="AC72">
        <v>0.53974800000000001</v>
      </c>
    </row>
    <row r="73" spans="1:29" x14ac:dyDescent="0.3">
      <c r="A73" t="str">
        <f t="shared" si="1"/>
        <v>SFm2007rDXGFCZ152</v>
      </c>
      <c r="B73" s="1">
        <v>42590.559791666667</v>
      </c>
      <c r="C73" t="s">
        <v>28</v>
      </c>
      <c r="D73">
        <v>2007</v>
      </c>
      <c r="E73" t="s">
        <v>44</v>
      </c>
      <c r="F73" t="s">
        <v>30</v>
      </c>
      <c r="G73">
        <v>2</v>
      </c>
      <c r="H73">
        <v>11649.4</v>
      </c>
      <c r="I73">
        <v>2282.71</v>
      </c>
      <c r="J73">
        <v>0</v>
      </c>
      <c r="K73">
        <v>4379.21</v>
      </c>
      <c r="L73">
        <v>0</v>
      </c>
      <c r="M73">
        <v>4364.3500000000004</v>
      </c>
      <c r="N73">
        <v>0</v>
      </c>
      <c r="O73">
        <v>9.5593599999999999</v>
      </c>
      <c r="P73">
        <v>613.553</v>
      </c>
      <c r="Q73">
        <v>42.76</v>
      </c>
      <c r="R73">
        <v>570.79300000000001</v>
      </c>
      <c r="S73">
        <v>0</v>
      </c>
      <c r="T73">
        <v>0</v>
      </c>
      <c r="U73">
        <v>0</v>
      </c>
      <c r="V73">
        <v>0</v>
      </c>
      <c r="W73">
        <v>331.66</v>
      </c>
      <c r="X73">
        <v>100.634</v>
      </c>
      <c r="Y73">
        <v>95.361199999999997</v>
      </c>
      <c r="Z73">
        <v>135.66399999999999</v>
      </c>
      <c r="AA73">
        <v>3.3697699999999999</v>
      </c>
      <c r="AB73">
        <v>0.201213</v>
      </c>
      <c r="AC73">
        <v>0.53957299999999997</v>
      </c>
    </row>
    <row r="74" spans="1:29" x14ac:dyDescent="0.3">
      <c r="A74" t="str">
        <f t="shared" si="1"/>
        <v>SFm2007rDXGFCZ153</v>
      </c>
      <c r="B74" s="1">
        <v>42590.559999999998</v>
      </c>
      <c r="C74" t="s">
        <v>28</v>
      </c>
      <c r="D74">
        <v>2007</v>
      </c>
      <c r="E74" t="s">
        <v>44</v>
      </c>
      <c r="F74" t="s">
        <v>30</v>
      </c>
      <c r="G74">
        <v>3</v>
      </c>
      <c r="H74">
        <v>11010.6</v>
      </c>
      <c r="I74">
        <v>2282.71</v>
      </c>
      <c r="J74">
        <v>0</v>
      </c>
      <c r="K74">
        <v>4396.3</v>
      </c>
      <c r="L74">
        <v>0</v>
      </c>
      <c r="M74">
        <v>3781.94</v>
      </c>
      <c r="N74">
        <v>0</v>
      </c>
      <c r="O74">
        <v>12.8462</v>
      </c>
      <c r="P74">
        <v>536.80200000000002</v>
      </c>
      <c r="Q74">
        <v>57.3996</v>
      </c>
      <c r="R74">
        <v>479.40199999999999</v>
      </c>
      <c r="S74">
        <v>0</v>
      </c>
      <c r="T74">
        <v>0</v>
      </c>
      <c r="U74">
        <v>0</v>
      </c>
      <c r="V74">
        <v>0</v>
      </c>
      <c r="W74">
        <v>360.42500000000001</v>
      </c>
      <c r="X74">
        <v>100.634</v>
      </c>
      <c r="Y74">
        <v>125.20699999999999</v>
      </c>
      <c r="Z74">
        <v>134.583</v>
      </c>
      <c r="AA74">
        <v>3.4028200000000002</v>
      </c>
      <c r="AB74">
        <v>0.201213</v>
      </c>
      <c r="AC74">
        <v>0.54113299999999998</v>
      </c>
    </row>
    <row r="75" spans="1:29" x14ac:dyDescent="0.3">
      <c r="A75" t="str">
        <f t="shared" si="1"/>
        <v>SFm2007rDXGFCZ154</v>
      </c>
      <c r="B75" s="1">
        <v>42590.560196759259</v>
      </c>
      <c r="C75" t="s">
        <v>28</v>
      </c>
      <c r="D75">
        <v>2007</v>
      </c>
      <c r="E75" t="s">
        <v>44</v>
      </c>
      <c r="F75" t="s">
        <v>30</v>
      </c>
      <c r="G75">
        <v>4</v>
      </c>
      <c r="H75">
        <v>8953.2000000000007</v>
      </c>
      <c r="I75">
        <v>2282.71</v>
      </c>
      <c r="J75">
        <v>0</v>
      </c>
      <c r="K75">
        <v>4430.71</v>
      </c>
      <c r="L75">
        <v>0</v>
      </c>
      <c r="M75">
        <v>1944.17</v>
      </c>
      <c r="N75">
        <v>0</v>
      </c>
      <c r="O75">
        <v>11.993399999999999</v>
      </c>
      <c r="P75">
        <v>283.61799999999999</v>
      </c>
      <c r="Q75">
        <v>53.621600000000001</v>
      </c>
      <c r="R75">
        <v>229.99700000000001</v>
      </c>
      <c r="S75">
        <v>0</v>
      </c>
      <c r="T75">
        <v>0</v>
      </c>
      <c r="U75">
        <v>0</v>
      </c>
      <c r="V75">
        <v>0</v>
      </c>
      <c r="W75">
        <v>345.45100000000002</v>
      </c>
      <c r="X75">
        <v>100.634</v>
      </c>
      <c r="Y75">
        <v>112.443</v>
      </c>
      <c r="Z75">
        <v>132.37299999999999</v>
      </c>
      <c r="AA75">
        <v>2.6586799999999999</v>
      </c>
      <c r="AB75">
        <v>0.201213</v>
      </c>
      <c r="AC75">
        <v>0.55121799999999999</v>
      </c>
    </row>
    <row r="76" spans="1:29" x14ac:dyDescent="0.3">
      <c r="A76" t="str">
        <f t="shared" si="1"/>
        <v>SFm2007rDXGFCZ155</v>
      </c>
      <c r="B76" s="1">
        <v>42590.560393518521</v>
      </c>
      <c r="C76" t="s">
        <v>28</v>
      </c>
      <c r="D76">
        <v>2007</v>
      </c>
      <c r="E76" t="s">
        <v>44</v>
      </c>
      <c r="F76" t="s">
        <v>30</v>
      </c>
      <c r="G76">
        <v>5</v>
      </c>
      <c r="H76">
        <v>10354.4</v>
      </c>
      <c r="I76">
        <v>2282.71</v>
      </c>
      <c r="J76">
        <v>0</v>
      </c>
      <c r="K76">
        <v>4406.12</v>
      </c>
      <c r="L76">
        <v>0</v>
      </c>
      <c r="M76">
        <v>3202.85</v>
      </c>
      <c r="N76">
        <v>0</v>
      </c>
      <c r="O76">
        <v>11.7797</v>
      </c>
      <c r="P76">
        <v>450.97500000000002</v>
      </c>
      <c r="Q76">
        <v>52.668500000000002</v>
      </c>
      <c r="R76">
        <v>398.30599999999998</v>
      </c>
      <c r="S76">
        <v>0</v>
      </c>
      <c r="T76">
        <v>0</v>
      </c>
      <c r="U76">
        <v>0</v>
      </c>
      <c r="V76">
        <v>0</v>
      </c>
      <c r="W76">
        <v>350.61399999999998</v>
      </c>
      <c r="X76">
        <v>100.634</v>
      </c>
      <c r="Y76">
        <v>116.02500000000001</v>
      </c>
      <c r="Z76">
        <v>133.95500000000001</v>
      </c>
      <c r="AA76">
        <v>3.1825999999999999</v>
      </c>
      <c r="AB76">
        <v>0.201213</v>
      </c>
      <c r="AC76">
        <v>0.54402200000000001</v>
      </c>
    </row>
    <row r="77" spans="1:29" x14ac:dyDescent="0.3">
      <c r="A77" t="str">
        <f t="shared" si="1"/>
        <v>SFm2007rDXGFCZ161</v>
      </c>
      <c r="B77" s="1">
        <v>42590.560601851852</v>
      </c>
      <c r="C77" t="s">
        <v>28</v>
      </c>
      <c r="D77">
        <v>2007</v>
      </c>
      <c r="E77" t="s">
        <v>45</v>
      </c>
      <c r="F77" t="s">
        <v>30</v>
      </c>
      <c r="G77">
        <v>1</v>
      </c>
      <c r="H77">
        <v>7478.83</v>
      </c>
      <c r="I77">
        <v>2390.4499999999998</v>
      </c>
      <c r="J77">
        <v>0</v>
      </c>
      <c r="K77">
        <v>4506.0200000000004</v>
      </c>
      <c r="L77">
        <v>0</v>
      </c>
      <c r="M77">
        <v>254.714</v>
      </c>
      <c r="N77">
        <v>0</v>
      </c>
      <c r="O77">
        <v>51.362099999999998</v>
      </c>
      <c r="P77">
        <v>276.28100000000001</v>
      </c>
      <c r="Q77">
        <v>235.58799999999999</v>
      </c>
      <c r="R77">
        <v>40.692599999999999</v>
      </c>
      <c r="S77">
        <v>0</v>
      </c>
      <c r="T77">
        <v>0</v>
      </c>
      <c r="U77">
        <v>0</v>
      </c>
      <c r="V77">
        <v>0</v>
      </c>
      <c r="W77">
        <v>790.03399999999999</v>
      </c>
      <c r="X77">
        <v>100.634</v>
      </c>
      <c r="Y77">
        <v>485.24700000000001</v>
      </c>
      <c r="Z77">
        <v>204.15299999999999</v>
      </c>
      <c r="AA77">
        <v>1.63232</v>
      </c>
      <c r="AB77">
        <v>0.19977</v>
      </c>
      <c r="AC77">
        <v>0.56477100000000002</v>
      </c>
    </row>
    <row r="78" spans="1:29" x14ac:dyDescent="0.3">
      <c r="A78" t="str">
        <f t="shared" si="1"/>
        <v>SFm2007rDXGFCZ162</v>
      </c>
      <c r="B78" s="1">
        <v>42590.560810185183</v>
      </c>
      <c r="C78" t="s">
        <v>28</v>
      </c>
      <c r="D78">
        <v>2007</v>
      </c>
      <c r="E78" t="s">
        <v>45</v>
      </c>
      <c r="F78" t="s">
        <v>30</v>
      </c>
      <c r="G78">
        <v>2</v>
      </c>
      <c r="H78">
        <v>7473.33</v>
      </c>
      <c r="I78">
        <v>2390.4499999999998</v>
      </c>
      <c r="J78">
        <v>0</v>
      </c>
      <c r="K78">
        <v>4470.13</v>
      </c>
      <c r="L78">
        <v>0</v>
      </c>
      <c r="M78">
        <v>394.43200000000002</v>
      </c>
      <c r="N78">
        <v>0</v>
      </c>
      <c r="O78">
        <v>27.633900000000001</v>
      </c>
      <c r="P78">
        <v>190.684</v>
      </c>
      <c r="Q78">
        <v>126.42700000000001</v>
      </c>
      <c r="R78">
        <v>64.257199999999997</v>
      </c>
      <c r="S78">
        <v>0</v>
      </c>
      <c r="T78">
        <v>0</v>
      </c>
      <c r="U78">
        <v>0</v>
      </c>
      <c r="V78">
        <v>0</v>
      </c>
      <c r="W78">
        <v>568.42600000000004</v>
      </c>
      <c r="X78">
        <v>100.634</v>
      </c>
      <c r="Y78">
        <v>261.45400000000001</v>
      </c>
      <c r="Z78">
        <v>206.33799999999999</v>
      </c>
      <c r="AA78">
        <v>1.9270400000000001</v>
      </c>
      <c r="AB78">
        <v>0.19977</v>
      </c>
      <c r="AC78">
        <v>0.562724</v>
      </c>
    </row>
    <row r="79" spans="1:29" x14ac:dyDescent="0.3">
      <c r="A79" t="str">
        <f t="shared" si="1"/>
        <v>SFm2007rDXGFCZ163</v>
      </c>
      <c r="B79" s="1">
        <v>42590.561018518521</v>
      </c>
      <c r="C79" t="s">
        <v>28</v>
      </c>
      <c r="D79">
        <v>2007</v>
      </c>
      <c r="E79" t="s">
        <v>45</v>
      </c>
      <c r="F79" t="s">
        <v>30</v>
      </c>
      <c r="G79">
        <v>3</v>
      </c>
      <c r="H79">
        <v>7407.61</v>
      </c>
      <c r="I79">
        <v>2390.4499999999998</v>
      </c>
      <c r="J79">
        <v>0</v>
      </c>
      <c r="K79">
        <v>4459.13</v>
      </c>
      <c r="L79">
        <v>0</v>
      </c>
      <c r="M79">
        <v>384.91699999999997</v>
      </c>
      <c r="N79">
        <v>0</v>
      </c>
      <c r="O79">
        <v>19.9526</v>
      </c>
      <c r="P79">
        <v>153.16</v>
      </c>
      <c r="Q79">
        <v>90.828699999999998</v>
      </c>
      <c r="R79">
        <v>62.331200000000003</v>
      </c>
      <c r="S79">
        <v>0</v>
      </c>
      <c r="T79">
        <v>0</v>
      </c>
      <c r="U79">
        <v>0</v>
      </c>
      <c r="V79">
        <v>0</v>
      </c>
      <c r="W79">
        <v>503.26799999999997</v>
      </c>
      <c r="X79">
        <v>100.634</v>
      </c>
      <c r="Y79">
        <v>195.63399999999999</v>
      </c>
      <c r="Z79">
        <v>207</v>
      </c>
      <c r="AA79">
        <v>1.7638100000000001</v>
      </c>
      <c r="AB79">
        <v>0.19977</v>
      </c>
      <c r="AC79">
        <v>0.56300799999999995</v>
      </c>
    </row>
    <row r="80" spans="1:29" x14ac:dyDescent="0.3">
      <c r="A80" t="str">
        <f t="shared" si="1"/>
        <v>SFm2007rDXGFCZ164</v>
      </c>
      <c r="B80" s="1">
        <v>42590.561226851853</v>
      </c>
      <c r="C80" t="s">
        <v>28</v>
      </c>
      <c r="D80">
        <v>2007</v>
      </c>
      <c r="E80" t="s">
        <v>45</v>
      </c>
      <c r="F80" t="s">
        <v>30</v>
      </c>
      <c r="G80">
        <v>4</v>
      </c>
      <c r="H80">
        <v>7416.79</v>
      </c>
      <c r="I80">
        <v>2390.4499999999998</v>
      </c>
      <c r="J80">
        <v>0</v>
      </c>
      <c r="K80">
        <v>4485.58</v>
      </c>
      <c r="L80">
        <v>0</v>
      </c>
      <c r="M80">
        <v>284.51</v>
      </c>
      <c r="N80">
        <v>0</v>
      </c>
      <c r="O80">
        <v>37.509099999999997</v>
      </c>
      <c r="P80">
        <v>218.74199999999999</v>
      </c>
      <c r="Q80">
        <v>171.51</v>
      </c>
      <c r="R80">
        <v>47.231699999999996</v>
      </c>
      <c r="S80">
        <v>0</v>
      </c>
      <c r="T80">
        <v>0</v>
      </c>
      <c r="U80">
        <v>0</v>
      </c>
      <c r="V80">
        <v>0</v>
      </c>
      <c r="W80">
        <v>664.21100000000001</v>
      </c>
      <c r="X80">
        <v>100.634</v>
      </c>
      <c r="Y80">
        <v>358.17700000000002</v>
      </c>
      <c r="Z80">
        <v>205.399</v>
      </c>
      <c r="AA80">
        <v>1.4420299999999999</v>
      </c>
      <c r="AB80">
        <v>0.19977</v>
      </c>
      <c r="AC80">
        <v>0.56563200000000002</v>
      </c>
    </row>
    <row r="81" spans="1:29" x14ac:dyDescent="0.3">
      <c r="A81" t="str">
        <f t="shared" si="1"/>
        <v>SFm2007rDXGFCZ165</v>
      </c>
      <c r="B81" s="1">
        <v>42590.561435185184</v>
      </c>
      <c r="C81" t="s">
        <v>28</v>
      </c>
      <c r="D81">
        <v>2007</v>
      </c>
      <c r="E81" t="s">
        <v>45</v>
      </c>
      <c r="F81" t="s">
        <v>30</v>
      </c>
      <c r="G81">
        <v>5</v>
      </c>
      <c r="H81">
        <v>7172.44</v>
      </c>
      <c r="I81">
        <v>2390.4499999999998</v>
      </c>
      <c r="J81">
        <v>0</v>
      </c>
      <c r="K81">
        <v>4484.8500000000004</v>
      </c>
      <c r="L81">
        <v>0</v>
      </c>
      <c r="M81">
        <v>89.543000000000006</v>
      </c>
      <c r="N81">
        <v>0</v>
      </c>
      <c r="O81">
        <v>34.720399999999998</v>
      </c>
      <c r="P81">
        <v>172.87899999999999</v>
      </c>
      <c r="Q81">
        <v>159.01499999999999</v>
      </c>
      <c r="R81">
        <v>13.864000000000001</v>
      </c>
      <c r="S81">
        <v>0</v>
      </c>
      <c r="T81">
        <v>0</v>
      </c>
      <c r="U81">
        <v>0</v>
      </c>
      <c r="V81">
        <v>0</v>
      </c>
      <c r="W81">
        <v>628.75099999999998</v>
      </c>
      <c r="X81">
        <v>100.634</v>
      </c>
      <c r="Y81">
        <v>322.68400000000003</v>
      </c>
      <c r="Z81">
        <v>205.43199999999999</v>
      </c>
      <c r="AA81">
        <v>1.2985199999999999</v>
      </c>
      <c r="AB81">
        <v>0.19977</v>
      </c>
      <c r="AC81">
        <v>0.56739799999999996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1"/>
  <sheetViews>
    <sheetView workbookViewId="0"/>
  </sheetViews>
  <sheetFormatPr defaultRowHeight="14.4" x14ac:dyDescent="0.3"/>
  <cols>
    <col min="1" max="1" width="19.5546875" bestFit="1" customWidth="1"/>
  </cols>
  <sheetData>
    <row r="1" spans="1:29" x14ac:dyDescent="0.3">
      <c r="A1" t="s">
        <v>58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</row>
    <row r="2" spans="1:29" x14ac:dyDescent="0.3">
      <c r="A2" t="str">
        <f>C2&amp;D2&amp;F2&amp;E2&amp;G2</f>
        <v>SFm2007rDXGFCZ011</v>
      </c>
      <c r="B2" s="1">
        <v>42590.598599537036</v>
      </c>
      <c r="C2" t="s">
        <v>28</v>
      </c>
      <c r="D2">
        <v>2007</v>
      </c>
      <c r="E2" t="s">
        <v>29</v>
      </c>
      <c r="F2" t="s">
        <v>30</v>
      </c>
      <c r="G2">
        <v>1</v>
      </c>
      <c r="H2">
        <v>6899.72</v>
      </c>
      <c r="I2">
        <v>2390.4499999999998</v>
      </c>
      <c r="J2">
        <v>0</v>
      </c>
      <c r="K2">
        <v>4431.88</v>
      </c>
      <c r="L2">
        <v>0</v>
      </c>
      <c r="M2">
        <v>0</v>
      </c>
      <c r="N2">
        <v>0</v>
      </c>
      <c r="O2">
        <v>20.198399999999999</v>
      </c>
      <c r="P2">
        <v>57.180900000000001</v>
      </c>
      <c r="Q2">
        <v>57.180900000000001</v>
      </c>
      <c r="R2">
        <v>0</v>
      </c>
      <c r="S2">
        <v>0</v>
      </c>
      <c r="T2">
        <v>0</v>
      </c>
      <c r="U2">
        <v>0</v>
      </c>
      <c r="V2">
        <v>0</v>
      </c>
      <c r="W2">
        <v>433.964</v>
      </c>
      <c r="X2">
        <v>100.634</v>
      </c>
      <c r="Y2">
        <v>123.697</v>
      </c>
      <c r="Z2">
        <v>209.63300000000001</v>
      </c>
      <c r="AA2">
        <v>1.02579</v>
      </c>
      <c r="AB2">
        <v>0.354632</v>
      </c>
      <c r="AC2">
        <v>0.67116699999999996</v>
      </c>
    </row>
    <row r="3" spans="1:29" x14ac:dyDescent="0.3">
      <c r="A3" t="str">
        <f t="shared" ref="A3:A66" si="0">C3&amp;D3&amp;F3&amp;E3&amp;G3</f>
        <v>SFm2007rDXGFCZ012</v>
      </c>
      <c r="B3" s="1">
        <v>42590.598738425928</v>
      </c>
      <c r="C3" t="s">
        <v>28</v>
      </c>
      <c r="D3">
        <v>2007</v>
      </c>
      <c r="E3" t="s">
        <v>29</v>
      </c>
      <c r="F3" t="s">
        <v>30</v>
      </c>
      <c r="G3">
        <v>2</v>
      </c>
      <c r="H3">
        <v>7260.24</v>
      </c>
      <c r="I3">
        <v>2390.4499999999998</v>
      </c>
      <c r="J3">
        <v>0</v>
      </c>
      <c r="K3">
        <v>4496.12</v>
      </c>
      <c r="L3">
        <v>0</v>
      </c>
      <c r="M3">
        <v>0</v>
      </c>
      <c r="N3">
        <v>0</v>
      </c>
      <c r="O3">
        <v>95.048000000000002</v>
      </c>
      <c r="P3">
        <v>278.61900000000003</v>
      </c>
      <c r="Q3">
        <v>278.61900000000003</v>
      </c>
      <c r="R3">
        <v>0</v>
      </c>
      <c r="S3">
        <v>0</v>
      </c>
      <c r="T3">
        <v>0</v>
      </c>
      <c r="U3">
        <v>0</v>
      </c>
      <c r="V3">
        <v>0</v>
      </c>
      <c r="W3">
        <v>860.36599999999999</v>
      </c>
      <c r="X3">
        <v>100.634</v>
      </c>
      <c r="Y3">
        <v>554.03099999999995</v>
      </c>
      <c r="Z3">
        <v>205.7</v>
      </c>
      <c r="AA3">
        <v>1.02881</v>
      </c>
      <c r="AB3">
        <v>0.354632</v>
      </c>
      <c r="AC3">
        <v>0.67417300000000002</v>
      </c>
    </row>
    <row r="4" spans="1:29" x14ac:dyDescent="0.3">
      <c r="A4" t="str">
        <f t="shared" si="0"/>
        <v>SFm2007rDXGFCZ013</v>
      </c>
      <c r="B4" s="1">
        <v>42590.598877314813</v>
      </c>
      <c r="C4" t="s">
        <v>28</v>
      </c>
      <c r="D4">
        <v>2007</v>
      </c>
      <c r="E4" t="s">
        <v>29</v>
      </c>
      <c r="F4" t="s">
        <v>30</v>
      </c>
      <c r="G4">
        <v>3</v>
      </c>
      <c r="H4">
        <v>6814.85</v>
      </c>
      <c r="I4">
        <v>2390.4499999999998</v>
      </c>
      <c r="J4">
        <v>0</v>
      </c>
      <c r="K4">
        <v>4416.2700000000004</v>
      </c>
      <c r="L4">
        <v>0</v>
      </c>
      <c r="M4">
        <v>0</v>
      </c>
      <c r="N4">
        <v>0</v>
      </c>
      <c r="O4">
        <v>2.2174499999999999</v>
      </c>
      <c r="P4">
        <v>5.9107799999999999</v>
      </c>
      <c r="Q4">
        <v>5.9107799999999999</v>
      </c>
      <c r="R4">
        <v>0</v>
      </c>
      <c r="S4">
        <v>0</v>
      </c>
      <c r="T4">
        <v>0</v>
      </c>
      <c r="U4">
        <v>0</v>
      </c>
      <c r="V4">
        <v>0</v>
      </c>
      <c r="W4">
        <v>324.84300000000002</v>
      </c>
      <c r="X4">
        <v>100.634</v>
      </c>
      <c r="Y4">
        <v>13.631</v>
      </c>
      <c r="Z4">
        <v>210.578</v>
      </c>
      <c r="AA4">
        <v>1.02579</v>
      </c>
      <c r="AB4">
        <v>0.354632</v>
      </c>
      <c r="AC4">
        <v>0.67116399999999998</v>
      </c>
    </row>
    <row r="5" spans="1:29" x14ac:dyDescent="0.3">
      <c r="A5" t="str">
        <f t="shared" si="0"/>
        <v>SFm2007rDXGFCZ014</v>
      </c>
      <c r="B5" s="1">
        <v>42590.599016203705</v>
      </c>
      <c r="C5" t="s">
        <v>28</v>
      </c>
      <c r="D5">
        <v>2007</v>
      </c>
      <c r="E5" t="s">
        <v>29</v>
      </c>
      <c r="F5" t="s">
        <v>30</v>
      </c>
      <c r="G5">
        <v>4</v>
      </c>
      <c r="H5">
        <v>7273.35</v>
      </c>
      <c r="I5">
        <v>2390.4499999999998</v>
      </c>
      <c r="J5">
        <v>0</v>
      </c>
      <c r="K5">
        <v>4499.78</v>
      </c>
      <c r="L5">
        <v>0</v>
      </c>
      <c r="M5">
        <v>0</v>
      </c>
      <c r="N5">
        <v>0</v>
      </c>
      <c r="O5">
        <v>97.381799999999998</v>
      </c>
      <c r="P5">
        <v>285.738</v>
      </c>
      <c r="Q5">
        <v>285.738</v>
      </c>
      <c r="R5">
        <v>0</v>
      </c>
      <c r="S5">
        <v>0</v>
      </c>
      <c r="T5">
        <v>0</v>
      </c>
      <c r="U5">
        <v>0</v>
      </c>
      <c r="V5">
        <v>0</v>
      </c>
      <c r="W5">
        <v>875.47799999999995</v>
      </c>
      <c r="X5">
        <v>100.634</v>
      </c>
      <c r="Y5">
        <v>569.37099999999998</v>
      </c>
      <c r="Z5">
        <v>205.47200000000001</v>
      </c>
      <c r="AA5">
        <v>1.0290699999999999</v>
      </c>
      <c r="AB5">
        <v>0.354632</v>
      </c>
      <c r="AC5">
        <v>0.67439099999999996</v>
      </c>
    </row>
    <row r="6" spans="1:29" x14ac:dyDescent="0.3">
      <c r="A6" t="str">
        <f t="shared" si="0"/>
        <v>SFm2007rDXGFCZ015</v>
      </c>
      <c r="B6" s="1">
        <v>42590.59915509259</v>
      </c>
      <c r="C6" t="s">
        <v>28</v>
      </c>
      <c r="D6">
        <v>2007</v>
      </c>
      <c r="E6" t="s">
        <v>29</v>
      </c>
      <c r="F6" t="s">
        <v>30</v>
      </c>
      <c r="G6">
        <v>5</v>
      </c>
      <c r="H6">
        <v>7292.13</v>
      </c>
      <c r="I6">
        <v>2390.4499999999998</v>
      </c>
      <c r="J6">
        <v>0</v>
      </c>
      <c r="K6">
        <v>4501.99</v>
      </c>
      <c r="L6">
        <v>0</v>
      </c>
      <c r="M6">
        <v>0</v>
      </c>
      <c r="N6">
        <v>0</v>
      </c>
      <c r="O6">
        <v>101.839</v>
      </c>
      <c r="P6">
        <v>297.85000000000002</v>
      </c>
      <c r="Q6">
        <v>297.85000000000002</v>
      </c>
      <c r="R6">
        <v>0</v>
      </c>
      <c r="S6">
        <v>0</v>
      </c>
      <c r="T6">
        <v>0</v>
      </c>
      <c r="U6">
        <v>0</v>
      </c>
      <c r="V6">
        <v>0</v>
      </c>
      <c r="W6">
        <v>913.64300000000003</v>
      </c>
      <c r="X6">
        <v>100.634</v>
      </c>
      <c r="Y6">
        <v>607.66999999999996</v>
      </c>
      <c r="Z6">
        <v>205.339</v>
      </c>
      <c r="AA6">
        <v>1.0288999999999999</v>
      </c>
      <c r="AB6">
        <v>0.354632</v>
      </c>
      <c r="AC6">
        <v>0.67426200000000003</v>
      </c>
    </row>
    <row r="7" spans="1:29" x14ac:dyDescent="0.3">
      <c r="A7" t="str">
        <f t="shared" si="0"/>
        <v>SFm2007rDXGFCZ021</v>
      </c>
      <c r="B7" s="1">
        <v>42590.599293981482</v>
      </c>
      <c r="C7" t="s">
        <v>28</v>
      </c>
      <c r="D7">
        <v>2007</v>
      </c>
      <c r="E7" t="s">
        <v>31</v>
      </c>
      <c r="F7" t="s">
        <v>30</v>
      </c>
      <c r="G7">
        <v>1</v>
      </c>
      <c r="H7">
        <v>7074.47</v>
      </c>
      <c r="I7">
        <v>2113</v>
      </c>
      <c r="J7">
        <v>0</v>
      </c>
      <c r="K7">
        <v>3926.08</v>
      </c>
      <c r="L7">
        <v>0</v>
      </c>
      <c r="M7">
        <v>729.41499999999996</v>
      </c>
      <c r="N7">
        <v>0</v>
      </c>
      <c r="O7">
        <v>50.213000000000001</v>
      </c>
      <c r="P7">
        <v>255.77</v>
      </c>
      <c r="Q7">
        <v>141.88800000000001</v>
      </c>
      <c r="R7">
        <v>113.883</v>
      </c>
      <c r="S7">
        <v>0</v>
      </c>
      <c r="T7">
        <v>0</v>
      </c>
      <c r="U7">
        <v>0</v>
      </c>
      <c r="V7">
        <v>0</v>
      </c>
      <c r="W7">
        <v>580.15200000000004</v>
      </c>
      <c r="X7">
        <v>100.634</v>
      </c>
      <c r="Y7">
        <v>289.767</v>
      </c>
      <c r="Z7">
        <v>189.751</v>
      </c>
      <c r="AA7">
        <v>2.9161299999999999</v>
      </c>
      <c r="AB7">
        <v>0.26490999999999998</v>
      </c>
      <c r="AC7">
        <v>0.58870900000000004</v>
      </c>
    </row>
    <row r="8" spans="1:29" x14ac:dyDescent="0.3">
      <c r="A8" t="str">
        <f t="shared" si="0"/>
        <v>SFm2007rDXGFCZ022</v>
      </c>
      <c r="B8" s="1">
        <v>42590.599432870367</v>
      </c>
      <c r="C8" t="s">
        <v>28</v>
      </c>
      <c r="D8">
        <v>2007</v>
      </c>
      <c r="E8" t="s">
        <v>31</v>
      </c>
      <c r="F8" t="s">
        <v>30</v>
      </c>
      <c r="G8">
        <v>2</v>
      </c>
      <c r="H8">
        <v>6705.86</v>
      </c>
      <c r="I8">
        <v>2113</v>
      </c>
      <c r="J8">
        <v>0</v>
      </c>
      <c r="K8">
        <v>3937.09</v>
      </c>
      <c r="L8">
        <v>0</v>
      </c>
      <c r="M8">
        <v>377.37900000000002</v>
      </c>
      <c r="N8">
        <v>0</v>
      </c>
      <c r="O8">
        <v>58.034300000000002</v>
      </c>
      <c r="P8">
        <v>220.36099999999999</v>
      </c>
      <c r="Q8">
        <v>164.416</v>
      </c>
      <c r="R8">
        <v>55.945300000000003</v>
      </c>
      <c r="S8">
        <v>0</v>
      </c>
      <c r="T8">
        <v>0</v>
      </c>
      <c r="U8">
        <v>0</v>
      </c>
      <c r="V8">
        <v>0</v>
      </c>
      <c r="W8">
        <v>616.82299999999998</v>
      </c>
      <c r="X8">
        <v>100.634</v>
      </c>
      <c r="Y8">
        <v>327.15699999999998</v>
      </c>
      <c r="Z8">
        <v>189.03200000000001</v>
      </c>
      <c r="AA8">
        <v>2.4262600000000001</v>
      </c>
      <c r="AB8">
        <v>0.26490999999999998</v>
      </c>
      <c r="AC8">
        <v>0.59225700000000003</v>
      </c>
    </row>
    <row r="9" spans="1:29" x14ac:dyDescent="0.3">
      <c r="A9" t="str">
        <f t="shared" si="0"/>
        <v>SFm2007rDXGFCZ023</v>
      </c>
      <c r="B9" s="1">
        <v>42590.59957175926</v>
      </c>
      <c r="C9" t="s">
        <v>28</v>
      </c>
      <c r="D9">
        <v>2007</v>
      </c>
      <c r="E9" t="s">
        <v>31</v>
      </c>
      <c r="F9" t="s">
        <v>30</v>
      </c>
      <c r="G9">
        <v>3</v>
      </c>
      <c r="H9">
        <v>6476.03</v>
      </c>
      <c r="I9">
        <v>2113</v>
      </c>
      <c r="J9">
        <v>0</v>
      </c>
      <c r="K9">
        <v>3923.69</v>
      </c>
      <c r="L9">
        <v>0</v>
      </c>
      <c r="M9">
        <v>246.096</v>
      </c>
      <c r="N9">
        <v>0</v>
      </c>
      <c r="O9">
        <v>41.259</v>
      </c>
      <c r="P9">
        <v>151.98699999999999</v>
      </c>
      <c r="Q9">
        <v>116.16</v>
      </c>
      <c r="R9">
        <v>35.827500000000001</v>
      </c>
      <c r="S9">
        <v>0</v>
      </c>
      <c r="T9">
        <v>0</v>
      </c>
      <c r="U9">
        <v>0</v>
      </c>
      <c r="V9">
        <v>0</v>
      </c>
      <c r="W9">
        <v>531.66700000000003</v>
      </c>
      <c r="X9">
        <v>100.634</v>
      </c>
      <c r="Y9">
        <v>241.191</v>
      </c>
      <c r="Z9">
        <v>189.84200000000001</v>
      </c>
      <c r="AA9">
        <v>2.3997799999999998</v>
      </c>
      <c r="AB9">
        <v>0.26490999999999998</v>
      </c>
      <c r="AC9">
        <v>0.59398200000000001</v>
      </c>
    </row>
    <row r="10" spans="1:29" x14ac:dyDescent="0.3">
      <c r="A10" t="str">
        <f t="shared" si="0"/>
        <v>SFm2007rDXGFCZ024</v>
      </c>
      <c r="B10" s="1">
        <v>42590.599710648145</v>
      </c>
      <c r="C10" t="s">
        <v>28</v>
      </c>
      <c r="D10">
        <v>2007</v>
      </c>
      <c r="E10" t="s">
        <v>31</v>
      </c>
      <c r="F10" t="s">
        <v>30</v>
      </c>
      <c r="G10">
        <v>4</v>
      </c>
      <c r="H10">
        <v>6319.14</v>
      </c>
      <c r="I10">
        <v>2113</v>
      </c>
      <c r="J10">
        <v>0</v>
      </c>
      <c r="K10">
        <v>3925.74</v>
      </c>
      <c r="L10">
        <v>0</v>
      </c>
      <c r="M10">
        <v>108.054</v>
      </c>
      <c r="N10">
        <v>0</v>
      </c>
      <c r="O10">
        <v>41.258899999999997</v>
      </c>
      <c r="P10">
        <v>131.08000000000001</v>
      </c>
      <c r="Q10">
        <v>116.15900000000001</v>
      </c>
      <c r="R10">
        <v>14.9217</v>
      </c>
      <c r="S10">
        <v>0</v>
      </c>
      <c r="T10">
        <v>0</v>
      </c>
      <c r="U10">
        <v>0</v>
      </c>
      <c r="V10">
        <v>0</v>
      </c>
      <c r="W10">
        <v>531.53200000000004</v>
      </c>
      <c r="X10">
        <v>100.634</v>
      </c>
      <c r="Y10">
        <v>241.18899999999999</v>
      </c>
      <c r="Z10">
        <v>189.708</v>
      </c>
      <c r="AA10">
        <v>1.9145799999999999</v>
      </c>
      <c r="AB10">
        <v>0.26490999999999998</v>
      </c>
      <c r="AC10">
        <v>0.59724999999999995</v>
      </c>
    </row>
    <row r="11" spans="1:29" x14ac:dyDescent="0.3">
      <c r="A11" t="str">
        <f t="shared" si="0"/>
        <v>SFm2007rDXGFCZ025</v>
      </c>
      <c r="B11" s="1">
        <v>42590.599849537037</v>
      </c>
      <c r="C11" t="s">
        <v>28</v>
      </c>
      <c r="D11">
        <v>2007</v>
      </c>
      <c r="E11" t="s">
        <v>31</v>
      </c>
      <c r="F11" t="s">
        <v>30</v>
      </c>
      <c r="G11">
        <v>5</v>
      </c>
      <c r="H11">
        <v>6384.8</v>
      </c>
      <c r="I11">
        <v>2113</v>
      </c>
      <c r="J11">
        <v>0</v>
      </c>
      <c r="K11">
        <v>3934.07</v>
      </c>
      <c r="L11">
        <v>0</v>
      </c>
      <c r="M11">
        <v>127.649</v>
      </c>
      <c r="N11">
        <v>0</v>
      </c>
      <c r="O11">
        <v>50.2149</v>
      </c>
      <c r="P11">
        <v>159.86500000000001</v>
      </c>
      <c r="Q11">
        <v>141.89400000000001</v>
      </c>
      <c r="R11">
        <v>17.9711</v>
      </c>
      <c r="S11">
        <v>0</v>
      </c>
      <c r="T11">
        <v>0</v>
      </c>
      <c r="U11">
        <v>0</v>
      </c>
      <c r="V11">
        <v>0</v>
      </c>
      <c r="W11">
        <v>579.60500000000002</v>
      </c>
      <c r="X11">
        <v>100.634</v>
      </c>
      <c r="Y11">
        <v>289.77499999999998</v>
      </c>
      <c r="Z11">
        <v>189.196</v>
      </c>
      <c r="AA11">
        <v>2.07612</v>
      </c>
      <c r="AB11">
        <v>0.26490999999999998</v>
      </c>
      <c r="AC11">
        <v>0.59662499999999996</v>
      </c>
    </row>
    <row r="12" spans="1:29" x14ac:dyDescent="0.3">
      <c r="A12" t="str">
        <f t="shared" si="0"/>
        <v>SFm2007rDXGFCZ031</v>
      </c>
      <c r="B12" s="1">
        <v>42590.6</v>
      </c>
      <c r="C12" t="s">
        <v>28</v>
      </c>
      <c r="D12">
        <v>2007</v>
      </c>
      <c r="E12" t="s">
        <v>32</v>
      </c>
      <c r="F12" t="s">
        <v>30</v>
      </c>
      <c r="G12">
        <v>1</v>
      </c>
      <c r="H12">
        <v>7230.1</v>
      </c>
      <c r="I12">
        <v>2390.4499999999998</v>
      </c>
      <c r="J12">
        <v>0</v>
      </c>
      <c r="K12">
        <v>4478.3</v>
      </c>
      <c r="L12">
        <v>0</v>
      </c>
      <c r="M12">
        <v>289.59800000000001</v>
      </c>
      <c r="N12">
        <v>0</v>
      </c>
      <c r="O12">
        <v>4.5473499999999998</v>
      </c>
      <c r="P12">
        <v>67.205399999999997</v>
      </c>
      <c r="Q12">
        <v>17.978999999999999</v>
      </c>
      <c r="R12">
        <v>49.226399999999998</v>
      </c>
      <c r="S12">
        <v>0</v>
      </c>
      <c r="T12">
        <v>0</v>
      </c>
      <c r="U12">
        <v>0</v>
      </c>
      <c r="V12">
        <v>0</v>
      </c>
      <c r="W12">
        <v>334.41800000000001</v>
      </c>
      <c r="X12">
        <v>100.634</v>
      </c>
      <c r="Y12">
        <v>41.723300000000002</v>
      </c>
      <c r="Z12">
        <v>192.06100000000001</v>
      </c>
      <c r="AA12">
        <v>2.3673000000000002</v>
      </c>
      <c r="AB12">
        <v>0.29969099999999999</v>
      </c>
      <c r="AC12">
        <v>0.67506699999999997</v>
      </c>
    </row>
    <row r="13" spans="1:29" x14ac:dyDescent="0.3">
      <c r="A13" t="str">
        <f t="shared" si="0"/>
        <v>SFm2007rDXGFCZ032</v>
      </c>
      <c r="B13" s="1">
        <v>42590.600138888891</v>
      </c>
      <c r="C13" t="s">
        <v>28</v>
      </c>
      <c r="D13">
        <v>2007</v>
      </c>
      <c r="E13" t="s">
        <v>32</v>
      </c>
      <c r="F13" t="s">
        <v>30</v>
      </c>
      <c r="G13">
        <v>2</v>
      </c>
      <c r="H13">
        <v>7228.4</v>
      </c>
      <c r="I13">
        <v>2390.4499999999998</v>
      </c>
      <c r="J13">
        <v>0</v>
      </c>
      <c r="K13">
        <v>4514.03</v>
      </c>
      <c r="L13">
        <v>0</v>
      </c>
      <c r="M13">
        <v>117.45699999999999</v>
      </c>
      <c r="N13">
        <v>0</v>
      </c>
      <c r="O13">
        <v>36.604500000000002</v>
      </c>
      <c r="P13">
        <v>169.85</v>
      </c>
      <c r="Q13">
        <v>150.72999999999999</v>
      </c>
      <c r="R13">
        <v>19.119700000000002</v>
      </c>
      <c r="S13">
        <v>0</v>
      </c>
      <c r="T13">
        <v>0</v>
      </c>
      <c r="U13">
        <v>0</v>
      </c>
      <c r="V13">
        <v>0</v>
      </c>
      <c r="W13">
        <v>601.57500000000005</v>
      </c>
      <c r="X13">
        <v>100.634</v>
      </c>
      <c r="Y13">
        <v>311.07799999999997</v>
      </c>
      <c r="Z13">
        <v>189.863</v>
      </c>
      <c r="AA13">
        <v>1.8297000000000001</v>
      </c>
      <c r="AB13">
        <v>0.29969099999999999</v>
      </c>
      <c r="AC13">
        <v>0.67797099999999999</v>
      </c>
    </row>
    <row r="14" spans="1:29" x14ac:dyDescent="0.3">
      <c r="A14" t="str">
        <f t="shared" si="0"/>
        <v>SFm2007rDXGFCZ033</v>
      </c>
      <c r="B14" s="1">
        <v>42590.600277777776</v>
      </c>
      <c r="C14" t="s">
        <v>28</v>
      </c>
      <c r="D14">
        <v>2007</v>
      </c>
      <c r="E14" t="s">
        <v>32</v>
      </c>
      <c r="F14" t="s">
        <v>30</v>
      </c>
      <c r="G14">
        <v>3</v>
      </c>
      <c r="H14">
        <v>7195.67</v>
      </c>
      <c r="I14">
        <v>2390.4499999999998</v>
      </c>
      <c r="J14">
        <v>0</v>
      </c>
      <c r="K14">
        <v>4514</v>
      </c>
      <c r="L14">
        <v>0</v>
      </c>
      <c r="M14">
        <v>92.739800000000002</v>
      </c>
      <c r="N14">
        <v>0</v>
      </c>
      <c r="O14">
        <v>35.823900000000002</v>
      </c>
      <c r="P14">
        <v>162.655</v>
      </c>
      <c r="Q14">
        <v>147.65899999999999</v>
      </c>
      <c r="R14">
        <v>14.9963</v>
      </c>
      <c r="S14">
        <v>0</v>
      </c>
      <c r="T14">
        <v>0</v>
      </c>
      <c r="U14">
        <v>0</v>
      </c>
      <c r="V14">
        <v>0</v>
      </c>
      <c r="W14">
        <v>596.149</v>
      </c>
      <c r="X14">
        <v>100.634</v>
      </c>
      <c r="Y14">
        <v>305.65300000000002</v>
      </c>
      <c r="Z14">
        <v>189.86199999999999</v>
      </c>
      <c r="AA14">
        <v>1.76641</v>
      </c>
      <c r="AB14">
        <v>0.29969099999999999</v>
      </c>
      <c r="AC14">
        <v>0.67894299999999996</v>
      </c>
    </row>
    <row r="15" spans="1:29" x14ac:dyDescent="0.3">
      <c r="A15" t="str">
        <f t="shared" si="0"/>
        <v>SFm2007rDXGFCZ034</v>
      </c>
      <c r="B15" s="1">
        <v>42590.600416666668</v>
      </c>
      <c r="C15" t="s">
        <v>28</v>
      </c>
      <c r="D15">
        <v>2007</v>
      </c>
      <c r="E15" t="s">
        <v>32</v>
      </c>
      <c r="F15" t="s">
        <v>30</v>
      </c>
      <c r="G15">
        <v>4</v>
      </c>
      <c r="H15">
        <v>7301.2</v>
      </c>
      <c r="I15">
        <v>2390.4499999999998</v>
      </c>
      <c r="J15">
        <v>0</v>
      </c>
      <c r="K15">
        <v>4516.12</v>
      </c>
      <c r="L15">
        <v>0</v>
      </c>
      <c r="M15">
        <v>168.21100000000001</v>
      </c>
      <c r="N15">
        <v>0</v>
      </c>
      <c r="O15">
        <v>38.860700000000001</v>
      </c>
      <c r="P15">
        <v>187.553</v>
      </c>
      <c r="Q15">
        <v>159.696</v>
      </c>
      <c r="R15">
        <v>27.857600000000001</v>
      </c>
      <c r="S15">
        <v>0</v>
      </c>
      <c r="T15">
        <v>0</v>
      </c>
      <c r="U15">
        <v>0</v>
      </c>
      <c r="V15">
        <v>0</v>
      </c>
      <c r="W15">
        <v>628.30999999999995</v>
      </c>
      <c r="X15">
        <v>100.634</v>
      </c>
      <c r="Y15">
        <v>337.94</v>
      </c>
      <c r="Z15">
        <v>189.73599999999999</v>
      </c>
      <c r="AA15">
        <v>2.00793</v>
      </c>
      <c r="AB15">
        <v>0.29969099999999999</v>
      </c>
      <c r="AC15">
        <v>0.67677299999999996</v>
      </c>
    </row>
    <row r="16" spans="1:29" x14ac:dyDescent="0.3">
      <c r="A16" t="str">
        <f t="shared" si="0"/>
        <v>SFm2007rDXGFCZ035</v>
      </c>
      <c r="B16" s="1">
        <v>42590.600555555553</v>
      </c>
      <c r="C16" t="s">
        <v>28</v>
      </c>
      <c r="D16">
        <v>2007</v>
      </c>
      <c r="E16" t="s">
        <v>32</v>
      </c>
      <c r="F16" t="s">
        <v>30</v>
      </c>
      <c r="G16">
        <v>5</v>
      </c>
      <c r="H16">
        <v>7265.37</v>
      </c>
      <c r="I16">
        <v>2390.4499999999998</v>
      </c>
      <c r="J16">
        <v>0</v>
      </c>
      <c r="K16">
        <v>4504.9399999999996</v>
      </c>
      <c r="L16">
        <v>0</v>
      </c>
      <c r="M16">
        <v>193.446</v>
      </c>
      <c r="N16">
        <v>0</v>
      </c>
      <c r="O16">
        <v>28.35</v>
      </c>
      <c r="P16">
        <v>148.18100000000001</v>
      </c>
      <c r="Q16">
        <v>115.9</v>
      </c>
      <c r="R16">
        <v>32.281599999999997</v>
      </c>
      <c r="S16">
        <v>0</v>
      </c>
      <c r="T16">
        <v>0</v>
      </c>
      <c r="U16">
        <v>0</v>
      </c>
      <c r="V16">
        <v>0</v>
      </c>
      <c r="W16">
        <v>539.226</v>
      </c>
      <c r="X16">
        <v>100.634</v>
      </c>
      <c r="Y16">
        <v>248.166</v>
      </c>
      <c r="Z16">
        <v>190.42599999999999</v>
      </c>
      <c r="AA16">
        <v>2.1836799999999998</v>
      </c>
      <c r="AB16">
        <v>0.29969099999999999</v>
      </c>
      <c r="AC16">
        <v>0.67643200000000003</v>
      </c>
    </row>
    <row r="17" spans="1:29" x14ac:dyDescent="0.3">
      <c r="A17" t="str">
        <f t="shared" si="0"/>
        <v>SFm2007rDXGFCZ041</v>
      </c>
      <c r="B17" s="1">
        <v>42590.600694444445</v>
      </c>
      <c r="C17" t="s">
        <v>28</v>
      </c>
      <c r="D17">
        <v>2007</v>
      </c>
      <c r="E17" t="s">
        <v>33</v>
      </c>
      <c r="F17" t="s">
        <v>30</v>
      </c>
      <c r="G17">
        <v>1</v>
      </c>
      <c r="H17">
        <v>8471.61</v>
      </c>
      <c r="I17">
        <v>2390.4499999999998</v>
      </c>
      <c r="J17">
        <v>0</v>
      </c>
      <c r="K17">
        <v>4511.28</v>
      </c>
      <c r="L17">
        <v>0</v>
      </c>
      <c r="M17">
        <v>1219.22</v>
      </c>
      <c r="N17">
        <v>0</v>
      </c>
      <c r="O17">
        <v>30.450500000000002</v>
      </c>
      <c r="P17">
        <v>320.20100000000002</v>
      </c>
      <c r="Q17">
        <v>123.331</v>
      </c>
      <c r="R17">
        <v>196.87</v>
      </c>
      <c r="S17">
        <v>0</v>
      </c>
      <c r="T17">
        <v>0</v>
      </c>
      <c r="U17">
        <v>0</v>
      </c>
      <c r="V17">
        <v>0</v>
      </c>
      <c r="W17">
        <v>544.55700000000002</v>
      </c>
      <c r="X17">
        <v>100.634</v>
      </c>
      <c r="Y17">
        <v>260.49700000000001</v>
      </c>
      <c r="Z17">
        <v>183.42599999999999</v>
      </c>
      <c r="AA17">
        <v>3.4733700000000001</v>
      </c>
      <c r="AB17">
        <v>0.354632</v>
      </c>
      <c r="AC17">
        <v>0.67602200000000001</v>
      </c>
    </row>
    <row r="18" spans="1:29" x14ac:dyDescent="0.3">
      <c r="A18" t="str">
        <f t="shared" si="0"/>
        <v>SFm2007rDXGFCZ042</v>
      </c>
      <c r="B18" s="1">
        <v>42590.60083333333</v>
      </c>
      <c r="C18" t="s">
        <v>28</v>
      </c>
      <c r="D18">
        <v>2007</v>
      </c>
      <c r="E18" t="s">
        <v>33</v>
      </c>
      <c r="F18" t="s">
        <v>30</v>
      </c>
      <c r="G18">
        <v>2</v>
      </c>
      <c r="H18">
        <v>7771.45</v>
      </c>
      <c r="I18">
        <v>2390.4499999999998</v>
      </c>
      <c r="J18">
        <v>0</v>
      </c>
      <c r="K18">
        <v>4510.6499999999996</v>
      </c>
      <c r="L18">
        <v>0</v>
      </c>
      <c r="M18">
        <v>646.46100000000001</v>
      </c>
      <c r="N18">
        <v>0</v>
      </c>
      <c r="O18">
        <v>24.596499999999999</v>
      </c>
      <c r="P18">
        <v>199.29400000000001</v>
      </c>
      <c r="Q18">
        <v>99.208699999999993</v>
      </c>
      <c r="R18">
        <v>100.08499999999999</v>
      </c>
      <c r="S18">
        <v>0</v>
      </c>
      <c r="T18">
        <v>0</v>
      </c>
      <c r="U18">
        <v>0</v>
      </c>
      <c r="V18">
        <v>0</v>
      </c>
      <c r="W18">
        <v>496.13499999999999</v>
      </c>
      <c r="X18">
        <v>100.634</v>
      </c>
      <c r="Y18">
        <v>212.059</v>
      </c>
      <c r="Z18">
        <v>183.441</v>
      </c>
      <c r="AA18">
        <v>2.9197899999999999</v>
      </c>
      <c r="AB18">
        <v>0.354632</v>
      </c>
      <c r="AC18">
        <v>0.67979400000000001</v>
      </c>
    </row>
    <row r="19" spans="1:29" x14ac:dyDescent="0.3">
      <c r="A19" t="str">
        <f t="shared" si="0"/>
        <v>SFm2007rDXGFCZ043</v>
      </c>
      <c r="B19" s="1">
        <v>42590.600972222222</v>
      </c>
      <c r="C19" t="s">
        <v>28</v>
      </c>
      <c r="D19">
        <v>2007</v>
      </c>
      <c r="E19" t="s">
        <v>33</v>
      </c>
      <c r="F19" t="s">
        <v>30</v>
      </c>
      <c r="G19">
        <v>3</v>
      </c>
      <c r="H19">
        <v>7610.61</v>
      </c>
      <c r="I19">
        <v>2390.4499999999998</v>
      </c>
      <c r="J19">
        <v>0</v>
      </c>
      <c r="K19">
        <v>4527.5</v>
      </c>
      <c r="L19">
        <v>0</v>
      </c>
      <c r="M19">
        <v>435.19499999999999</v>
      </c>
      <c r="N19">
        <v>0</v>
      </c>
      <c r="O19">
        <v>37.788499999999999</v>
      </c>
      <c r="P19">
        <v>219.672</v>
      </c>
      <c r="Q19">
        <v>153.68299999999999</v>
      </c>
      <c r="R19">
        <v>65.988600000000005</v>
      </c>
      <c r="S19">
        <v>0</v>
      </c>
      <c r="T19">
        <v>0</v>
      </c>
      <c r="U19">
        <v>0</v>
      </c>
      <c r="V19">
        <v>0</v>
      </c>
      <c r="W19">
        <v>595.18399999999997</v>
      </c>
      <c r="X19">
        <v>100.634</v>
      </c>
      <c r="Y19">
        <v>312.15499999999997</v>
      </c>
      <c r="Z19">
        <v>182.39500000000001</v>
      </c>
      <c r="AA19">
        <v>2.9048500000000002</v>
      </c>
      <c r="AB19">
        <v>0.354632</v>
      </c>
      <c r="AC19">
        <v>0.681647</v>
      </c>
    </row>
    <row r="20" spans="1:29" x14ac:dyDescent="0.3">
      <c r="A20" t="str">
        <f t="shared" si="0"/>
        <v>SFm2007rDXGFCZ044</v>
      </c>
      <c r="B20" s="1">
        <v>42590.601111111115</v>
      </c>
      <c r="C20" t="s">
        <v>28</v>
      </c>
      <c r="D20">
        <v>2007</v>
      </c>
      <c r="E20" t="s">
        <v>33</v>
      </c>
      <c r="F20" t="s">
        <v>30</v>
      </c>
      <c r="G20">
        <v>4</v>
      </c>
      <c r="H20">
        <v>7353.54</v>
      </c>
      <c r="I20">
        <v>2390.4499999999998</v>
      </c>
      <c r="J20">
        <v>0</v>
      </c>
      <c r="K20">
        <v>4532.84</v>
      </c>
      <c r="L20">
        <v>0</v>
      </c>
      <c r="M20">
        <v>199.30199999999999</v>
      </c>
      <c r="N20">
        <v>0</v>
      </c>
      <c r="O20">
        <v>39.931899999999999</v>
      </c>
      <c r="P20">
        <v>191.01499999999999</v>
      </c>
      <c r="Q20">
        <v>162.14099999999999</v>
      </c>
      <c r="R20">
        <v>28.874400000000001</v>
      </c>
      <c r="S20">
        <v>0</v>
      </c>
      <c r="T20">
        <v>0</v>
      </c>
      <c r="U20">
        <v>0</v>
      </c>
      <c r="V20">
        <v>0</v>
      </c>
      <c r="W20">
        <v>620.495</v>
      </c>
      <c r="X20">
        <v>100.634</v>
      </c>
      <c r="Y20">
        <v>337.798</v>
      </c>
      <c r="Z20">
        <v>182.06200000000001</v>
      </c>
      <c r="AA20">
        <v>2.41343</v>
      </c>
      <c r="AB20">
        <v>0.354632</v>
      </c>
      <c r="AC20">
        <v>0.684971</v>
      </c>
    </row>
    <row r="21" spans="1:29" x14ac:dyDescent="0.3">
      <c r="A21" t="str">
        <f t="shared" si="0"/>
        <v>SFm2007rDXGFCZ045</v>
      </c>
      <c r="B21" s="1">
        <v>42590.60125</v>
      </c>
      <c r="C21" t="s">
        <v>28</v>
      </c>
      <c r="D21">
        <v>2007</v>
      </c>
      <c r="E21" t="s">
        <v>33</v>
      </c>
      <c r="F21" t="s">
        <v>30</v>
      </c>
      <c r="G21">
        <v>5</v>
      </c>
      <c r="H21">
        <v>7186.38</v>
      </c>
      <c r="I21">
        <v>2390.4499999999998</v>
      </c>
      <c r="J21">
        <v>0</v>
      </c>
      <c r="K21">
        <v>4495.95</v>
      </c>
      <c r="L21">
        <v>0</v>
      </c>
      <c r="M21">
        <v>231.99100000000001</v>
      </c>
      <c r="N21">
        <v>0</v>
      </c>
      <c r="O21">
        <v>6.8489699999999996</v>
      </c>
      <c r="P21">
        <v>61.142499999999998</v>
      </c>
      <c r="Q21">
        <v>27.067</v>
      </c>
      <c r="R21">
        <v>34.075499999999998</v>
      </c>
      <c r="S21">
        <v>0</v>
      </c>
      <c r="T21">
        <v>0</v>
      </c>
      <c r="U21">
        <v>0</v>
      </c>
      <c r="V21">
        <v>0</v>
      </c>
      <c r="W21">
        <v>345.05799999999999</v>
      </c>
      <c r="X21">
        <v>100.634</v>
      </c>
      <c r="Y21">
        <v>60.096499999999999</v>
      </c>
      <c r="Z21">
        <v>184.327</v>
      </c>
      <c r="AA21">
        <v>2.58439</v>
      </c>
      <c r="AB21">
        <v>0.354632</v>
      </c>
      <c r="AC21">
        <v>0.68443600000000004</v>
      </c>
    </row>
    <row r="22" spans="1:29" x14ac:dyDescent="0.3">
      <c r="A22" t="str">
        <f t="shared" si="0"/>
        <v>SFm2007rDXGFCZ051</v>
      </c>
      <c r="B22" s="1">
        <v>42590.601388888892</v>
      </c>
      <c r="C22" t="s">
        <v>28</v>
      </c>
      <c r="D22">
        <v>2007</v>
      </c>
      <c r="E22" t="s">
        <v>34</v>
      </c>
      <c r="F22" t="s">
        <v>30</v>
      </c>
      <c r="G22">
        <v>1</v>
      </c>
      <c r="H22">
        <v>7107.83</v>
      </c>
      <c r="I22">
        <v>2390.4499999999998</v>
      </c>
      <c r="J22">
        <v>0</v>
      </c>
      <c r="K22">
        <v>4500.2700000000004</v>
      </c>
      <c r="L22">
        <v>0</v>
      </c>
      <c r="M22">
        <v>101.33499999999999</v>
      </c>
      <c r="N22">
        <v>0</v>
      </c>
      <c r="O22">
        <v>18.560300000000002</v>
      </c>
      <c r="P22">
        <v>97.2089</v>
      </c>
      <c r="Q22">
        <v>80.034599999999998</v>
      </c>
      <c r="R22">
        <v>17.174299999999999</v>
      </c>
      <c r="S22">
        <v>0</v>
      </c>
      <c r="T22">
        <v>0</v>
      </c>
      <c r="U22">
        <v>0</v>
      </c>
      <c r="V22">
        <v>0</v>
      </c>
      <c r="W22">
        <v>470.74200000000002</v>
      </c>
      <c r="X22">
        <v>100.634</v>
      </c>
      <c r="Y22">
        <v>176.26499999999999</v>
      </c>
      <c r="Z22">
        <v>193.84200000000001</v>
      </c>
      <c r="AA22">
        <v>1.81114</v>
      </c>
      <c r="AB22">
        <v>0.354632</v>
      </c>
      <c r="AC22">
        <v>0.67413800000000001</v>
      </c>
    </row>
    <row r="23" spans="1:29" x14ac:dyDescent="0.3">
      <c r="A23" t="str">
        <f t="shared" si="0"/>
        <v>SFm2007rDXGFCZ052</v>
      </c>
      <c r="B23" s="1">
        <v>42590.601539351854</v>
      </c>
      <c r="C23" t="s">
        <v>28</v>
      </c>
      <c r="D23">
        <v>2007</v>
      </c>
      <c r="E23" t="s">
        <v>34</v>
      </c>
      <c r="F23" t="s">
        <v>30</v>
      </c>
      <c r="G23">
        <v>2</v>
      </c>
      <c r="H23">
        <v>7170.51</v>
      </c>
      <c r="I23">
        <v>2390.4499999999998</v>
      </c>
      <c r="J23">
        <v>0</v>
      </c>
      <c r="K23">
        <v>4515.08</v>
      </c>
      <c r="L23">
        <v>0</v>
      </c>
      <c r="M23">
        <v>85.929699999999997</v>
      </c>
      <c r="N23">
        <v>0</v>
      </c>
      <c r="O23">
        <v>30.4192</v>
      </c>
      <c r="P23">
        <v>148.62799999999999</v>
      </c>
      <c r="Q23">
        <v>133.989</v>
      </c>
      <c r="R23">
        <v>14.6394</v>
      </c>
      <c r="S23">
        <v>0</v>
      </c>
      <c r="T23">
        <v>0</v>
      </c>
      <c r="U23">
        <v>0</v>
      </c>
      <c r="V23">
        <v>0</v>
      </c>
      <c r="W23">
        <v>577.68100000000004</v>
      </c>
      <c r="X23">
        <v>100.634</v>
      </c>
      <c r="Y23">
        <v>284.12299999999999</v>
      </c>
      <c r="Z23">
        <v>192.92400000000001</v>
      </c>
      <c r="AA23">
        <v>1.84674</v>
      </c>
      <c r="AB23">
        <v>0.354632</v>
      </c>
      <c r="AC23">
        <v>0.67447100000000004</v>
      </c>
    </row>
    <row r="24" spans="1:29" x14ac:dyDescent="0.3">
      <c r="A24" t="str">
        <f t="shared" si="0"/>
        <v>SFm2007rDXGFCZ053</v>
      </c>
      <c r="B24" s="1">
        <v>42590.601678240739</v>
      </c>
      <c r="C24" t="s">
        <v>28</v>
      </c>
      <c r="D24">
        <v>2007</v>
      </c>
      <c r="E24" t="s">
        <v>34</v>
      </c>
      <c r="F24" t="s">
        <v>30</v>
      </c>
      <c r="G24">
        <v>3</v>
      </c>
      <c r="H24">
        <v>7176.07</v>
      </c>
      <c r="I24">
        <v>2390.4499999999998</v>
      </c>
      <c r="J24">
        <v>0</v>
      </c>
      <c r="K24">
        <v>4519.3100000000004</v>
      </c>
      <c r="L24">
        <v>0</v>
      </c>
      <c r="M24">
        <v>68.021299999999997</v>
      </c>
      <c r="N24">
        <v>0</v>
      </c>
      <c r="O24">
        <v>34.557400000000001</v>
      </c>
      <c r="P24">
        <v>163.72300000000001</v>
      </c>
      <c r="Q24">
        <v>152.34899999999999</v>
      </c>
      <c r="R24">
        <v>11.3742</v>
      </c>
      <c r="S24">
        <v>0</v>
      </c>
      <c r="T24">
        <v>0</v>
      </c>
      <c r="U24">
        <v>0</v>
      </c>
      <c r="V24">
        <v>0</v>
      </c>
      <c r="W24">
        <v>612.56899999999996</v>
      </c>
      <c r="X24">
        <v>100.634</v>
      </c>
      <c r="Y24">
        <v>319.27100000000002</v>
      </c>
      <c r="Z24">
        <v>192.66300000000001</v>
      </c>
      <c r="AA24">
        <v>1.6733100000000001</v>
      </c>
      <c r="AB24">
        <v>0.354632</v>
      </c>
      <c r="AC24">
        <v>0.67507099999999998</v>
      </c>
    </row>
    <row r="25" spans="1:29" x14ac:dyDescent="0.3">
      <c r="A25" t="str">
        <f t="shared" si="0"/>
        <v>SFm2007rDXGFCZ054</v>
      </c>
      <c r="B25" s="1">
        <v>42590.601817129631</v>
      </c>
      <c r="C25" t="s">
        <v>28</v>
      </c>
      <c r="D25">
        <v>2007</v>
      </c>
      <c r="E25" t="s">
        <v>34</v>
      </c>
      <c r="F25" t="s">
        <v>30</v>
      </c>
      <c r="G25">
        <v>4</v>
      </c>
      <c r="H25">
        <v>7222.05</v>
      </c>
      <c r="I25">
        <v>2390.4499999999998</v>
      </c>
      <c r="J25">
        <v>0</v>
      </c>
      <c r="K25">
        <v>4520.5600000000004</v>
      </c>
      <c r="L25">
        <v>0</v>
      </c>
      <c r="M25">
        <v>100.738</v>
      </c>
      <c r="N25">
        <v>0</v>
      </c>
      <c r="O25">
        <v>35.7776</v>
      </c>
      <c r="P25">
        <v>174.51900000000001</v>
      </c>
      <c r="Q25">
        <v>157.45500000000001</v>
      </c>
      <c r="R25">
        <v>17.063300000000002</v>
      </c>
      <c r="S25">
        <v>0</v>
      </c>
      <c r="T25">
        <v>0</v>
      </c>
      <c r="U25">
        <v>0</v>
      </c>
      <c r="V25">
        <v>0</v>
      </c>
      <c r="W25">
        <v>629.702</v>
      </c>
      <c r="X25">
        <v>100.634</v>
      </c>
      <c r="Y25">
        <v>336.47899999999998</v>
      </c>
      <c r="Z25">
        <v>192.589</v>
      </c>
      <c r="AA25">
        <v>1.7972600000000001</v>
      </c>
      <c r="AB25">
        <v>0.354632</v>
      </c>
      <c r="AC25">
        <v>0.67415199999999997</v>
      </c>
    </row>
    <row r="26" spans="1:29" x14ac:dyDescent="0.3">
      <c r="A26" t="str">
        <f t="shared" si="0"/>
        <v>SFm2007rDXGFCZ055</v>
      </c>
      <c r="B26" s="1">
        <v>42590.601956018516</v>
      </c>
      <c r="C26" t="s">
        <v>28</v>
      </c>
      <c r="D26">
        <v>2007</v>
      </c>
      <c r="E26" t="s">
        <v>34</v>
      </c>
      <c r="F26" t="s">
        <v>30</v>
      </c>
      <c r="G26">
        <v>5</v>
      </c>
      <c r="H26">
        <v>7107.83</v>
      </c>
      <c r="I26">
        <v>2390.4499999999998</v>
      </c>
      <c r="J26">
        <v>0</v>
      </c>
      <c r="K26">
        <v>4500.2700000000004</v>
      </c>
      <c r="L26">
        <v>0</v>
      </c>
      <c r="M26">
        <v>101.33499999999999</v>
      </c>
      <c r="N26">
        <v>0</v>
      </c>
      <c r="O26">
        <v>18.560300000000002</v>
      </c>
      <c r="P26">
        <v>97.2089</v>
      </c>
      <c r="Q26">
        <v>80.034599999999998</v>
      </c>
      <c r="R26">
        <v>17.174299999999999</v>
      </c>
      <c r="S26">
        <v>0</v>
      </c>
      <c r="T26">
        <v>0</v>
      </c>
      <c r="U26">
        <v>0</v>
      </c>
      <c r="V26">
        <v>0</v>
      </c>
      <c r="W26">
        <v>470.74200000000002</v>
      </c>
      <c r="X26">
        <v>100.634</v>
      </c>
      <c r="Y26">
        <v>176.26499999999999</v>
      </c>
      <c r="Z26">
        <v>193.84200000000001</v>
      </c>
      <c r="AA26">
        <v>1.81114</v>
      </c>
      <c r="AB26">
        <v>0.354632</v>
      </c>
      <c r="AC26">
        <v>0.67413800000000001</v>
      </c>
    </row>
    <row r="27" spans="1:29" x14ac:dyDescent="0.3">
      <c r="A27" t="str">
        <f t="shared" si="0"/>
        <v>SFm2007rDXGFCZ061</v>
      </c>
      <c r="B27" s="1">
        <v>42590.602094907408</v>
      </c>
      <c r="C27" t="s">
        <v>28</v>
      </c>
      <c r="D27">
        <v>2007</v>
      </c>
      <c r="E27" t="s">
        <v>35</v>
      </c>
      <c r="F27" t="s">
        <v>30</v>
      </c>
      <c r="G27">
        <v>1</v>
      </c>
      <c r="H27">
        <v>8993.59</v>
      </c>
      <c r="I27">
        <v>2468.3000000000002</v>
      </c>
      <c r="J27">
        <v>0</v>
      </c>
      <c r="K27">
        <v>4697.62</v>
      </c>
      <c r="L27">
        <v>0</v>
      </c>
      <c r="M27">
        <v>1504.08</v>
      </c>
      <c r="N27">
        <v>0</v>
      </c>
      <c r="O27">
        <v>10.9358</v>
      </c>
      <c r="P27">
        <v>312.66399999999999</v>
      </c>
      <c r="Q27">
        <v>54.871000000000002</v>
      </c>
      <c r="R27">
        <v>257.79300000000001</v>
      </c>
      <c r="S27">
        <v>0</v>
      </c>
      <c r="T27">
        <v>0</v>
      </c>
      <c r="U27">
        <v>0</v>
      </c>
      <c r="V27">
        <v>0</v>
      </c>
      <c r="W27">
        <v>399.03</v>
      </c>
      <c r="X27">
        <v>100.634</v>
      </c>
      <c r="Y27">
        <v>122.398</v>
      </c>
      <c r="Z27">
        <v>175.99700000000001</v>
      </c>
      <c r="AA27">
        <v>3.4906000000000001</v>
      </c>
      <c r="AB27">
        <v>0.366176</v>
      </c>
      <c r="AC27">
        <v>0.70021500000000003</v>
      </c>
    </row>
    <row r="28" spans="1:29" x14ac:dyDescent="0.3">
      <c r="A28" t="str">
        <f t="shared" si="0"/>
        <v>SFm2007rDXGFCZ062</v>
      </c>
      <c r="B28" s="1">
        <v>42590.602233796293</v>
      </c>
      <c r="C28" t="s">
        <v>28</v>
      </c>
      <c r="D28">
        <v>2007</v>
      </c>
      <c r="E28" t="s">
        <v>35</v>
      </c>
      <c r="F28" t="s">
        <v>30</v>
      </c>
      <c r="G28">
        <v>2</v>
      </c>
      <c r="H28">
        <v>8191.75</v>
      </c>
      <c r="I28">
        <v>2468.3000000000002</v>
      </c>
      <c r="J28">
        <v>0</v>
      </c>
      <c r="K28">
        <v>4712.33</v>
      </c>
      <c r="L28">
        <v>0</v>
      </c>
      <c r="M28">
        <v>776.375</v>
      </c>
      <c r="N28">
        <v>0</v>
      </c>
      <c r="O28">
        <v>17.184999999999999</v>
      </c>
      <c r="P28">
        <v>217.571</v>
      </c>
      <c r="Q28">
        <v>87.528099999999995</v>
      </c>
      <c r="R28">
        <v>130.04300000000001</v>
      </c>
      <c r="S28">
        <v>0</v>
      </c>
      <c r="T28">
        <v>0</v>
      </c>
      <c r="U28">
        <v>0</v>
      </c>
      <c r="V28">
        <v>0</v>
      </c>
      <c r="W28">
        <v>462.68700000000001</v>
      </c>
      <c r="X28">
        <v>100.634</v>
      </c>
      <c r="Y28">
        <v>186.977</v>
      </c>
      <c r="Z28">
        <v>175.07599999999999</v>
      </c>
      <c r="AA28">
        <v>2.95858</v>
      </c>
      <c r="AB28">
        <v>0.366176</v>
      </c>
      <c r="AC28">
        <v>0.703928</v>
      </c>
    </row>
    <row r="29" spans="1:29" x14ac:dyDescent="0.3">
      <c r="A29" t="str">
        <f t="shared" si="0"/>
        <v>SFm2007rDXGFCZ063</v>
      </c>
      <c r="B29" s="1">
        <v>42590.602372685185</v>
      </c>
      <c r="C29" t="s">
        <v>28</v>
      </c>
      <c r="D29">
        <v>2007</v>
      </c>
      <c r="E29" t="s">
        <v>35</v>
      </c>
      <c r="F29" t="s">
        <v>30</v>
      </c>
      <c r="G29">
        <v>3</v>
      </c>
      <c r="H29">
        <v>7673.33</v>
      </c>
      <c r="I29">
        <v>2468.3000000000002</v>
      </c>
      <c r="J29">
        <v>0</v>
      </c>
      <c r="K29">
        <v>4694.22</v>
      </c>
      <c r="L29">
        <v>0</v>
      </c>
      <c r="M29">
        <v>437.58600000000001</v>
      </c>
      <c r="N29">
        <v>0</v>
      </c>
      <c r="O29">
        <v>0.32033499999999998</v>
      </c>
      <c r="P29">
        <v>72.911699999999996</v>
      </c>
      <c r="Q29">
        <v>1.4777</v>
      </c>
      <c r="R29">
        <v>71.433999999999997</v>
      </c>
      <c r="S29">
        <v>0</v>
      </c>
      <c r="T29">
        <v>0</v>
      </c>
      <c r="U29">
        <v>0</v>
      </c>
      <c r="V29">
        <v>0</v>
      </c>
      <c r="W29">
        <v>280.3</v>
      </c>
      <c r="X29">
        <v>100.634</v>
      </c>
      <c r="Y29">
        <v>3.4754299999999998</v>
      </c>
      <c r="Z29">
        <v>176.19</v>
      </c>
      <c r="AA29">
        <v>2.9670999999999998</v>
      </c>
      <c r="AB29">
        <v>0.366176</v>
      </c>
      <c r="AC29">
        <v>0.70601100000000006</v>
      </c>
    </row>
    <row r="30" spans="1:29" x14ac:dyDescent="0.3">
      <c r="A30" t="str">
        <f t="shared" si="0"/>
        <v>SFm2007rDXGFCZ064</v>
      </c>
      <c r="B30" s="1">
        <v>42590.602511574078</v>
      </c>
      <c r="C30" t="s">
        <v>28</v>
      </c>
      <c r="D30">
        <v>2007</v>
      </c>
      <c r="E30" t="s">
        <v>35</v>
      </c>
      <c r="F30" t="s">
        <v>30</v>
      </c>
      <c r="G30">
        <v>4</v>
      </c>
      <c r="H30">
        <v>7406.87</v>
      </c>
      <c r="I30">
        <v>2468.3000000000002</v>
      </c>
      <c r="J30">
        <v>0</v>
      </c>
      <c r="K30">
        <v>4703.51</v>
      </c>
      <c r="L30">
        <v>0</v>
      </c>
      <c r="M30">
        <v>173.565</v>
      </c>
      <c r="N30">
        <v>0</v>
      </c>
      <c r="O30">
        <v>5.73224</v>
      </c>
      <c r="P30">
        <v>55.760300000000001</v>
      </c>
      <c r="Q30">
        <v>28.386900000000001</v>
      </c>
      <c r="R30">
        <v>27.3734</v>
      </c>
      <c r="S30">
        <v>0</v>
      </c>
      <c r="T30">
        <v>0</v>
      </c>
      <c r="U30">
        <v>0</v>
      </c>
      <c r="V30">
        <v>0</v>
      </c>
      <c r="W30">
        <v>341.44099999999997</v>
      </c>
      <c r="X30">
        <v>100.634</v>
      </c>
      <c r="Y30">
        <v>65.191599999999994</v>
      </c>
      <c r="Z30">
        <v>175.61500000000001</v>
      </c>
      <c r="AA30">
        <v>2.50427</v>
      </c>
      <c r="AB30">
        <v>0.366176</v>
      </c>
      <c r="AC30">
        <v>0.70933500000000005</v>
      </c>
    </row>
    <row r="31" spans="1:29" x14ac:dyDescent="0.3">
      <c r="A31" t="str">
        <f t="shared" si="0"/>
        <v>SFm2007rDXGFCZ065</v>
      </c>
      <c r="B31" s="1">
        <v>42590.602650462963</v>
      </c>
      <c r="C31" t="s">
        <v>28</v>
      </c>
      <c r="D31">
        <v>2007</v>
      </c>
      <c r="E31" t="s">
        <v>35</v>
      </c>
      <c r="F31" t="s">
        <v>30</v>
      </c>
      <c r="G31">
        <v>5</v>
      </c>
      <c r="H31">
        <v>7515.92</v>
      </c>
      <c r="I31">
        <v>2468.3000000000002</v>
      </c>
      <c r="J31">
        <v>0</v>
      </c>
      <c r="K31">
        <v>4718.4799999999996</v>
      </c>
      <c r="L31">
        <v>0</v>
      </c>
      <c r="M31">
        <v>191.417</v>
      </c>
      <c r="N31">
        <v>0</v>
      </c>
      <c r="O31">
        <v>17.650200000000002</v>
      </c>
      <c r="P31">
        <v>120.08</v>
      </c>
      <c r="Q31">
        <v>89.799499999999995</v>
      </c>
      <c r="R31">
        <v>30.2807</v>
      </c>
      <c r="S31">
        <v>0</v>
      </c>
      <c r="T31">
        <v>0</v>
      </c>
      <c r="U31">
        <v>0</v>
      </c>
      <c r="V31">
        <v>0</v>
      </c>
      <c r="W31">
        <v>471.11700000000002</v>
      </c>
      <c r="X31">
        <v>100.634</v>
      </c>
      <c r="Y31">
        <v>195.79400000000001</v>
      </c>
      <c r="Z31">
        <v>174.68799999999999</v>
      </c>
      <c r="AA31">
        <v>2.6832600000000002</v>
      </c>
      <c r="AB31">
        <v>0.366176</v>
      </c>
      <c r="AC31">
        <v>0.708866</v>
      </c>
    </row>
    <row r="32" spans="1:29" x14ac:dyDescent="0.3">
      <c r="A32" t="str">
        <f t="shared" si="0"/>
        <v>SFm2007rDXGFCZ071</v>
      </c>
      <c r="B32" s="1">
        <v>42590.602789351855</v>
      </c>
      <c r="C32" t="s">
        <v>28</v>
      </c>
      <c r="D32">
        <v>2007</v>
      </c>
      <c r="E32" t="s">
        <v>36</v>
      </c>
      <c r="F32" t="s">
        <v>30</v>
      </c>
      <c r="G32">
        <v>1</v>
      </c>
      <c r="H32">
        <v>8322.49</v>
      </c>
      <c r="I32">
        <v>2468.3000000000002</v>
      </c>
      <c r="J32">
        <v>0</v>
      </c>
      <c r="K32">
        <v>4692.6499999999996</v>
      </c>
      <c r="L32">
        <v>0</v>
      </c>
      <c r="M32">
        <v>956.60699999999997</v>
      </c>
      <c r="N32">
        <v>0</v>
      </c>
      <c r="O32">
        <v>7.4336900000000004</v>
      </c>
      <c r="P32">
        <v>197.49799999999999</v>
      </c>
      <c r="Q32">
        <v>30.011700000000001</v>
      </c>
      <c r="R32">
        <v>167.48599999999999</v>
      </c>
      <c r="S32">
        <v>0</v>
      </c>
      <c r="T32">
        <v>0</v>
      </c>
      <c r="U32">
        <v>0</v>
      </c>
      <c r="V32">
        <v>0</v>
      </c>
      <c r="W32">
        <v>344.15</v>
      </c>
      <c r="X32">
        <v>100.634</v>
      </c>
      <c r="Y32">
        <v>69.238799999999998</v>
      </c>
      <c r="Z32">
        <v>174.27699999999999</v>
      </c>
      <c r="AA32">
        <v>2.5919599999999998</v>
      </c>
      <c r="AB32">
        <v>0.366176</v>
      </c>
      <c r="AC32">
        <v>0.69991300000000001</v>
      </c>
    </row>
    <row r="33" spans="1:29" x14ac:dyDescent="0.3">
      <c r="A33" t="str">
        <f t="shared" si="0"/>
        <v>SFm2007rDXGFCZ072</v>
      </c>
      <c r="B33" s="1">
        <v>42590.60292824074</v>
      </c>
      <c r="C33" t="s">
        <v>28</v>
      </c>
      <c r="D33">
        <v>2007</v>
      </c>
      <c r="E33" t="s">
        <v>36</v>
      </c>
      <c r="F33" t="s">
        <v>30</v>
      </c>
      <c r="G33">
        <v>2</v>
      </c>
      <c r="H33">
        <v>7713.86</v>
      </c>
      <c r="I33">
        <v>2468.3000000000002</v>
      </c>
      <c r="J33">
        <v>0</v>
      </c>
      <c r="K33">
        <v>4705.0600000000004</v>
      </c>
      <c r="L33">
        <v>0</v>
      </c>
      <c r="M33">
        <v>397.66199999999998</v>
      </c>
      <c r="N33">
        <v>0</v>
      </c>
      <c r="O33">
        <v>14.625299999999999</v>
      </c>
      <c r="P33">
        <v>128.21600000000001</v>
      </c>
      <c r="Q33">
        <v>60.116700000000002</v>
      </c>
      <c r="R33">
        <v>68.099199999999996</v>
      </c>
      <c r="S33">
        <v>0</v>
      </c>
      <c r="T33">
        <v>0</v>
      </c>
      <c r="U33">
        <v>0</v>
      </c>
      <c r="V33">
        <v>0</v>
      </c>
      <c r="W33">
        <v>407.63499999999999</v>
      </c>
      <c r="X33">
        <v>100.634</v>
      </c>
      <c r="Y33">
        <v>133.49700000000001</v>
      </c>
      <c r="Z33">
        <v>173.50399999999999</v>
      </c>
      <c r="AA33">
        <v>2.2392500000000002</v>
      </c>
      <c r="AB33">
        <v>0.366176</v>
      </c>
      <c r="AC33">
        <v>0.703129</v>
      </c>
    </row>
    <row r="34" spans="1:29" x14ac:dyDescent="0.3">
      <c r="A34" t="str">
        <f t="shared" si="0"/>
        <v>SFm2007rDXGFCZ073</v>
      </c>
      <c r="B34" s="1">
        <v>42590.603078703702</v>
      </c>
      <c r="C34" t="s">
        <v>28</v>
      </c>
      <c r="D34">
        <v>2007</v>
      </c>
      <c r="E34" t="s">
        <v>36</v>
      </c>
      <c r="F34" t="s">
        <v>30</v>
      </c>
      <c r="G34">
        <v>3</v>
      </c>
      <c r="H34">
        <v>7664.98</v>
      </c>
      <c r="I34">
        <v>2468.3000000000002</v>
      </c>
      <c r="J34">
        <v>0</v>
      </c>
      <c r="K34">
        <v>4697.6499999999996</v>
      </c>
      <c r="L34">
        <v>0</v>
      </c>
      <c r="M34">
        <v>394.06299999999999</v>
      </c>
      <c r="N34">
        <v>0</v>
      </c>
      <c r="O34">
        <v>7.4312300000000002</v>
      </c>
      <c r="P34">
        <v>97.535200000000003</v>
      </c>
      <c r="Q34">
        <v>30.005700000000001</v>
      </c>
      <c r="R34">
        <v>67.529499999999999</v>
      </c>
      <c r="S34">
        <v>0</v>
      </c>
      <c r="T34">
        <v>0</v>
      </c>
      <c r="U34">
        <v>0</v>
      </c>
      <c r="V34">
        <v>0</v>
      </c>
      <c r="W34">
        <v>343.82299999999998</v>
      </c>
      <c r="X34">
        <v>100.634</v>
      </c>
      <c r="Y34">
        <v>69.225300000000004</v>
      </c>
      <c r="Z34">
        <v>173.96299999999999</v>
      </c>
      <c r="AA34">
        <v>2.2199800000000001</v>
      </c>
      <c r="AB34">
        <v>0.366176</v>
      </c>
      <c r="AC34">
        <v>0.70321299999999998</v>
      </c>
    </row>
    <row r="35" spans="1:29" x14ac:dyDescent="0.3">
      <c r="A35" t="str">
        <f t="shared" si="0"/>
        <v>SFm2007rDXGFCZ074</v>
      </c>
      <c r="B35" s="1">
        <v>42590.603217592594</v>
      </c>
      <c r="C35" t="s">
        <v>28</v>
      </c>
      <c r="D35">
        <v>2007</v>
      </c>
      <c r="E35" t="s">
        <v>36</v>
      </c>
      <c r="F35" t="s">
        <v>30</v>
      </c>
      <c r="G35">
        <v>4</v>
      </c>
      <c r="H35">
        <v>8321.0400000000009</v>
      </c>
      <c r="I35">
        <v>2468.3000000000002</v>
      </c>
      <c r="J35">
        <v>0</v>
      </c>
      <c r="K35">
        <v>4692.47</v>
      </c>
      <c r="L35">
        <v>0</v>
      </c>
      <c r="M35">
        <v>956.601</v>
      </c>
      <c r="N35">
        <v>0</v>
      </c>
      <c r="O35">
        <v>7.0782299999999996</v>
      </c>
      <c r="P35">
        <v>196.596</v>
      </c>
      <c r="Q35">
        <v>29.113700000000001</v>
      </c>
      <c r="R35">
        <v>167.482</v>
      </c>
      <c r="S35">
        <v>0</v>
      </c>
      <c r="T35">
        <v>0</v>
      </c>
      <c r="U35">
        <v>0</v>
      </c>
      <c r="V35">
        <v>0</v>
      </c>
      <c r="W35">
        <v>338.822</v>
      </c>
      <c r="X35">
        <v>100.634</v>
      </c>
      <c r="Y35">
        <v>63.8996</v>
      </c>
      <c r="Z35">
        <v>174.28800000000001</v>
      </c>
      <c r="AA35">
        <v>2.5918899999999998</v>
      </c>
      <c r="AB35">
        <v>0.366176</v>
      </c>
      <c r="AC35">
        <v>0.69991199999999998</v>
      </c>
    </row>
    <row r="36" spans="1:29" x14ac:dyDescent="0.3">
      <c r="A36" t="str">
        <f t="shared" si="0"/>
        <v>SFm2007rDXGFCZ075</v>
      </c>
      <c r="B36" s="1">
        <v>42590.603356481479</v>
      </c>
      <c r="C36" t="s">
        <v>28</v>
      </c>
      <c r="D36">
        <v>2007</v>
      </c>
      <c r="E36" t="s">
        <v>36</v>
      </c>
      <c r="F36" t="s">
        <v>30</v>
      </c>
      <c r="G36">
        <v>5</v>
      </c>
      <c r="H36">
        <v>7879.67</v>
      </c>
      <c r="I36">
        <v>2468.3000000000002</v>
      </c>
      <c r="J36">
        <v>0</v>
      </c>
      <c r="K36">
        <v>4695.6000000000004</v>
      </c>
      <c r="L36">
        <v>0</v>
      </c>
      <c r="M36">
        <v>579.10900000000004</v>
      </c>
      <c r="N36">
        <v>0</v>
      </c>
      <c r="O36">
        <v>7.1676700000000002</v>
      </c>
      <c r="P36">
        <v>129.495</v>
      </c>
      <c r="Q36">
        <v>28.958600000000001</v>
      </c>
      <c r="R36">
        <v>100.536</v>
      </c>
      <c r="S36">
        <v>0</v>
      </c>
      <c r="T36">
        <v>0</v>
      </c>
      <c r="U36">
        <v>0</v>
      </c>
      <c r="V36">
        <v>0</v>
      </c>
      <c r="W36">
        <v>340.02</v>
      </c>
      <c r="X36">
        <v>100.634</v>
      </c>
      <c r="Y36">
        <v>65.294300000000007</v>
      </c>
      <c r="Z36">
        <v>174.09200000000001</v>
      </c>
      <c r="AA36">
        <v>2.32334</v>
      </c>
      <c r="AB36">
        <v>0.366176</v>
      </c>
      <c r="AC36">
        <v>0.70185900000000001</v>
      </c>
    </row>
    <row r="37" spans="1:29" x14ac:dyDescent="0.3">
      <c r="A37" t="str">
        <f t="shared" si="0"/>
        <v>SFm2007rDXGFCZ081</v>
      </c>
      <c r="B37" s="1">
        <v>42590.603495370371</v>
      </c>
      <c r="C37" t="s">
        <v>28</v>
      </c>
      <c r="D37">
        <v>2007</v>
      </c>
      <c r="E37" t="s">
        <v>37</v>
      </c>
      <c r="F37" t="s">
        <v>30</v>
      </c>
      <c r="G37">
        <v>1</v>
      </c>
      <c r="H37">
        <v>9602.7900000000009</v>
      </c>
      <c r="I37">
        <v>2468.3000000000002</v>
      </c>
      <c r="J37">
        <v>0</v>
      </c>
      <c r="K37">
        <v>4697.08</v>
      </c>
      <c r="L37">
        <v>0</v>
      </c>
      <c r="M37">
        <v>2041.2</v>
      </c>
      <c r="N37">
        <v>0</v>
      </c>
      <c r="O37">
        <v>9.9015599999999999</v>
      </c>
      <c r="P37">
        <v>386.322</v>
      </c>
      <c r="Q37">
        <v>48.311700000000002</v>
      </c>
      <c r="R37">
        <v>338.01100000000002</v>
      </c>
      <c r="S37">
        <v>0</v>
      </c>
      <c r="T37">
        <v>0</v>
      </c>
      <c r="U37">
        <v>0</v>
      </c>
      <c r="V37">
        <v>0</v>
      </c>
      <c r="W37">
        <v>377.21699999999998</v>
      </c>
      <c r="X37">
        <v>100.634</v>
      </c>
      <c r="Y37">
        <v>105.697</v>
      </c>
      <c r="Z37">
        <v>170.886</v>
      </c>
      <c r="AA37">
        <v>3.37216</v>
      </c>
      <c r="AB37">
        <v>0.366176</v>
      </c>
      <c r="AC37">
        <v>0.70022300000000004</v>
      </c>
    </row>
    <row r="38" spans="1:29" x14ac:dyDescent="0.3">
      <c r="A38" t="str">
        <f t="shared" si="0"/>
        <v>SFm2007rDXGFCZ082</v>
      </c>
      <c r="B38" s="1">
        <v>42590.603634259256</v>
      </c>
      <c r="C38" t="s">
        <v>28</v>
      </c>
      <c r="D38">
        <v>2007</v>
      </c>
      <c r="E38" t="s">
        <v>37</v>
      </c>
      <c r="F38" t="s">
        <v>30</v>
      </c>
      <c r="G38">
        <v>2</v>
      </c>
      <c r="H38">
        <v>8683.42</v>
      </c>
      <c r="I38">
        <v>2468.3000000000002</v>
      </c>
      <c r="J38">
        <v>0</v>
      </c>
      <c r="K38">
        <v>4707.04</v>
      </c>
      <c r="L38">
        <v>0</v>
      </c>
      <c r="M38">
        <v>1252.3</v>
      </c>
      <c r="N38">
        <v>0</v>
      </c>
      <c r="O38">
        <v>9.2381100000000007</v>
      </c>
      <c r="P38">
        <v>246.54400000000001</v>
      </c>
      <c r="Q38">
        <v>45.3795</v>
      </c>
      <c r="R38">
        <v>201.16399999999999</v>
      </c>
      <c r="S38">
        <v>0</v>
      </c>
      <c r="T38">
        <v>0</v>
      </c>
      <c r="U38">
        <v>0</v>
      </c>
      <c r="V38">
        <v>0</v>
      </c>
      <c r="W38">
        <v>368.791</v>
      </c>
      <c r="X38">
        <v>100.634</v>
      </c>
      <c r="Y38">
        <v>97.901899999999998</v>
      </c>
      <c r="Z38">
        <v>170.25399999999999</v>
      </c>
      <c r="AA38">
        <v>2.9068900000000002</v>
      </c>
      <c r="AB38">
        <v>0.366176</v>
      </c>
      <c r="AC38">
        <v>0.70393700000000003</v>
      </c>
    </row>
    <row r="39" spans="1:29" x14ac:dyDescent="0.3">
      <c r="A39" t="str">
        <f t="shared" si="0"/>
        <v>SFm2007rDXGFCZ083</v>
      </c>
      <c r="B39" s="1">
        <v>42590.603784722225</v>
      </c>
      <c r="C39" t="s">
        <v>28</v>
      </c>
      <c r="D39">
        <v>2007</v>
      </c>
      <c r="E39" t="s">
        <v>37</v>
      </c>
      <c r="F39" t="s">
        <v>30</v>
      </c>
      <c r="G39">
        <v>3</v>
      </c>
      <c r="H39">
        <v>8354.1</v>
      </c>
      <c r="I39">
        <v>2468.3000000000002</v>
      </c>
      <c r="J39">
        <v>0</v>
      </c>
      <c r="K39">
        <v>4719.75</v>
      </c>
      <c r="L39">
        <v>0</v>
      </c>
      <c r="M39">
        <v>928.49900000000002</v>
      </c>
      <c r="N39">
        <v>0</v>
      </c>
      <c r="O39">
        <v>15.4133</v>
      </c>
      <c r="P39">
        <v>222.14500000000001</v>
      </c>
      <c r="Q39">
        <v>75.609300000000005</v>
      </c>
      <c r="R39">
        <v>146.535</v>
      </c>
      <c r="S39">
        <v>0</v>
      </c>
      <c r="T39">
        <v>0</v>
      </c>
      <c r="U39">
        <v>0</v>
      </c>
      <c r="V39">
        <v>0</v>
      </c>
      <c r="W39">
        <v>430.62</v>
      </c>
      <c r="X39">
        <v>100.634</v>
      </c>
      <c r="Y39">
        <v>160.524</v>
      </c>
      <c r="Z39">
        <v>169.46199999999999</v>
      </c>
      <c r="AA39">
        <v>2.8835000000000002</v>
      </c>
      <c r="AB39">
        <v>0.366176</v>
      </c>
      <c r="AC39">
        <v>0.70602600000000004</v>
      </c>
    </row>
    <row r="40" spans="1:29" x14ac:dyDescent="0.3">
      <c r="A40" t="str">
        <f t="shared" si="0"/>
        <v>SFm2007rDXGFCZ084</v>
      </c>
      <c r="B40" s="1">
        <v>42590.60392361111</v>
      </c>
      <c r="C40" t="s">
        <v>28</v>
      </c>
      <c r="D40">
        <v>2007</v>
      </c>
      <c r="E40" t="s">
        <v>37</v>
      </c>
      <c r="F40" t="s">
        <v>30</v>
      </c>
      <c r="G40">
        <v>4</v>
      </c>
      <c r="H40">
        <v>8234.36</v>
      </c>
      <c r="I40">
        <v>2468.3000000000002</v>
      </c>
      <c r="J40">
        <v>0</v>
      </c>
      <c r="K40">
        <v>4721.88</v>
      </c>
      <c r="L40">
        <v>0</v>
      </c>
      <c r="M40">
        <v>820.16300000000001</v>
      </c>
      <c r="N40">
        <v>0</v>
      </c>
      <c r="O40">
        <v>16.217099999999999</v>
      </c>
      <c r="P40">
        <v>207.80600000000001</v>
      </c>
      <c r="Q40">
        <v>79.466399999999993</v>
      </c>
      <c r="R40">
        <v>128.34</v>
      </c>
      <c r="S40">
        <v>0</v>
      </c>
      <c r="T40">
        <v>0</v>
      </c>
      <c r="U40">
        <v>0</v>
      </c>
      <c r="V40">
        <v>0</v>
      </c>
      <c r="W40">
        <v>443.84300000000002</v>
      </c>
      <c r="X40">
        <v>100.634</v>
      </c>
      <c r="Y40">
        <v>173.88</v>
      </c>
      <c r="Z40">
        <v>169.328</v>
      </c>
      <c r="AA40">
        <v>2.6817899999999999</v>
      </c>
      <c r="AB40">
        <v>0.366176</v>
      </c>
      <c r="AC40">
        <v>0.70668500000000001</v>
      </c>
    </row>
    <row r="41" spans="1:29" x14ac:dyDescent="0.3">
      <c r="A41" t="str">
        <f t="shared" si="0"/>
        <v>SFm2007rDXGFCZ085</v>
      </c>
      <c r="B41" s="1">
        <v>42590.604062500002</v>
      </c>
      <c r="C41" t="s">
        <v>28</v>
      </c>
      <c r="D41">
        <v>2007</v>
      </c>
      <c r="E41" t="s">
        <v>37</v>
      </c>
      <c r="F41" t="s">
        <v>30</v>
      </c>
      <c r="G41">
        <v>5</v>
      </c>
      <c r="H41">
        <v>8354.7099999999991</v>
      </c>
      <c r="I41">
        <v>2468.3000000000002</v>
      </c>
      <c r="J41">
        <v>0</v>
      </c>
      <c r="K41">
        <v>4719.8599999999997</v>
      </c>
      <c r="L41">
        <v>0</v>
      </c>
      <c r="M41">
        <v>928.49599999999998</v>
      </c>
      <c r="N41">
        <v>0</v>
      </c>
      <c r="O41">
        <v>15.503399999999999</v>
      </c>
      <c r="P41">
        <v>222.559</v>
      </c>
      <c r="Q41">
        <v>76.024600000000007</v>
      </c>
      <c r="R41">
        <v>146.535</v>
      </c>
      <c r="S41">
        <v>0</v>
      </c>
      <c r="T41">
        <v>0</v>
      </c>
      <c r="U41">
        <v>0</v>
      </c>
      <c r="V41">
        <v>0</v>
      </c>
      <c r="W41">
        <v>432.60899999999998</v>
      </c>
      <c r="X41">
        <v>100.634</v>
      </c>
      <c r="Y41">
        <v>162.51900000000001</v>
      </c>
      <c r="Z41">
        <v>169.45500000000001</v>
      </c>
      <c r="AA41">
        <v>2.88347</v>
      </c>
      <c r="AB41">
        <v>0.366176</v>
      </c>
      <c r="AC41">
        <v>0.70602600000000004</v>
      </c>
    </row>
    <row r="42" spans="1:29" x14ac:dyDescent="0.3">
      <c r="A42" t="str">
        <f t="shared" si="0"/>
        <v>SFm2007rDXGFCZ091</v>
      </c>
      <c r="B42" s="1">
        <v>42590.604201388887</v>
      </c>
      <c r="C42" t="s">
        <v>28</v>
      </c>
      <c r="D42">
        <v>2007</v>
      </c>
      <c r="E42" t="s">
        <v>38</v>
      </c>
      <c r="F42" t="s">
        <v>30</v>
      </c>
      <c r="G42">
        <v>1</v>
      </c>
      <c r="H42">
        <v>9344.01</v>
      </c>
      <c r="I42">
        <v>2492.31</v>
      </c>
      <c r="J42">
        <v>0</v>
      </c>
      <c r="K42">
        <v>4758.6000000000004</v>
      </c>
      <c r="L42">
        <v>0</v>
      </c>
      <c r="M42">
        <v>1739.21</v>
      </c>
      <c r="N42">
        <v>0</v>
      </c>
      <c r="O42">
        <v>16.0442</v>
      </c>
      <c r="P42">
        <v>337.85500000000002</v>
      </c>
      <c r="Q42">
        <v>70.218999999999994</v>
      </c>
      <c r="R42">
        <v>267.63600000000002</v>
      </c>
      <c r="S42">
        <v>0</v>
      </c>
      <c r="T42">
        <v>0</v>
      </c>
      <c r="U42">
        <v>0</v>
      </c>
      <c r="V42">
        <v>0</v>
      </c>
      <c r="W42">
        <v>422.89499999999998</v>
      </c>
      <c r="X42">
        <v>100.634</v>
      </c>
      <c r="Y42">
        <v>152.29599999999999</v>
      </c>
      <c r="Z42">
        <v>169.965</v>
      </c>
      <c r="AA42">
        <v>3.99607</v>
      </c>
      <c r="AB42">
        <v>0.36974000000000001</v>
      </c>
      <c r="AC42">
        <v>0.71273299999999995</v>
      </c>
    </row>
    <row r="43" spans="1:29" x14ac:dyDescent="0.3">
      <c r="A43" t="str">
        <f t="shared" si="0"/>
        <v>SFm2007rDXGFCZ092</v>
      </c>
      <c r="B43" s="1">
        <v>42590.60434027778</v>
      </c>
      <c r="C43" t="s">
        <v>28</v>
      </c>
      <c r="D43">
        <v>2007</v>
      </c>
      <c r="E43" t="s">
        <v>38</v>
      </c>
      <c r="F43" t="s">
        <v>30</v>
      </c>
      <c r="G43">
        <v>2</v>
      </c>
      <c r="H43">
        <v>9279.67</v>
      </c>
      <c r="I43">
        <v>2492.31</v>
      </c>
      <c r="J43">
        <v>0</v>
      </c>
      <c r="K43">
        <v>4766.0600000000004</v>
      </c>
      <c r="L43">
        <v>0</v>
      </c>
      <c r="M43">
        <v>1649.01</v>
      </c>
      <c r="N43">
        <v>0</v>
      </c>
      <c r="O43">
        <v>21.814299999999999</v>
      </c>
      <c r="P43">
        <v>350.47500000000002</v>
      </c>
      <c r="Q43">
        <v>95.954300000000003</v>
      </c>
      <c r="R43">
        <v>254.52099999999999</v>
      </c>
      <c r="S43">
        <v>0</v>
      </c>
      <c r="T43">
        <v>0</v>
      </c>
      <c r="U43">
        <v>0</v>
      </c>
      <c r="V43">
        <v>0</v>
      </c>
      <c r="W43">
        <v>467.85300000000001</v>
      </c>
      <c r="X43">
        <v>100.634</v>
      </c>
      <c r="Y43">
        <v>197.71799999999999</v>
      </c>
      <c r="Z43">
        <v>169.501</v>
      </c>
      <c r="AA43">
        <v>3.7846299999999999</v>
      </c>
      <c r="AB43">
        <v>0.36974000000000001</v>
      </c>
      <c r="AC43">
        <v>0.71397100000000002</v>
      </c>
    </row>
    <row r="44" spans="1:29" x14ac:dyDescent="0.3">
      <c r="A44" t="str">
        <f t="shared" si="0"/>
        <v>SFm2007rDXGFCZ093</v>
      </c>
      <c r="B44" s="1">
        <v>42590.604467592595</v>
      </c>
      <c r="C44" t="s">
        <v>28</v>
      </c>
      <c r="D44">
        <v>2007</v>
      </c>
      <c r="E44" t="s">
        <v>38</v>
      </c>
      <c r="F44" t="s">
        <v>30</v>
      </c>
      <c r="G44">
        <v>3</v>
      </c>
      <c r="H44">
        <v>8954.14</v>
      </c>
      <c r="I44">
        <v>2492.31</v>
      </c>
      <c r="J44">
        <v>0</v>
      </c>
      <c r="K44">
        <v>4762.76</v>
      </c>
      <c r="L44">
        <v>0</v>
      </c>
      <c r="M44">
        <v>1404.78</v>
      </c>
      <c r="N44">
        <v>0</v>
      </c>
      <c r="O44">
        <v>15.1797</v>
      </c>
      <c r="P44">
        <v>279.11599999999999</v>
      </c>
      <c r="Q44">
        <v>66.498000000000005</v>
      </c>
      <c r="R44">
        <v>212.61799999999999</v>
      </c>
      <c r="S44">
        <v>0</v>
      </c>
      <c r="T44">
        <v>0</v>
      </c>
      <c r="U44">
        <v>0</v>
      </c>
      <c r="V44">
        <v>0</v>
      </c>
      <c r="W44">
        <v>410.63400000000001</v>
      </c>
      <c r="X44">
        <v>100.634</v>
      </c>
      <c r="Y44">
        <v>140.30099999999999</v>
      </c>
      <c r="Z44">
        <v>169.7</v>
      </c>
      <c r="AA44">
        <v>3.88897</v>
      </c>
      <c r="AB44">
        <v>0.36974000000000001</v>
      </c>
      <c r="AC44">
        <v>0.71470100000000003</v>
      </c>
    </row>
    <row r="45" spans="1:29" x14ac:dyDescent="0.3">
      <c r="A45" t="str">
        <f t="shared" si="0"/>
        <v>SFm2007rDXGFCZ094</v>
      </c>
      <c r="B45" s="1">
        <v>42590.60460648148</v>
      </c>
      <c r="C45" t="s">
        <v>28</v>
      </c>
      <c r="D45">
        <v>2007</v>
      </c>
      <c r="E45" t="s">
        <v>38</v>
      </c>
      <c r="F45" t="s">
        <v>30</v>
      </c>
      <c r="G45">
        <v>4</v>
      </c>
      <c r="H45">
        <v>8718.2099999999991</v>
      </c>
      <c r="I45">
        <v>2492.31</v>
      </c>
      <c r="J45">
        <v>0</v>
      </c>
      <c r="K45">
        <v>4764.3599999999997</v>
      </c>
      <c r="L45">
        <v>0</v>
      </c>
      <c r="M45">
        <v>1202.94</v>
      </c>
      <c r="N45">
        <v>0</v>
      </c>
      <c r="O45">
        <v>14.498200000000001</v>
      </c>
      <c r="P45">
        <v>244.10300000000001</v>
      </c>
      <c r="Q45">
        <v>63.755400000000002</v>
      </c>
      <c r="R45">
        <v>180.34700000000001</v>
      </c>
      <c r="S45">
        <v>0</v>
      </c>
      <c r="T45">
        <v>0</v>
      </c>
      <c r="U45">
        <v>0</v>
      </c>
      <c r="V45">
        <v>0</v>
      </c>
      <c r="W45">
        <v>404.59300000000002</v>
      </c>
      <c r="X45">
        <v>100.634</v>
      </c>
      <c r="Y45">
        <v>134.36099999999999</v>
      </c>
      <c r="Z45">
        <v>169.59800000000001</v>
      </c>
      <c r="AA45">
        <v>3.61124</v>
      </c>
      <c r="AB45">
        <v>0.36974000000000001</v>
      </c>
      <c r="AC45">
        <v>0.71586499999999997</v>
      </c>
    </row>
    <row r="46" spans="1:29" x14ac:dyDescent="0.3">
      <c r="A46" t="str">
        <f t="shared" si="0"/>
        <v>SFm2007rDXGFCZ095</v>
      </c>
      <c r="B46" s="1">
        <v>42590.604745370372</v>
      </c>
      <c r="C46" t="s">
        <v>28</v>
      </c>
      <c r="D46">
        <v>2007</v>
      </c>
      <c r="E46" t="s">
        <v>38</v>
      </c>
      <c r="F46" t="s">
        <v>30</v>
      </c>
      <c r="G46">
        <v>5</v>
      </c>
      <c r="H46">
        <v>8494.77</v>
      </c>
      <c r="I46">
        <v>2492.31</v>
      </c>
      <c r="J46">
        <v>0</v>
      </c>
      <c r="K46">
        <v>4777.7700000000004</v>
      </c>
      <c r="L46">
        <v>0</v>
      </c>
      <c r="M46">
        <v>958.72299999999996</v>
      </c>
      <c r="N46">
        <v>0</v>
      </c>
      <c r="O46">
        <v>23.157900000000001</v>
      </c>
      <c r="P46">
        <v>242.81100000000001</v>
      </c>
      <c r="Q46">
        <v>101.712</v>
      </c>
      <c r="R46">
        <v>141.09899999999999</v>
      </c>
      <c r="S46">
        <v>0</v>
      </c>
      <c r="T46">
        <v>0</v>
      </c>
      <c r="U46">
        <v>0</v>
      </c>
      <c r="V46">
        <v>0</v>
      </c>
      <c r="W46">
        <v>485.37900000000002</v>
      </c>
      <c r="X46">
        <v>100.634</v>
      </c>
      <c r="Y46">
        <v>215.98099999999999</v>
      </c>
      <c r="Z46">
        <v>168.76300000000001</v>
      </c>
      <c r="AA46">
        <v>3.63992</v>
      </c>
      <c r="AB46">
        <v>0.36974000000000001</v>
      </c>
      <c r="AC46">
        <v>0.71743699999999999</v>
      </c>
    </row>
    <row r="47" spans="1:29" x14ac:dyDescent="0.3">
      <c r="A47" t="str">
        <f t="shared" si="0"/>
        <v>SFm2007rDXGFCZ101</v>
      </c>
      <c r="B47" s="1">
        <v>42590.604884259257</v>
      </c>
      <c r="C47" t="s">
        <v>28</v>
      </c>
      <c r="D47">
        <v>2007</v>
      </c>
      <c r="E47" t="s">
        <v>39</v>
      </c>
      <c r="F47" t="s">
        <v>30</v>
      </c>
      <c r="G47">
        <v>1</v>
      </c>
      <c r="H47">
        <v>8319.2999999999993</v>
      </c>
      <c r="I47">
        <v>2113</v>
      </c>
      <c r="J47">
        <v>0</v>
      </c>
      <c r="K47">
        <v>3949.18</v>
      </c>
      <c r="L47">
        <v>0</v>
      </c>
      <c r="M47">
        <v>1863.35</v>
      </c>
      <c r="N47">
        <v>0</v>
      </c>
      <c r="O47">
        <v>25.834</v>
      </c>
      <c r="P47">
        <v>367.94600000000003</v>
      </c>
      <c r="Q47">
        <v>84.462400000000002</v>
      </c>
      <c r="R47">
        <v>283.48399999999998</v>
      </c>
      <c r="S47">
        <v>0</v>
      </c>
      <c r="T47">
        <v>0</v>
      </c>
      <c r="U47">
        <v>0</v>
      </c>
      <c r="V47">
        <v>0</v>
      </c>
      <c r="W47">
        <v>452.59</v>
      </c>
      <c r="X47">
        <v>100.634</v>
      </c>
      <c r="Y47">
        <v>181.749</v>
      </c>
      <c r="Z47">
        <v>170.20699999999999</v>
      </c>
      <c r="AA47">
        <v>3.3025899999999999</v>
      </c>
      <c r="AB47">
        <v>0.31346800000000002</v>
      </c>
      <c r="AC47">
        <v>0.58901899999999996</v>
      </c>
    </row>
    <row r="48" spans="1:29" x14ac:dyDescent="0.3">
      <c r="A48" t="str">
        <f t="shared" si="0"/>
        <v>SFm2007rDXGFCZ102</v>
      </c>
      <c r="B48" s="1">
        <v>42590.605023148149</v>
      </c>
      <c r="C48" t="s">
        <v>28</v>
      </c>
      <c r="D48">
        <v>2007</v>
      </c>
      <c r="E48" t="s">
        <v>39</v>
      </c>
      <c r="F48" t="s">
        <v>30</v>
      </c>
      <c r="G48">
        <v>2</v>
      </c>
      <c r="H48">
        <v>7595.1</v>
      </c>
      <c r="I48">
        <v>2113</v>
      </c>
      <c r="J48">
        <v>0</v>
      </c>
      <c r="K48">
        <v>3969.02</v>
      </c>
      <c r="L48">
        <v>0</v>
      </c>
      <c r="M48">
        <v>1199.8499999999999</v>
      </c>
      <c r="N48">
        <v>0</v>
      </c>
      <c r="O48">
        <v>32.451599999999999</v>
      </c>
      <c r="P48">
        <v>280.78699999999998</v>
      </c>
      <c r="Q48">
        <v>106.34399999999999</v>
      </c>
      <c r="R48">
        <v>174.44300000000001</v>
      </c>
      <c r="S48">
        <v>0</v>
      </c>
      <c r="T48">
        <v>0</v>
      </c>
      <c r="U48">
        <v>0</v>
      </c>
      <c r="V48">
        <v>0</v>
      </c>
      <c r="W48">
        <v>486.02499999999998</v>
      </c>
      <c r="X48">
        <v>100.634</v>
      </c>
      <c r="Y48">
        <v>216.429</v>
      </c>
      <c r="Z48">
        <v>168.96199999999999</v>
      </c>
      <c r="AA48">
        <v>2.8752399999999998</v>
      </c>
      <c r="AB48">
        <v>0.31346800000000002</v>
      </c>
      <c r="AC48">
        <v>0.59300399999999998</v>
      </c>
    </row>
    <row r="49" spans="1:29" x14ac:dyDescent="0.3">
      <c r="A49" t="str">
        <f t="shared" si="0"/>
        <v>SFm2007rDXGFCZ103</v>
      </c>
      <c r="B49" s="1">
        <v>42590.605162037034</v>
      </c>
      <c r="C49" t="s">
        <v>28</v>
      </c>
      <c r="D49">
        <v>2007</v>
      </c>
      <c r="E49" t="s">
        <v>39</v>
      </c>
      <c r="F49" t="s">
        <v>30</v>
      </c>
      <c r="G49">
        <v>3</v>
      </c>
      <c r="H49">
        <v>7692.02</v>
      </c>
      <c r="I49">
        <v>2113</v>
      </c>
      <c r="J49">
        <v>0</v>
      </c>
      <c r="K49">
        <v>3970.57</v>
      </c>
      <c r="L49">
        <v>0</v>
      </c>
      <c r="M49">
        <v>1273.19</v>
      </c>
      <c r="N49">
        <v>0</v>
      </c>
      <c r="O49">
        <v>35.086799999999997</v>
      </c>
      <c r="P49">
        <v>300.17599999999999</v>
      </c>
      <c r="Q49">
        <v>114.83499999999999</v>
      </c>
      <c r="R49">
        <v>185.34100000000001</v>
      </c>
      <c r="S49">
        <v>0</v>
      </c>
      <c r="T49">
        <v>0</v>
      </c>
      <c r="U49">
        <v>0</v>
      </c>
      <c r="V49">
        <v>0</v>
      </c>
      <c r="W49">
        <v>511.78199999999998</v>
      </c>
      <c r="X49">
        <v>100.634</v>
      </c>
      <c r="Y49">
        <v>242.28</v>
      </c>
      <c r="Z49">
        <v>168.86699999999999</v>
      </c>
      <c r="AA49">
        <v>3.0392600000000001</v>
      </c>
      <c r="AB49">
        <v>0.31346800000000002</v>
      </c>
      <c r="AC49">
        <v>0.592109</v>
      </c>
    </row>
    <row r="50" spans="1:29" x14ac:dyDescent="0.3">
      <c r="A50" t="str">
        <f t="shared" si="0"/>
        <v>SFm2007rDXGFCZ104</v>
      </c>
      <c r="B50" s="1">
        <v>42590.605300925927</v>
      </c>
      <c r="C50" t="s">
        <v>28</v>
      </c>
      <c r="D50">
        <v>2007</v>
      </c>
      <c r="E50" t="s">
        <v>39</v>
      </c>
      <c r="F50" t="s">
        <v>30</v>
      </c>
      <c r="G50">
        <v>4</v>
      </c>
      <c r="H50">
        <v>7558.36</v>
      </c>
      <c r="I50">
        <v>2113</v>
      </c>
      <c r="J50">
        <v>0</v>
      </c>
      <c r="K50">
        <v>3959.69</v>
      </c>
      <c r="L50">
        <v>0</v>
      </c>
      <c r="M50">
        <v>1207.4000000000001</v>
      </c>
      <c r="N50">
        <v>0</v>
      </c>
      <c r="O50">
        <v>24.0792</v>
      </c>
      <c r="P50">
        <v>254.20099999999999</v>
      </c>
      <c r="Q50">
        <v>78.787099999999995</v>
      </c>
      <c r="R50">
        <v>175.41399999999999</v>
      </c>
      <c r="S50">
        <v>0</v>
      </c>
      <c r="T50">
        <v>0</v>
      </c>
      <c r="U50">
        <v>0</v>
      </c>
      <c r="V50">
        <v>0</v>
      </c>
      <c r="W50">
        <v>434.44</v>
      </c>
      <c r="X50">
        <v>100.634</v>
      </c>
      <c r="Y50">
        <v>164.26599999999999</v>
      </c>
      <c r="Z50">
        <v>169.54</v>
      </c>
      <c r="AA50">
        <v>2.93079</v>
      </c>
      <c r="AB50">
        <v>0.31346800000000002</v>
      </c>
      <c r="AC50">
        <v>0.59264799999999995</v>
      </c>
    </row>
    <row r="51" spans="1:29" x14ac:dyDescent="0.3">
      <c r="A51" t="str">
        <f t="shared" si="0"/>
        <v>SFm2007rDXGFCZ105</v>
      </c>
      <c r="B51" s="1">
        <v>42590.605439814812</v>
      </c>
      <c r="C51" t="s">
        <v>28</v>
      </c>
      <c r="D51">
        <v>2007</v>
      </c>
      <c r="E51" t="s">
        <v>39</v>
      </c>
      <c r="F51" t="s">
        <v>30</v>
      </c>
      <c r="G51">
        <v>5</v>
      </c>
      <c r="H51">
        <v>7915.99</v>
      </c>
      <c r="I51">
        <v>2113</v>
      </c>
      <c r="J51">
        <v>0</v>
      </c>
      <c r="K51">
        <v>3978.52</v>
      </c>
      <c r="L51">
        <v>0</v>
      </c>
      <c r="M51">
        <v>1421.26</v>
      </c>
      <c r="N51">
        <v>0</v>
      </c>
      <c r="O51">
        <v>44.977899999999998</v>
      </c>
      <c r="P51">
        <v>358.23700000000002</v>
      </c>
      <c r="Q51">
        <v>147.262</v>
      </c>
      <c r="R51">
        <v>210.97499999999999</v>
      </c>
      <c r="S51">
        <v>0</v>
      </c>
      <c r="T51">
        <v>0</v>
      </c>
      <c r="U51">
        <v>0</v>
      </c>
      <c r="V51">
        <v>0</v>
      </c>
      <c r="W51">
        <v>574.34799999999996</v>
      </c>
      <c r="X51">
        <v>100.634</v>
      </c>
      <c r="Y51">
        <v>305.339</v>
      </c>
      <c r="Z51">
        <v>168.374</v>
      </c>
      <c r="AA51">
        <v>3.12277</v>
      </c>
      <c r="AB51">
        <v>0.31346800000000002</v>
      </c>
      <c r="AC51">
        <v>0.59152499999999997</v>
      </c>
    </row>
    <row r="52" spans="1:29" x14ac:dyDescent="0.3">
      <c r="A52" t="str">
        <f t="shared" si="0"/>
        <v>SFm2007rDXGFCZ111</v>
      </c>
      <c r="B52" s="1">
        <v>42590.605578703704</v>
      </c>
      <c r="C52" t="s">
        <v>28</v>
      </c>
      <c r="D52">
        <v>2007</v>
      </c>
      <c r="E52" t="s">
        <v>40</v>
      </c>
      <c r="F52" t="s">
        <v>30</v>
      </c>
      <c r="G52">
        <v>1</v>
      </c>
      <c r="H52">
        <v>8101.34</v>
      </c>
      <c r="I52">
        <v>2113</v>
      </c>
      <c r="J52">
        <v>0</v>
      </c>
      <c r="K52">
        <v>3937.11</v>
      </c>
      <c r="L52">
        <v>0</v>
      </c>
      <c r="M52">
        <v>1689.7</v>
      </c>
      <c r="N52">
        <v>0</v>
      </c>
      <c r="O52">
        <v>27.2653</v>
      </c>
      <c r="P52">
        <v>334.27100000000002</v>
      </c>
      <c r="Q52">
        <v>95.204999999999998</v>
      </c>
      <c r="R52">
        <v>239.066</v>
      </c>
      <c r="S52">
        <v>0</v>
      </c>
      <c r="T52">
        <v>0</v>
      </c>
      <c r="U52">
        <v>0</v>
      </c>
      <c r="V52">
        <v>0</v>
      </c>
      <c r="W52">
        <v>477.28</v>
      </c>
      <c r="X52">
        <v>100.634</v>
      </c>
      <c r="Y52">
        <v>203.30799999999999</v>
      </c>
      <c r="Z52">
        <v>173.33799999999999</v>
      </c>
      <c r="AA52">
        <v>3.0835900000000001</v>
      </c>
      <c r="AB52">
        <v>0.26490999999999998</v>
      </c>
      <c r="AC52">
        <v>0.59352099999999997</v>
      </c>
    </row>
    <row r="53" spans="1:29" x14ac:dyDescent="0.3">
      <c r="A53" t="str">
        <f t="shared" si="0"/>
        <v>SFm2007rDXGFCZ112</v>
      </c>
      <c r="B53" s="1">
        <v>42590.605729166666</v>
      </c>
      <c r="C53" t="s">
        <v>28</v>
      </c>
      <c r="D53">
        <v>2007</v>
      </c>
      <c r="E53" t="s">
        <v>40</v>
      </c>
      <c r="F53" t="s">
        <v>30</v>
      </c>
      <c r="G53">
        <v>2</v>
      </c>
      <c r="H53">
        <v>7820.46</v>
      </c>
      <c r="I53">
        <v>2113</v>
      </c>
      <c r="J53">
        <v>0</v>
      </c>
      <c r="K53">
        <v>3922.7</v>
      </c>
      <c r="L53">
        <v>0</v>
      </c>
      <c r="M53">
        <v>1490.35</v>
      </c>
      <c r="N53">
        <v>0</v>
      </c>
      <c r="O53">
        <v>14.069599999999999</v>
      </c>
      <c r="P53">
        <v>280.34500000000003</v>
      </c>
      <c r="Q53">
        <v>49.103700000000003</v>
      </c>
      <c r="R53">
        <v>231.24199999999999</v>
      </c>
      <c r="S53">
        <v>0</v>
      </c>
      <c r="T53">
        <v>0</v>
      </c>
      <c r="U53">
        <v>0</v>
      </c>
      <c r="V53">
        <v>0</v>
      </c>
      <c r="W53">
        <v>386.24900000000002</v>
      </c>
      <c r="X53">
        <v>100.634</v>
      </c>
      <c r="Y53">
        <v>111.405</v>
      </c>
      <c r="Z53">
        <v>174.21</v>
      </c>
      <c r="AA53">
        <v>2.5376300000000001</v>
      </c>
      <c r="AB53">
        <v>0.26490999999999998</v>
      </c>
      <c r="AC53">
        <v>0.60011000000000003</v>
      </c>
    </row>
    <row r="54" spans="1:29" x14ac:dyDescent="0.3">
      <c r="A54" t="str">
        <f t="shared" si="0"/>
        <v>SFm2007rDXGFCZ113</v>
      </c>
      <c r="B54" s="1">
        <v>42590.605868055558</v>
      </c>
      <c r="C54" t="s">
        <v>28</v>
      </c>
      <c r="D54">
        <v>2007</v>
      </c>
      <c r="E54" t="s">
        <v>40</v>
      </c>
      <c r="F54" t="s">
        <v>30</v>
      </c>
      <c r="G54">
        <v>3</v>
      </c>
      <c r="H54">
        <v>8139.2</v>
      </c>
      <c r="I54">
        <v>2113</v>
      </c>
      <c r="J54">
        <v>0</v>
      </c>
      <c r="K54">
        <v>3941.59</v>
      </c>
      <c r="L54">
        <v>0</v>
      </c>
      <c r="M54">
        <v>1709</v>
      </c>
      <c r="N54">
        <v>0</v>
      </c>
      <c r="O54">
        <v>30.6387</v>
      </c>
      <c r="P54">
        <v>344.96699999999998</v>
      </c>
      <c r="Q54">
        <v>107.196</v>
      </c>
      <c r="R54">
        <v>237.77199999999999</v>
      </c>
      <c r="S54">
        <v>0</v>
      </c>
      <c r="T54">
        <v>0</v>
      </c>
      <c r="U54">
        <v>0</v>
      </c>
      <c r="V54">
        <v>0</v>
      </c>
      <c r="W54">
        <v>498.8</v>
      </c>
      <c r="X54">
        <v>100.634</v>
      </c>
      <c r="Y54">
        <v>225.10300000000001</v>
      </c>
      <c r="Z54">
        <v>173.06299999999999</v>
      </c>
      <c r="AA54">
        <v>3.2589999999999999</v>
      </c>
      <c r="AB54">
        <v>0.26490999999999998</v>
      </c>
      <c r="AC54">
        <v>0.59444300000000005</v>
      </c>
    </row>
    <row r="55" spans="1:29" x14ac:dyDescent="0.3">
      <c r="A55" t="str">
        <f t="shared" si="0"/>
        <v>SFm2007rDXGFCZ114</v>
      </c>
      <c r="B55" s="1">
        <v>42590.606006944443</v>
      </c>
      <c r="C55" t="s">
        <v>28</v>
      </c>
      <c r="D55">
        <v>2007</v>
      </c>
      <c r="E55" t="s">
        <v>40</v>
      </c>
      <c r="F55" t="s">
        <v>30</v>
      </c>
      <c r="G55">
        <v>4</v>
      </c>
      <c r="H55">
        <v>7501.73</v>
      </c>
      <c r="I55">
        <v>2113</v>
      </c>
      <c r="J55">
        <v>0</v>
      </c>
      <c r="K55">
        <v>3962.08</v>
      </c>
      <c r="L55">
        <v>0</v>
      </c>
      <c r="M55">
        <v>1108.79</v>
      </c>
      <c r="N55">
        <v>0</v>
      </c>
      <c r="O55">
        <v>37.905299999999997</v>
      </c>
      <c r="P55">
        <v>279.95299999999997</v>
      </c>
      <c r="Q55">
        <v>132.45699999999999</v>
      </c>
      <c r="R55">
        <v>147.49600000000001</v>
      </c>
      <c r="S55">
        <v>0</v>
      </c>
      <c r="T55">
        <v>0</v>
      </c>
      <c r="U55">
        <v>0</v>
      </c>
      <c r="V55">
        <v>0</v>
      </c>
      <c r="W55">
        <v>545.27499999999998</v>
      </c>
      <c r="X55">
        <v>100.634</v>
      </c>
      <c r="Y55">
        <v>272.85500000000002</v>
      </c>
      <c r="Z55">
        <v>171.785</v>
      </c>
      <c r="AA55">
        <v>2.89411</v>
      </c>
      <c r="AB55">
        <v>0.26490999999999998</v>
      </c>
      <c r="AC55">
        <v>0.59799899999999995</v>
      </c>
    </row>
    <row r="56" spans="1:29" x14ac:dyDescent="0.3">
      <c r="A56" t="str">
        <f t="shared" si="0"/>
        <v>SFm2007rDXGFCZ115</v>
      </c>
      <c r="B56" s="1">
        <v>42590.606157407405</v>
      </c>
      <c r="C56" t="s">
        <v>28</v>
      </c>
      <c r="D56">
        <v>2007</v>
      </c>
      <c r="E56" t="s">
        <v>40</v>
      </c>
      <c r="F56" t="s">
        <v>30</v>
      </c>
      <c r="G56">
        <v>5</v>
      </c>
      <c r="H56">
        <v>7907.3</v>
      </c>
      <c r="I56">
        <v>2113</v>
      </c>
      <c r="J56">
        <v>0</v>
      </c>
      <c r="K56">
        <v>3943.18</v>
      </c>
      <c r="L56">
        <v>0</v>
      </c>
      <c r="M56">
        <v>1512.88</v>
      </c>
      <c r="N56">
        <v>0</v>
      </c>
      <c r="O56">
        <v>29.060400000000001</v>
      </c>
      <c r="P56">
        <v>309.18799999999999</v>
      </c>
      <c r="Q56">
        <v>101.31699999999999</v>
      </c>
      <c r="R56">
        <v>207.87</v>
      </c>
      <c r="S56">
        <v>0</v>
      </c>
      <c r="T56">
        <v>0</v>
      </c>
      <c r="U56">
        <v>0</v>
      </c>
      <c r="V56">
        <v>0</v>
      </c>
      <c r="W56">
        <v>491.09699999999998</v>
      </c>
      <c r="X56">
        <v>100.634</v>
      </c>
      <c r="Y56">
        <v>217.50299999999999</v>
      </c>
      <c r="Z56">
        <v>172.96</v>
      </c>
      <c r="AA56">
        <v>3.1604100000000002</v>
      </c>
      <c r="AB56">
        <v>0.26490999999999998</v>
      </c>
      <c r="AC56">
        <v>0.59581499999999998</v>
      </c>
    </row>
    <row r="57" spans="1:29" x14ac:dyDescent="0.3">
      <c r="A57" t="str">
        <f t="shared" si="0"/>
        <v>SFm2007rDXGFCZ121</v>
      </c>
      <c r="B57" s="1">
        <v>42590.606296296297</v>
      </c>
      <c r="C57" t="s">
        <v>28</v>
      </c>
      <c r="D57">
        <v>2007</v>
      </c>
      <c r="E57" t="s">
        <v>41</v>
      </c>
      <c r="F57" t="s">
        <v>30</v>
      </c>
      <c r="G57">
        <v>1</v>
      </c>
      <c r="H57">
        <v>8281.11</v>
      </c>
      <c r="I57">
        <v>2113</v>
      </c>
      <c r="J57">
        <v>0</v>
      </c>
      <c r="K57">
        <v>3943.11</v>
      </c>
      <c r="L57">
        <v>0</v>
      </c>
      <c r="M57">
        <v>1772.86</v>
      </c>
      <c r="N57">
        <v>0</v>
      </c>
      <c r="O57">
        <v>42.7562</v>
      </c>
      <c r="P57">
        <v>409.38900000000001</v>
      </c>
      <c r="Q57">
        <v>137.45599999999999</v>
      </c>
      <c r="R57">
        <v>271.93299999999999</v>
      </c>
      <c r="S57">
        <v>0</v>
      </c>
      <c r="T57">
        <v>0</v>
      </c>
      <c r="U57">
        <v>0</v>
      </c>
      <c r="V57">
        <v>0</v>
      </c>
      <c r="W57">
        <v>559.82799999999997</v>
      </c>
      <c r="X57">
        <v>100.634</v>
      </c>
      <c r="Y57">
        <v>280.12900000000002</v>
      </c>
      <c r="Z57">
        <v>179.065</v>
      </c>
      <c r="AA57">
        <v>3.34165</v>
      </c>
      <c r="AB57">
        <v>0.26490999999999998</v>
      </c>
      <c r="AC57">
        <v>0.58940700000000001</v>
      </c>
    </row>
    <row r="58" spans="1:29" x14ac:dyDescent="0.3">
      <c r="A58" t="str">
        <f t="shared" si="0"/>
        <v>SFm2007rDXGFCZ122</v>
      </c>
      <c r="B58" s="1">
        <v>42590.606435185182</v>
      </c>
      <c r="C58" t="s">
        <v>28</v>
      </c>
      <c r="D58">
        <v>2007</v>
      </c>
      <c r="E58" t="s">
        <v>41</v>
      </c>
      <c r="F58" t="s">
        <v>30</v>
      </c>
      <c r="G58">
        <v>2</v>
      </c>
      <c r="H58">
        <v>7502.28</v>
      </c>
      <c r="I58">
        <v>2113</v>
      </c>
      <c r="J58">
        <v>0</v>
      </c>
      <c r="K58">
        <v>3955.6</v>
      </c>
      <c r="L58">
        <v>0</v>
      </c>
      <c r="M58">
        <v>1086.1600000000001</v>
      </c>
      <c r="N58">
        <v>0</v>
      </c>
      <c r="O58">
        <v>44.813699999999997</v>
      </c>
      <c r="P58">
        <v>302.714</v>
      </c>
      <c r="Q58">
        <v>143.482</v>
      </c>
      <c r="R58">
        <v>159.232</v>
      </c>
      <c r="S58">
        <v>0</v>
      </c>
      <c r="T58">
        <v>0</v>
      </c>
      <c r="U58">
        <v>0</v>
      </c>
      <c r="V58">
        <v>0</v>
      </c>
      <c r="W58">
        <v>578.64800000000002</v>
      </c>
      <c r="X58">
        <v>100.634</v>
      </c>
      <c r="Y58">
        <v>299.73899999999998</v>
      </c>
      <c r="Z58">
        <v>178.27500000000001</v>
      </c>
      <c r="AA58">
        <v>2.7987899999999999</v>
      </c>
      <c r="AB58">
        <v>0.26490999999999998</v>
      </c>
      <c r="AC58">
        <v>0.59331100000000003</v>
      </c>
    </row>
    <row r="59" spans="1:29" x14ac:dyDescent="0.3">
      <c r="A59" t="str">
        <f t="shared" si="0"/>
        <v>SFm2007rDXGFCZ123</v>
      </c>
      <c r="B59" s="1">
        <v>42590.606574074074</v>
      </c>
      <c r="C59" t="s">
        <v>28</v>
      </c>
      <c r="D59">
        <v>2007</v>
      </c>
      <c r="E59" t="s">
        <v>41</v>
      </c>
      <c r="F59" t="s">
        <v>30</v>
      </c>
      <c r="G59">
        <v>3</v>
      </c>
      <c r="H59">
        <v>7144.41</v>
      </c>
      <c r="I59">
        <v>2113</v>
      </c>
      <c r="J59">
        <v>0</v>
      </c>
      <c r="K59">
        <v>3919.03</v>
      </c>
      <c r="L59">
        <v>0</v>
      </c>
      <c r="M59">
        <v>934.57799999999997</v>
      </c>
      <c r="N59">
        <v>0</v>
      </c>
      <c r="O59">
        <v>10.1854</v>
      </c>
      <c r="P59">
        <v>167.62299999999999</v>
      </c>
      <c r="Q59">
        <v>32.500700000000002</v>
      </c>
      <c r="R59">
        <v>135.12200000000001</v>
      </c>
      <c r="S59">
        <v>0</v>
      </c>
      <c r="T59">
        <v>0</v>
      </c>
      <c r="U59">
        <v>0</v>
      </c>
      <c r="V59">
        <v>0</v>
      </c>
      <c r="W59">
        <v>354.565</v>
      </c>
      <c r="X59">
        <v>100.634</v>
      </c>
      <c r="Y59">
        <v>73.421599999999998</v>
      </c>
      <c r="Z59">
        <v>180.50899999999999</v>
      </c>
      <c r="AA59">
        <v>2.9925899999999999</v>
      </c>
      <c r="AB59">
        <v>0.26490999999999998</v>
      </c>
      <c r="AC59">
        <v>0.594391</v>
      </c>
    </row>
    <row r="60" spans="1:29" x14ac:dyDescent="0.3">
      <c r="A60" t="str">
        <f t="shared" si="0"/>
        <v>SFm2007rDXGFCZ124</v>
      </c>
      <c r="B60" s="1">
        <v>42590.606736111113</v>
      </c>
      <c r="C60" t="s">
        <v>28</v>
      </c>
      <c r="D60">
        <v>2007</v>
      </c>
      <c r="E60" t="s">
        <v>41</v>
      </c>
      <c r="F60" t="s">
        <v>30</v>
      </c>
      <c r="G60">
        <v>4</v>
      </c>
      <c r="H60">
        <v>6857.71</v>
      </c>
      <c r="I60">
        <v>2113</v>
      </c>
      <c r="J60">
        <v>0</v>
      </c>
      <c r="K60">
        <v>3961.14</v>
      </c>
      <c r="L60">
        <v>0</v>
      </c>
      <c r="M60">
        <v>535.76499999999999</v>
      </c>
      <c r="N60">
        <v>0</v>
      </c>
      <c r="O60">
        <v>41.378599999999999</v>
      </c>
      <c r="P60">
        <v>206.429</v>
      </c>
      <c r="Q60">
        <v>132.80199999999999</v>
      </c>
      <c r="R60">
        <v>73.626800000000003</v>
      </c>
      <c r="S60">
        <v>0</v>
      </c>
      <c r="T60">
        <v>0</v>
      </c>
      <c r="U60">
        <v>0</v>
      </c>
      <c r="V60">
        <v>0</v>
      </c>
      <c r="W60">
        <v>548.68299999999999</v>
      </c>
      <c r="X60">
        <v>100.634</v>
      </c>
      <c r="Y60">
        <v>270.13</v>
      </c>
      <c r="Z60">
        <v>177.91900000000001</v>
      </c>
      <c r="AA60">
        <v>2.56189</v>
      </c>
      <c r="AB60">
        <v>0.26490999999999998</v>
      </c>
      <c r="AC60">
        <v>0.59782299999999999</v>
      </c>
    </row>
    <row r="61" spans="1:29" x14ac:dyDescent="0.3">
      <c r="A61" t="str">
        <f t="shared" si="0"/>
        <v>SFm2007rDXGFCZ125</v>
      </c>
      <c r="B61" s="1">
        <v>42590.606874999998</v>
      </c>
      <c r="C61" t="s">
        <v>28</v>
      </c>
      <c r="D61">
        <v>2007</v>
      </c>
      <c r="E61" t="s">
        <v>41</v>
      </c>
      <c r="F61" t="s">
        <v>30</v>
      </c>
      <c r="G61">
        <v>5</v>
      </c>
      <c r="H61">
        <v>7022.98</v>
      </c>
      <c r="I61">
        <v>2113</v>
      </c>
      <c r="J61">
        <v>0</v>
      </c>
      <c r="K61">
        <v>3970.22</v>
      </c>
      <c r="L61">
        <v>0</v>
      </c>
      <c r="M61">
        <v>634.62699999999995</v>
      </c>
      <c r="N61">
        <v>0</v>
      </c>
      <c r="O61">
        <v>51.241300000000003</v>
      </c>
      <c r="P61">
        <v>253.89699999999999</v>
      </c>
      <c r="Q61">
        <v>164.83199999999999</v>
      </c>
      <c r="R61">
        <v>89.065399999999997</v>
      </c>
      <c r="S61">
        <v>0</v>
      </c>
      <c r="T61">
        <v>0</v>
      </c>
      <c r="U61">
        <v>0</v>
      </c>
      <c r="V61">
        <v>0</v>
      </c>
      <c r="W61">
        <v>605.58900000000006</v>
      </c>
      <c r="X61">
        <v>100.634</v>
      </c>
      <c r="Y61">
        <v>327.59399999999999</v>
      </c>
      <c r="Z61">
        <v>177.36</v>
      </c>
      <c r="AA61">
        <v>2.74525</v>
      </c>
      <c r="AB61">
        <v>0.26490999999999998</v>
      </c>
      <c r="AC61">
        <v>0.59710700000000005</v>
      </c>
    </row>
    <row r="62" spans="1:29" x14ac:dyDescent="0.3">
      <c r="A62" t="str">
        <f t="shared" si="0"/>
        <v>SFm2007rDXGFCZ131</v>
      </c>
      <c r="B62" s="1">
        <v>42590.60701388889</v>
      </c>
      <c r="C62" t="s">
        <v>28</v>
      </c>
      <c r="D62">
        <v>2007</v>
      </c>
      <c r="E62" t="s">
        <v>42</v>
      </c>
      <c r="F62" t="s">
        <v>30</v>
      </c>
      <c r="G62">
        <v>1</v>
      </c>
      <c r="H62">
        <v>9443.4599999999991</v>
      </c>
      <c r="I62">
        <v>2113</v>
      </c>
      <c r="J62">
        <v>0</v>
      </c>
      <c r="K62">
        <v>3942.81</v>
      </c>
      <c r="L62">
        <v>0</v>
      </c>
      <c r="M62">
        <v>2790.17</v>
      </c>
      <c r="N62">
        <v>0</v>
      </c>
      <c r="O62">
        <v>41.569299999999998</v>
      </c>
      <c r="P62">
        <v>555.91600000000005</v>
      </c>
      <c r="Q62">
        <v>139.172</v>
      </c>
      <c r="R62">
        <v>416.74400000000003</v>
      </c>
      <c r="S62">
        <v>0</v>
      </c>
      <c r="T62">
        <v>0</v>
      </c>
      <c r="U62">
        <v>0</v>
      </c>
      <c r="V62">
        <v>0</v>
      </c>
      <c r="W62">
        <v>556.11800000000005</v>
      </c>
      <c r="X62">
        <v>100.634</v>
      </c>
      <c r="Y62">
        <v>284.82299999999998</v>
      </c>
      <c r="Z62">
        <v>170.661</v>
      </c>
      <c r="AA62">
        <v>3.3010700000000002</v>
      </c>
      <c r="AB62">
        <v>0.26490999999999998</v>
      </c>
      <c r="AC62">
        <v>0.58881300000000003</v>
      </c>
    </row>
    <row r="63" spans="1:29" x14ac:dyDescent="0.3">
      <c r="A63" t="str">
        <f t="shared" si="0"/>
        <v>SFm2007rDXGFCZ132</v>
      </c>
      <c r="B63" s="1">
        <v>42590.607152777775</v>
      </c>
      <c r="C63" t="s">
        <v>28</v>
      </c>
      <c r="D63">
        <v>2007</v>
      </c>
      <c r="E63" t="s">
        <v>42</v>
      </c>
      <c r="F63" t="s">
        <v>30</v>
      </c>
      <c r="G63">
        <v>2</v>
      </c>
      <c r="H63">
        <v>8352.31</v>
      </c>
      <c r="I63">
        <v>2113</v>
      </c>
      <c r="J63">
        <v>0</v>
      </c>
      <c r="K63">
        <v>3966.2</v>
      </c>
      <c r="L63">
        <v>0</v>
      </c>
      <c r="M63">
        <v>1813.18</v>
      </c>
      <c r="N63">
        <v>0</v>
      </c>
      <c r="O63">
        <v>45.716900000000003</v>
      </c>
      <c r="P63">
        <v>414.22</v>
      </c>
      <c r="Q63">
        <v>152.83500000000001</v>
      </c>
      <c r="R63">
        <v>261.38499999999999</v>
      </c>
      <c r="S63">
        <v>0</v>
      </c>
      <c r="T63">
        <v>0</v>
      </c>
      <c r="U63">
        <v>0</v>
      </c>
      <c r="V63">
        <v>0</v>
      </c>
      <c r="W63">
        <v>591.59</v>
      </c>
      <c r="X63">
        <v>100.634</v>
      </c>
      <c r="Y63">
        <v>321.75900000000001</v>
      </c>
      <c r="Z63">
        <v>169.197</v>
      </c>
      <c r="AA63">
        <v>2.8238099999999999</v>
      </c>
      <c r="AB63">
        <v>0.26490999999999998</v>
      </c>
      <c r="AC63">
        <v>0.59304100000000004</v>
      </c>
    </row>
    <row r="64" spans="1:29" x14ac:dyDescent="0.3">
      <c r="A64" t="str">
        <f t="shared" si="0"/>
        <v>SFm2007rDXGFCZ133</v>
      </c>
      <c r="B64" s="1">
        <v>42590.607291666667</v>
      </c>
      <c r="C64" t="s">
        <v>28</v>
      </c>
      <c r="D64">
        <v>2007</v>
      </c>
      <c r="E64" t="s">
        <v>42</v>
      </c>
      <c r="F64" t="s">
        <v>30</v>
      </c>
      <c r="G64">
        <v>3</v>
      </c>
      <c r="H64">
        <v>8383.39</v>
      </c>
      <c r="I64">
        <v>2113</v>
      </c>
      <c r="J64">
        <v>0</v>
      </c>
      <c r="K64">
        <v>3971.71</v>
      </c>
      <c r="L64">
        <v>0</v>
      </c>
      <c r="M64">
        <v>1820.02</v>
      </c>
      <c r="N64">
        <v>0</v>
      </c>
      <c r="O64">
        <v>50.489600000000003</v>
      </c>
      <c r="P64">
        <v>428.16800000000001</v>
      </c>
      <c r="Q64">
        <v>168.98699999999999</v>
      </c>
      <c r="R64">
        <v>259.18200000000002</v>
      </c>
      <c r="S64">
        <v>0</v>
      </c>
      <c r="T64">
        <v>0</v>
      </c>
      <c r="U64">
        <v>0</v>
      </c>
      <c r="V64">
        <v>0</v>
      </c>
      <c r="W64">
        <v>605.96500000000003</v>
      </c>
      <c r="X64">
        <v>100.634</v>
      </c>
      <c r="Y64">
        <v>336.47500000000002</v>
      </c>
      <c r="Z64">
        <v>168.85599999999999</v>
      </c>
      <c r="AA64">
        <v>2.8974700000000002</v>
      </c>
      <c r="AB64">
        <v>0.26490999999999998</v>
      </c>
      <c r="AC64">
        <v>0.59419200000000005</v>
      </c>
    </row>
    <row r="65" spans="1:29" x14ac:dyDescent="0.3">
      <c r="A65" t="str">
        <f t="shared" si="0"/>
        <v>SFm2007rDXGFCZ134</v>
      </c>
      <c r="B65" s="1">
        <v>42590.607430555552</v>
      </c>
      <c r="C65" t="s">
        <v>28</v>
      </c>
      <c r="D65">
        <v>2007</v>
      </c>
      <c r="E65" t="s">
        <v>42</v>
      </c>
      <c r="F65" t="s">
        <v>30</v>
      </c>
      <c r="G65">
        <v>4</v>
      </c>
      <c r="H65">
        <v>7642.47</v>
      </c>
      <c r="I65">
        <v>2113</v>
      </c>
      <c r="J65">
        <v>0</v>
      </c>
      <c r="K65">
        <v>3977.65</v>
      </c>
      <c r="L65">
        <v>0</v>
      </c>
      <c r="M65">
        <v>1195.28</v>
      </c>
      <c r="N65">
        <v>0</v>
      </c>
      <c r="O65">
        <v>44.4636</v>
      </c>
      <c r="P65">
        <v>312.07799999999997</v>
      </c>
      <c r="Q65">
        <v>149.18799999999999</v>
      </c>
      <c r="R65">
        <v>162.88999999999999</v>
      </c>
      <c r="S65">
        <v>0</v>
      </c>
      <c r="T65">
        <v>0</v>
      </c>
      <c r="U65">
        <v>0</v>
      </c>
      <c r="V65">
        <v>0</v>
      </c>
      <c r="W65">
        <v>573.07000000000005</v>
      </c>
      <c r="X65">
        <v>100.634</v>
      </c>
      <c r="Y65">
        <v>303.964</v>
      </c>
      <c r="Z65">
        <v>168.47200000000001</v>
      </c>
      <c r="AA65">
        <v>2.5324</v>
      </c>
      <c r="AB65">
        <v>0.26490999999999998</v>
      </c>
      <c r="AC65">
        <v>0.59778299999999995</v>
      </c>
    </row>
    <row r="66" spans="1:29" x14ac:dyDescent="0.3">
      <c r="A66" t="str">
        <f t="shared" si="0"/>
        <v>SFm2007rDXGFCZ135</v>
      </c>
      <c r="B66" s="1">
        <v>42590.607581018521</v>
      </c>
      <c r="C66" t="s">
        <v>28</v>
      </c>
      <c r="D66">
        <v>2007</v>
      </c>
      <c r="E66" t="s">
        <v>42</v>
      </c>
      <c r="F66" t="s">
        <v>30</v>
      </c>
      <c r="G66">
        <v>5</v>
      </c>
      <c r="H66">
        <v>7706.02</v>
      </c>
      <c r="I66">
        <v>2113</v>
      </c>
      <c r="J66">
        <v>0</v>
      </c>
      <c r="K66">
        <v>3933.98</v>
      </c>
      <c r="L66">
        <v>0</v>
      </c>
      <c r="M66">
        <v>1410.72</v>
      </c>
      <c r="N66">
        <v>0</v>
      </c>
      <c r="O66">
        <v>11.956200000000001</v>
      </c>
      <c r="P66">
        <v>236.369</v>
      </c>
      <c r="Q66">
        <v>40.3142</v>
      </c>
      <c r="R66">
        <v>196.05500000000001</v>
      </c>
      <c r="S66">
        <v>0</v>
      </c>
      <c r="T66">
        <v>0</v>
      </c>
      <c r="U66">
        <v>0</v>
      </c>
      <c r="V66">
        <v>0</v>
      </c>
      <c r="W66">
        <v>364.56799999999998</v>
      </c>
      <c r="X66">
        <v>100.634</v>
      </c>
      <c r="Y66">
        <v>92.778300000000002</v>
      </c>
      <c r="Z66">
        <v>171.155</v>
      </c>
      <c r="AA66">
        <v>2.6686800000000002</v>
      </c>
      <c r="AB66">
        <v>0.26490999999999998</v>
      </c>
      <c r="AC66">
        <v>0.59701899999999997</v>
      </c>
    </row>
    <row r="67" spans="1:29" x14ac:dyDescent="0.3">
      <c r="A67" t="str">
        <f t="shared" ref="A67:A81" si="1">C67&amp;D67&amp;F67&amp;E67&amp;G67</f>
        <v>SFm2007rDXGFCZ141</v>
      </c>
      <c r="B67" s="1">
        <v>42590.607719907406</v>
      </c>
      <c r="C67" t="s">
        <v>28</v>
      </c>
      <c r="D67">
        <v>2007</v>
      </c>
      <c r="E67" t="s">
        <v>43</v>
      </c>
      <c r="F67" t="s">
        <v>30</v>
      </c>
      <c r="G67">
        <v>1</v>
      </c>
      <c r="H67">
        <v>10260</v>
      </c>
      <c r="I67">
        <v>2282.71</v>
      </c>
      <c r="J67">
        <v>0</v>
      </c>
      <c r="K67">
        <v>4288.68</v>
      </c>
      <c r="L67">
        <v>0</v>
      </c>
      <c r="M67">
        <v>3111.46</v>
      </c>
      <c r="N67">
        <v>0</v>
      </c>
      <c r="O67">
        <v>24.368600000000001</v>
      </c>
      <c r="P67">
        <v>552.74699999999996</v>
      </c>
      <c r="Q67">
        <v>99.061999999999998</v>
      </c>
      <c r="R67">
        <v>453.685</v>
      </c>
      <c r="S67">
        <v>0</v>
      </c>
      <c r="T67">
        <v>0</v>
      </c>
      <c r="U67">
        <v>0</v>
      </c>
      <c r="V67">
        <v>0</v>
      </c>
      <c r="W67">
        <v>487.65899999999999</v>
      </c>
      <c r="X67">
        <v>100.634</v>
      </c>
      <c r="Y67">
        <v>212.07599999999999</v>
      </c>
      <c r="Z67">
        <v>174.94900000000001</v>
      </c>
      <c r="AA67">
        <v>3.62832</v>
      </c>
      <c r="AB67">
        <v>0.30725999999999998</v>
      </c>
      <c r="AC67">
        <v>0.641899</v>
      </c>
    </row>
    <row r="68" spans="1:29" x14ac:dyDescent="0.3">
      <c r="A68" t="str">
        <f t="shared" si="1"/>
        <v>SFm2007rDXGFCZ142</v>
      </c>
      <c r="B68" s="1">
        <v>42590.607858796298</v>
      </c>
      <c r="C68" t="s">
        <v>28</v>
      </c>
      <c r="D68">
        <v>2007</v>
      </c>
      <c r="E68" t="s">
        <v>43</v>
      </c>
      <c r="F68" t="s">
        <v>30</v>
      </c>
      <c r="G68">
        <v>2</v>
      </c>
      <c r="H68">
        <v>10056.9</v>
      </c>
      <c r="I68">
        <v>2282.71</v>
      </c>
      <c r="J68">
        <v>0</v>
      </c>
      <c r="K68">
        <v>4299.07</v>
      </c>
      <c r="L68">
        <v>0</v>
      </c>
      <c r="M68">
        <v>2904.23</v>
      </c>
      <c r="N68">
        <v>0</v>
      </c>
      <c r="O68">
        <v>28.690100000000001</v>
      </c>
      <c r="P68">
        <v>542.25199999999995</v>
      </c>
      <c r="Q68">
        <v>116.89</v>
      </c>
      <c r="R68">
        <v>425.36200000000002</v>
      </c>
      <c r="S68">
        <v>0</v>
      </c>
      <c r="T68">
        <v>0</v>
      </c>
      <c r="U68">
        <v>0</v>
      </c>
      <c r="V68">
        <v>0</v>
      </c>
      <c r="W68">
        <v>524.65300000000002</v>
      </c>
      <c r="X68">
        <v>100.634</v>
      </c>
      <c r="Y68">
        <v>249.71600000000001</v>
      </c>
      <c r="Z68">
        <v>174.30199999999999</v>
      </c>
      <c r="AA68">
        <v>3.84057</v>
      </c>
      <c r="AB68">
        <v>0.30725999999999998</v>
      </c>
      <c r="AC68">
        <v>0.64280300000000001</v>
      </c>
    </row>
    <row r="69" spans="1:29" x14ac:dyDescent="0.3">
      <c r="A69" t="str">
        <f t="shared" si="1"/>
        <v>SFm2007rDXGFCZ143</v>
      </c>
      <c r="B69" s="1">
        <v>42590.607997685183</v>
      </c>
      <c r="C69" t="s">
        <v>28</v>
      </c>
      <c r="D69">
        <v>2007</v>
      </c>
      <c r="E69" t="s">
        <v>43</v>
      </c>
      <c r="F69" t="s">
        <v>30</v>
      </c>
      <c r="G69">
        <v>3</v>
      </c>
      <c r="H69">
        <v>9867.7900000000009</v>
      </c>
      <c r="I69">
        <v>2282.71</v>
      </c>
      <c r="J69">
        <v>0</v>
      </c>
      <c r="K69">
        <v>4301.66</v>
      </c>
      <c r="L69">
        <v>0</v>
      </c>
      <c r="M69">
        <v>2742.13</v>
      </c>
      <c r="N69">
        <v>0</v>
      </c>
      <c r="O69">
        <v>28.7363</v>
      </c>
      <c r="P69">
        <v>512.55600000000004</v>
      </c>
      <c r="Q69">
        <v>117.38800000000001</v>
      </c>
      <c r="R69">
        <v>395.16800000000001</v>
      </c>
      <c r="S69">
        <v>0</v>
      </c>
      <c r="T69">
        <v>0</v>
      </c>
      <c r="U69">
        <v>0</v>
      </c>
      <c r="V69">
        <v>0</v>
      </c>
      <c r="W69">
        <v>515.02499999999998</v>
      </c>
      <c r="X69">
        <v>100.634</v>
      </c>
      <c r="Y69">
        <v>240.25</v>
      </c>
      <c r="Z69">
        <v>174.14</v>
      </c>
      <c r="AA69">
        <v>3.47343</v>
      </c>
      <c r="AB69">
        <v>0.30725999999999998</v>
      </c>
      <c r="AC69">
        <v>0.64300199999999996</v>
      </c>
    </row>
    <row r="70" spans="1:29" x14ac:dyDescent="0.3">
      <c r="A70" t="str">
        <f t="shared" si="1"/>
        <v>SFm2007rDXGFCZ144</v>
      </c>
      <c r="B70" s="1">
        <v>42590.608136574076</v>
      </c>
      <c r="C70" t="s">
        <v>28</v>
      </c>
      <c r="D70">
        <v>2007</v>
      </c>
      <c r="E70" t="s">
        <v>43</v>
      </c>
      <c r="F70" t="s">
        <v>30</v>
      </c>
      <c r="G70">
        <v>4</v>
      </c>
      <c r="H70">
        <v>9602.61</v>
      </c>
      <c r="I70">
        <v>2282.71</v>
      </c>
      <c r="J70">
        <v>0</v>
      </c>
      <c r="K70">
        <v>4298.16</v>
      </c>
      <c r="L70">
        <v>0</v>
      </c>
      <c r="M70">
        <v>2537.7800000000002</v>
      </c>
      <c r="N70">
        <v>0</v>
      </c>
      <c r="O70">
        <v>23.379100000000001</v>
      </c>
      <c r="P70">
        <v>460.58800000000002</v>
      </c>
      <c r="Q70">
        <v>95.154200000000003</v>
      </c>
      <c r="R70">
        <v>365.43299999999999</v>
      </c>
      <c r="S70">
        <v>0</v>
      </c>
      <c r="T70">
        <v>0</v>
      </c>
      <c r="U70">
        <v>0</v>
      </c>
      <c r="V70">
        <v>0</v>
      </c>
      <c r="W70">
        <v>473.71699999999998</v>
      </c>
      <c r="X70">
        <v>100.634</v>
      </c>
      <c r="Y70">
        <v>198.732</v>
      </c>
      <c r="Z70">
        <v>174.35</v>
      </c>
      <c r="AA70">
        <v>3.4764499999999998</v>
      </c>
      <c r="AB70">
        <v>0.30725999999999998</v>
      </c>
      <c r="AC70">
        <v>0.64394399999999996</v>
      </c>
    </row>
    <row r="71" spans="1:29" x14ac:dyDescent="0.3">
      <c r="A71" t="str">
        <f t="shared" si="1"/>
        <v>SFm2007rDXGFCZ145</v>
      </c>
      <c r="B71" s="1">
        <v>42590.608275462961</v>
      </c>
      <c r="C71" t="s">
        <v>28</v>
      </c>
      <c r="D71">
        <v>2007</v>
      </c>
      <c r="E71" t="s">
        <v>43</v>
      </c>
      <c r="F71" t="s">
        <v>30</v>
      </c>
      <c r="G71">
        <v>5</v>
      </c>
      <c r="H71">
        <v>10081.700000000001</v>
      </c>
      <c r="I71">
        <v>2282.71</v>
      </c>
      <c r="J71">
        <v>0</v>
      </c>
      <c r="K71">
        <v>4305.51</v>
      </c>
      <c r="L71">
        <v>0</v>
      </c>
      <c r="M71">
        <v>2905.62</v>
      </c>
      <c r="N71">
        <v>0</v>
      </c>
      <c r="O71">
        <v>33.1982</v>
      </c>
      <c r="P71">
        <v>554.62599999999998</v>
      </c>
      <c r="Q71">
        <v>135.739</v>
      </c>
      <c r="R71">
        <v>418.887</v>
      </c>
      <c r="S71">
        <v>0</v>
      </c>
      <c r="T71">
        <v>0</v>
      </c>
      <c r="U71">
        <v>0</v>
      </c>
      <c r="V71">
        <v>0</v>
      </c>
      <c r="W71">
        <v>558.53700000000003</v>
      </c>
      <c r="X71">
        <v>100.634</v>
      </c>
      <c r="Y71">
        <v>283.99700000000001</v>
      </c>
      <c r="Z71">
        <v>173.90600000000001</v>
      </c>
      <c r="AA71">
        <v>3.5615299999999999</v>
      </c>
      <c r="AB71">
        <v>0.30725999999999998</v>
      </c>
      <c r="AC71">
        <v>0.64246199999999998</v>
      </c>
    </row>
    <row r="72" spans="1:29" x14ac:dyDescent="0.3">
      <c r="A72" t="str">
        <f t="shared" si="1"/>
        <v>SFm2007rDXGFCZ151</v>
      </c>
      <c r="B72" s="1">
        <v>42590.608414351853</v>
      </c>
      <c r="C72" t="s">
        <v>28</v>
      </c>
      <c r="D72">
        <v>2007</v>
      </c>
      <c r="E72" t="s">
        <v>44</v>
      </c>
      <c r="F72" t="s">
        <v>30</v>
      </c>
      <c r="G72">
        <v>1</v>
      </c>
      <c r="H72">
        <v>11199.5</v>
      </c>
      <c r="I72">
        <v>2282.71</v>
      </c>
      <c r="J72">
        <v>0</v>
      </c>
      <c r="K72">
        <v>4392.17</v>
      </c>
      <c r="L72">
        <v>0</v>
      </c>
      <c r="M72">
        <v>3955.61</v>
      </c>
      <c r="N72">
        <v>0</v>
      </c>
      <c r="O72">
        <v>12.118399999999999</v>
      </c>
      <c r="P72">
        <v>556.91399999999999</v>
      </c>
      <c r="Q72">
        <v>54.167000000000002</v>
      </c>
      <c r="R72">
        <v>502.74700000000001</v>
      </c>
      <c r="S72">
        <v>0</v>
      </c>
      <c r="T72">
        <v>0</v>
      </c>
      <c r="U72">
        <v>0</v>
      </c>
      <c r="V72">
        <v>0</v>
      </c>
      <c r="W72">
        <v>350.48200000000003</v>
      </c>
      <c r="X72">
        <v>100.634</v>
      </c>
      <c r="Y72">
        <v>115.002</v>
      </c>
      <c r="Z72">
        <v>134.845</v>
      </c>
      <c r="AA72">
        <v>3.6979799999999998</v>
      </c>
      <c r="AB72">
        <v>0.30725999999999998</v>
      </c>
      <c r="AC72">
        <v>0.65425299999999997</v>
      </c>
    </row>
    <row r="73" spans="1:29" x14ac:dyDescent="0.3">
      <c r="A73" t="str">
        <f t="shared" si="1"/>
        <v>SFm2007rDXGFCZ152</v>
      </c>
      <c r="B73" s="1">
        <v>42590.608553240738</v>
      </c>
      <c r="C73" t="s">
        <v>28</v>
      </c>
      <c r="D73">
        <v>2007</v>
      </c>
      <c r="E73" t="s">
        <v>44</v>
      </c>
      <c r="F73" t="s">
        <v>30</v>
      </c>
      <c r="G73">
        <v>2</v>
      </c>
      <c r="H73">
        <v>11649.4</v>
      </c>
      <c r="I73">
        <v>2282.71</v>
      </c>
      <c r="J73">
        <v>0</v>
      </c>
      <c r="K73">
        <v>4379.21</v>
      </c>
      <c r="L73">
        <v>0</v>
      </c>
      <c r="M73">
        <v>4364.3500000000004</v>
      </c>
      <c r="N73">
        <v>0</v>
      </c>
      <c r="O73">
        <v>9.5593599999999999</v>
      </c>
      <c r="P73">
        <v>613.553</v>
      </c>
      <c r="Q73">
        <v>42.76</v>
      </c>
      <c r="R73">
        <v>570.79300000000001</v>
      </c>
      <c r="S73">
        <v>0</v>
      </c>
      <c r="T73">
        <v>0</v>
      </c>
      <c r="U73">
        <v>0</v>
      </c>
      <c r="V73">
        <v>0</v>
      </c>
      <c r="W73">
        <v>331.66</v>
      </c>
      <c r="X73">
        <v>100.634</v>
      </c>
      <c r="Y73">
        <v>95.361199999999997</v>
      </c>
      <c r="Z73">
        <v>135.66399999999999</v>
      </c>
      <c r="AA73">
        <v>3.79345</v>
      </c>
      <c r="AB73">
        <v>0.30725999999999998</v>
      </c>
      <c r="AC73">
        <v>0.65341300000000002</v>
      </c>
    </row>
    <row r="74" spans="1:29" x14ac:dyDescent="0.3">
      <c r="A74" t="str">
        <f t="shared" si="1"/>
        <v>SFm2007rDXGFCZ153</v>
      </c>
      <c r="B74" s="1">
        <v>42590.60869212963</v>
      </c>
      <c r="C74" t="s">
        <v>28</v>
      </c>
      <c r="D74">
        <v>2007</v>
      </c>
      <c r="E74" t="s">
        <v>44</v>
      </c>
      <c r="F74" t="s">
        <v>30</v>
      </c>
      <c r="G74">
        <v>3</v>
      </c>
      <c r="H74">
        <v>11010.6</v>
      </c>
      <c r="I74">
        <v>2282.71</v>
      </c>
      <c r="J74">
        <v>0</v>
      </c>
      <c r="K74">
        <v>4396.3</v>
      </c>
      <c r="L74">
        <v>0</v>
      </c>
      <c r="M74">
        <v>3781.94</v>
      </c>
      <c r="N74">
        <v>0</v>
      </c>
      <c r="O74">
        <v>12.8462</v>
      </c>
      <c r="P74">
        <v>536.80200000000002</v>
      </c>
      <c r="Q74">
        <v>57.3996</v>
      </c>
      <c r="R74">
        <v>479.40199999999999</v>
      </c>
      <c r="S74">
        <v>0</v>
      </c>
      <c r="T74">
        <v>0</v>
      </c>
      <c r="U74">
        <v>0</v>
      </c>
      <c r="V74">
        <v>0</v>
      </c>
      <c r="W74">
        <v>360.42500000000001</v>
      </c>
      <c r="X74">
        <v>100.634</v>
      </c>
      <c r="Y74">
        <v>125.20699999999999</v>
      </c>
      <c r="Z74">
        <v>134.583</v>
      </c>
      <c r="AA74">
        <v>3.6207400000000001</v>
      </c>
      <c r="AB74">
        <v>0.30725999999999998</v>
      </c>
      <c r="AC74">
        <v>0.65542299999999998</v>
      </c>
    </row>
    <row r="75" spans="1:29" x14ac:dyDescent="0.3">
      <c r="A75" t="str">
        <f t="shared" si="1"/>
        <v>SFm2007rDXGFCZ154</v>
      </c>
      <c r="B75" s="1">
        <v>42590.608831018515</v>
      </c>
      <c r="C75" t="s">
        <v>28</v>
      </c>
      <c r="D75">
        <v>2007</v>
      </c>
      <c r="E75" t="s">
        <v>44</v>
      </c>
      <c r="F75" t="s">
        <v>30</v>
      </c>
      <c r="G75">
        <v>4</v>
      </c>
      <c r="H75">
        <v>8953.2000000000007</v>
      </c>
      <c r="I75">
        <v>2282.71</v>
      </c>
      <c r="J75">
        <v>0</v>
      </c>
      <c r="K75">
        <v>4430.71</v>
      </c>
      <c r="L75">
        <v>0</v>
      </c>
      <c r="M75">
        <v>1944.17</v>
      </c>
      <c r="N75">
        <v>0</v>
      </c>
      <c r="O75">
        <v>11.993399999999999</v>
      </c>
      <c r="P75">
        <v>283.61799999999999</v>
      </c>
      <c r="Q75">
        <v>53.621600000000001</v>
      </c>
      <c r="R75">
        <v>229.99700000000001</v>
      </c>
      <c r="S75">
        <v>0</v>
      </c>
      <c r="T75">
        <v>0</v>
      </c>
      <c r="U75">
        <v>0</v>
      </c>
      <c r="V75">
        <v>0</v>
      </c>
      <c r="W75">
        <v>345.45100000000002</v>
      </c>
      <c r="X75">
        <v>100.634</v>
      </c>
      <c r="Y75">
        <v>112.443</v>
      </c>
      <c r="Z75">
        <v>132.37299999999999</v>
      </c>
      <c r="AA75">
        <v>2.8942100000000002</v>
      </c>
      <c r="AB75">
        <v>0.30725999999999998</v>
      </c>
      <c r="AC75">
        <v>0.66551499999999997</v>
      </c>
    </row>
    <row r="76" spans="1:29" x14ac:dyDescent="0.3">
      <c r="A76" t="str">
        <f t="shared" si="1"/>
        <v>SFm2007rDXGFCZ155</v>
      </c>
      <c r="B76" s="1">
        <v>42590.608969907407</v>
      </c>
      <c r="C76" t="s">
        <v>28</v>
      </c>
      <c r="D76">
        <v>2007</v>
      </c>
      <c r="E76" t="s">
        <v>44</v>
      </c>
      <c r="F76" t="s">
        <v>30</v>
      </c>
      <c r="G76">
        <v>5</v>
      </c>
      <c r="H76">
        <v>10354.4</v>
      </c>
      <c r="I76">
        <v>2282.71</v>
      </c>
      <c r="J76">
        <v>0</v>
      </c>
      <c r="K76">
        <v>4406.12</v>
      </c>
      <c r="L76">
        <v>0</v>
      </c>
      <c r="M76">
        <v>3202.85</v>
      </c>
      <c r="N76">
        <v>0</v>
      </c>
      <c r="O76">
        <v>11.7797</v>
      </c>
      <c r="P76">
        <v>450.97500000000002</v>
      </c>
      <c r="Q76">
        <v>52.668500000000002</v>
      </c>
      <c r="R76">
        <v>398.30599999999998</v>
      </c>
      <c r="S76">
        <v>0</v>
      </c>
      <c r="T76">
        <v>0</v>
      </c>
      <c r="U76">
        <v>0</v>
      </c>
      <c r="V76">
        <v>0</v>
      </c>
      <c r="W76">
        <v>350.61399999999998</v>
      </c>
      <c r="X76">
        <v>100.634</v>
      </c>
      <c r="Y76">
        <v>116.02500000000001</v>
      </c>
      <c r="Z76">
        <v>133.95500000000001</v>
      </c>
      <c r="AA76">
        <v>3.4064000000000001</v>
      </c>
      <c r="AB76">
        <v>0.30725999999999998</v>
      </c>
      <c r="AC76">
        <v>0.65831300000000004</v>
      </c>
    </row>
    <row r="77" spans="1:29" x14ac:dyDescent="0.3">
      <c r="A77" t="str">
        <f t="shared" si="1"/>
        <v>SFm2007rDXGFCZ161</v>
      </c>
      <c r="B77" s="1">
        <v>42590.6091087963</v>
      </c>
      <c r="C77" t="s">
        <v>28</v>
      </c>
      <c r="D77">
        <v>2007</v>
      </c>
      <c r="E77" t="s">
        <v>45</v>
      </c>
      <c r="F77" t="s">
        <v>30</v>
      </c>
      <c r="G77">
        <v>1</v>
      </c>
      <c r="H77">
        <v>7478.83</v>
      </c>
      <c r="I77">
        <v>2390.4499999999998</v>
      </c>
      <c r="J77">
        <v>0</v>
      </c>
      <c r="K77">
        <v>4506.0200000000004</v>
      </c>
      <c r="L77">
        <v>0</v>
      </c>
      <c r="M77">
        <v>254.714</v>
      </c>
      <c r="N77">
        <v>0</v>
      </c>
      <c r="O77">
        <v>51.362099999999998</v>
      </c>
      <c r="P77">
        <v>276.28100000000001</v>
      </c>
      <c r="Q77">
        <v>235.58799999999999</v>
      </c>
      <c r="R77">
        <v>40.692599999999999</v>
      </c>
      <c r="S77">
        <v>0</v>
      </c>
      <c r="T77">
        <v>0</v>
      </c>
      <c r="U77">
        <v>0</v>
      </c>
      <c r="V77">
        <v>0</v>
      </c>
      <c r="W77">
        <v>790.03399999999999</v>
      </c>
      <c r="X77">
        <v>100.634</v>
      </c>
      <c r="Y77">
        <v>485.24700000000001</v>
      </c>
      <c r="Z77">
        <v>204.15299999999999</v>
      </c>
      <c r="AA77">
        <v>1.90412</v>
      </c>
      <c r="AB77">
        <v>0.29969099999999999</v>
      </c>
      <c r="AC77">
        <v>0.68617600000000001</v>
      </c>
    </row>
    <row r="78" spans="1:29" x14ac:dyDescent="0.3">
      <c r="A78" t="str">
        <f t="shared" si="1"/>
        <v>SFm2007rDXGFCZ162</v>
      </c>
      <c r="B78" s="1">
        <v>42590.609247685185</v>
      </c>
      <c r="C78" t="s">
        <v>28</v>
      </c>
      <c r="D78">
        <v>2007</v>
      </c>
      <c r="E78" t="s">
        <v>45</v>
      </c>
      <c r="F78" t="s">
        <v>30</v>
      </c>
      <c r="G78">
        <v>2</v>
      </c>
      <c r="H78">
        <v>7473.33</v>
      </c>
      <c r="I78">
        <v>2390.4499999999998</v>
      </c>
      <c r="J78">
        <v>0</v>
      </c>
      <c r="K78">
        <v>4470.13</v>
      </c>
      <c r="L78">
        <v>0</v>
      </c>
      <c r="M78">
        <v>394.43200000000002</v>
      </c>
      <c r="N78">
        <v>0</v>
      </c>
      <c r="O78">
        <v>27.633900000000001</v>
      </c>
      <c r="P78">
        <v>190.684</v>
      </c>
      <c r="Q78">
        <v>126.42700000000001</v>
      </c>
      <c r="R78">
        <v>64.257199999999997</v>
      </c>
      <c r="S78">
        <v>0</v>
      </c>
      <c r="T78">
        <v>0</v>
      </c>
      <c r="U78">
        <v>0</v>
      </c>
      <c r="V78">
        <v>0</v>
      </c>
      <c r="W78">
        <v>568.42600000000004</v>
      </c>
      <c r="X78">
        <v>100.634</v>
      </c>
      <c r="Y78">
        <v>261.45400000000001</v>
      </c>
      <c r="Z78">
        <v>206.33799999999999</v>
      </c>
      <c r="AA78">
        <v>2.0007799999999998</v>
      </c>
      <c r="AB78">
        <v>0.29969099999999999</v>
      </c>
      <c r="AC78">
        <v>0.68440400000000001</v>
      </c>
    </row>
    <row r="79" spans="1:29" x14ac:dyDescent="0.3">
      <c r="A79" t="str">
        <f t="shared" si="1"/>
        <v>SFm2007rDXGFCZ163</v>
      </c>
      <c r="B79" s="1">
        <v>42590.609386574077</v>
      </c>
      <c r="C79" t="s">
        <v>28</v>
      </c>
      <c r="D79">
        <v>2007</v>
      </c>
      <c r="E79" t="s">
        <v>45</v>
      </c>
      <c r="F79" t="s">
        <v>30</v>
      </c>
      <c r="G79">
        <v>3</v>
      </c>
      <c r="H79">
        <v>7407.61</v>
      </c>
      <c r="I79">
        <v>2390.4499999999998</v>
      </c>
      <c r="J79">
        <v>0</v>
      </c>
      <c r="K79">
        <v>4459.13</v>
      </c>
      <c r="L79">
        <v>0</v>
      </c>
      <c r="M79">
        <v>384.91699999999997</v>
      </c>
      <c r="N79">
        <v>0</v>
      </c>
      <c r="O79">
        <v>19.9526</v>
      </c>
      <c r="P79">
        <v>153.16</v>
      </c>
      <c r="Q79">
        <v>90.828699999999998</v>
      </c>
      <c r="R79">
        <v>62.331200000000003</v>
      </c>
      <c r="S79">
        <v>0</v>
      </c>
      <c r="T79">
        <v>0</v>
      </c>
      <c r="U79">
        <v>0</v>
      </c>
      <c r="V79">
        <v>0</v>
      </c>
      <c r="W79">
        <v>503.26799999999997</v>
      </c>
      <c r="X79">
        <v>100.634</v>
      </c>
      <c r="Y79">
        <v>195.63399999999999</v>
      </c>
      <c r="Z79">
        <v>207</v>
      </c>
      <c r="AA79">
        <v>1.93171</v>
      </c>
      <c r="AB79">
        <v>0.29969099999999999</v>
      </c>
      <c r="AC79">
        <v>0.68476700000000001</v>
      </c>
    </row>
    <row r="80" spans="1:29" x14ac:dyDescent="0.3">
      <c r="A80" t="str">
        <f t="shared" si="1"/>
        <v>SFm2007rDXGFCZ164</v>
      </c>
      <c r="B80" s="1">
        <v>42590.609525462962</v>
      </c>
      <c r="C80" t="s">
        <v>28</v>
      </c>
      <c r="D80">
        <v>2007</v>
      </c>
      <c r="E80" t="s">
        <v>45</v>
      </c>
      <c r="F80" t="s">
        <v>30</v>
      </c>
      <c r="G80">
        <v>4</v>
      </c>
      <c r="H80">
        <v>7416.79</v>
      </c>
      <c r="I80">
        <v>2390.4499999999998</v>
      </c>
      <c r="J80">
        <v>0</v>
      </c>
      <c r="K80">
        <v>4485.58</v>
      </c>
      <c r="L80">
        <v>0</v>
      </c>
      <c r="M80">
        <v>284.51</v>
      </c>
      <c r="N80">
        <v>0</v>
      </c>
      <c r="O80">
        <v>37.509099999999997</v>
      </c>
      <c r="P80">
        <v>218.74199999999999</v>
      </c>
      <c r="Q80">
        <v>171.51</v>
      </c>
      <c r="R80">
        <v>47.231699999999996</v>
      </c>
      <c r="S80">
        <v>0</v>
      </c>
      <c r="T80">
        <v>0</v>
      </c>
      <c r="U80">
        <v>0</v>
      </c>
      <c r="V80">
        <v>0</v>
      </c>
      <c r="W80">
        <v>664.21100000000001</v>
      </c>
      <c r="X80">
        <v>100.634</v>
      </c>
      <c r="Y80">
        <v>358.17700000000002</v>
      </c>
      <c r="Z80">
        <v>205.399</v>
      </c>
      <c r="AA80">
        <v>1.9276599999999999</v>
      </c>
      <c r="AB80">
        <v>0.29969099999999999</v>
      </c>
      <c r="AC80">
        <v>0.68659199999999998</v>
      </c>
    </row>
    <row r="81" spans="1:29" x14ac:dyDescent="0.3">
      <c r="A81" t="str">
        <f t="shared" si="1"/>
        <v>SFm2007rDXGFCZ165</v>
      </c>
      <c r="B81" s="1">
        <v>42590.609664351854</v>
      </c>
      <c r="C81" t="s">
        <v>28</v>
      </c>
      <c r="D81">
        <v>2007</v>
      </c>
      <c r="E81" t="s">
        <v>45</v>
      </c>
      <c r="F81" t="s">
        <v>30</v>
      </c>
      <c r="G81">
        <v>5</v>
      </c>
      <c r="H81">
        <v>7172.44</v>
      </c>
      <c r="I81">
        <v>2390.4499999999998</v>
      </c>
      <c r="J81">
        <v>0</v>
      </c>
      <c r="K81">
        <v>4484.8500000000004</v>
      </c>
      <c r="L81">
        <v>0</v>
      </c>
      <c r="M81">
        <v>89.543000000000006</v>
      </c>
      <c r="N81">
        <v>0</v>
      </c>
      <c r="O81">
        <v>34.720399999999998</v>
      </c>
      <c r="P81">
        <v>172.87899999999999</v>
      </c>
      <c r="Q81">
        <v>159.01499999999999</v>
      </c>
      <c r="R81">
        <v>13.864000000000001</v>
      </c>
      <c r="S81">
        <v>0</v>
      </c>
      <c r="T81">
        <v>0</v>
      </c>
      <c r="U81">
        <v>0</v>
      </c>
      <c r="V81">
        <v>0</v>
      </c>
      <c r="W81">
        <v>628.75099999999998</v>
      </c>
      <c r="X81">
        <v>100.634</v>
      </c>
      <c r="Y81">
        <v>322.68400000000003</v>
      </c>
      <c r="Z81">
        <v>205.43199999999999</v>
      </c>
      <c r="AA81">
        <v>1.57481</v>
      </c>
      <c r="AB81">
        <v>0.29969099999999999</v>
      </c>
      <c r="AC81">
        <v>0.68903599999999998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61"/>
  <sheetViews>
    <sheetView topLeftCell="A111" workbookViewId="0">
      <selection activeCell="C160" sqref="C160"/>
    </sheetView>
  </sheetViews>
  <sheetFormatPr defaultRowHeight="14.4" x14ac:dyDescent="0.3"/>
  <cols>
    <col min="1" max="1" width="33.33203125" bestFit="1" customWidth="1"/>
    <col min="3" max="3" width="14.44140625" bestFit="1" customWidth="1"/>
    <col min="10" max="10" width="10.5546875" bestFit="1" customWidth="1"/>
  </cols>
  <sheetData>
    <row r="1" spans="1:34" x14ac:dyDescent="0.3">
      <c r="A1" t="s">
        <v>58</v>
      </c>
      <c r="B1" t="s">
        <v>0</v>
      </c>
      <c r="C1" t="s">
        <v>46</v>
      </c>
      <c r="D1" t="s">
        <v>47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48</v>
      </c>
      <c r="K1" t="s">
        <v>49</v>
      </c>
      <c r="L1" t="s">
        <v>50</v>
      </c>
      <c r="M1" t="s">
        <v>6</v>
      </c>
      <c r="N1" t="s">
        <v>7</v>
      </c>
      <c r="O1" t="s">
        <v>8</v>
      </c>
      <c r="P1" t="s">
        <v>9</v>
      </c>
      <c r="Q1" t="s">
        <v>10</v>
      </c>
      <c r="R1" t="s">
        <v>11</v>
      </c>
      <c r="S1" t="s">
        <v>12</v>
      </c>
      <c r="T1" t="s">
        <v>13</v>
      </c>
      <c r="U1" t="s">
        <v>14</v>
      </c>
      <c r="V1" t="s">
        <v>15</v>
      </c>
      <c r="W1" t="s">
        <v>16</v>
      </c>
      <c r="X1" t="s">
        <v>17</v>
      </c>
      <c r="Y1" t="s">
        <v>18</v>
      </c>
      <c r="Z1" t="s">
        <v>19</v>
      </c>
      <c r="AA1" t="s">
        <v>20</v>
      </c>
      <c r="AB1" t="s">
        <v>21</v>
      </c>
      <c r="AC1" t="s">
        <v>22</v>
      </c>
      <c r="AD1" t="s">
        <v>23</v>
      </c>
      <c r="AE1" t="s">
        <v>24</v>
      </c>
      <c r="AF1" t="s">
        <v>25</v>
      </c>
      <c r="AG1" t="s">
        <v>26</v>
      </c>
      <c r="AH1" t="s">
        <v>27</v>
      </c>
    </row>
    <row r="2" spans="1:34" x14ac:dyDescent="0.3">
      <c r="A2" t="str">
        <f>C2&amp;E2&amp;F2&amp;H2&amp;G2&amp;I2</f>
        <v>ResLtg-MeasSFm2007rDXGFCZ011</v>
      </c>
      <c r="B2" s="1">
        <v>42590.483460648145</v>
      </c>
      <c r="C2" t="s">
        <v>51</v>
      </c>
      <c r="D2" t="s">
        <v>52</v>
      </c>
      <c r="E2" t="s">
        <v>28</v>
      </c>
      <c r="F2">
        <v>2007</v>
      </c>
      <c r="G2" t="s">
        <v>29</v>
      </c>
      <c r="H2" t="s">
        <v>30</v>
      </c>
      <c r="I2">
        <v>1</v>
      </c>
      <c r="J2" t="s">
        <v>53</v>
      </c>
      <c r="K2">
        <v>1</v>
      </c>
      <c r="L2">
        <v>2295.61</v>
      </c>
      <c r="M2">
        <v>6405.81</v>
      </c>
      <c r="N2">
        <v>1890.47</v>
      </c>
      <c r="O2">
        <v>0</v>
      </c>
      <c r="P2">
        <v>4428.55</v>
      </c>
      <c r="Q2">
        <v>0</v>
      </c>
      <c r="R2">
        <v>0</v>
      </c>
      <c r="S2">
        <v>0</v>
      </c>
      <c r="T2">
        <v>22.765699999999999</v>
      </c>
      <c r="U2">
        <v>64.0304</v>
      </c>
      <c r="V2">
        <v>64.0304</v>
      </c>
      <c r="W2">
        <v>0</v>
      </c>
      <c r="X2">
        <v>0</v>
      </c>
      <c r="Y2">
        <v>0</v>
      </c>
      <c r="Z2">
        <v>0</v>
      </c>
      <c r="AA2">
        <v>0</v>
      </c>
      <c r="AB2">
        <v>448.60399999999998</v>
      </c>
      <c r="AC2">
        <v>100.634</v>
      </c>
      <c r="AD2">
        <v>138.13300000000001</v>
      </c>
      <c r="AE2">
        <v>209.83699999999999</v>
      </c>
      <c r="AF2">
        <v>0.65132800000000002</v>
      </c>
      <c r="AG2">
        <v>0.1671</v>
      </c>
      <c r="AH2">
        <v>0.48422300000000001</v>
      </c>
    </row>
    <row r="3" spans="1:34" x14ac:dyDescent="0.3">
      <c r="A3" t="str">
        <f t="shared" ref="A3:A66" si="0">C3&amp;E3&amp;F3&amp;H3&amp;G3&amp;I3</f>
        <v>ResLtg-MeasSFm2007rDXGFCZ012</v>
      </c>
      <c r="B3" s="1">
        <v>42590.483657407407</v>
      </c>
      <c r="C3" t="s">
        <v>51</v>
      </c>
      <c r="D3" t="s">
        <v>52</v>
      </c>
      <c r="E3" t="s">
        <v>28</v>
      </c>
      <c r="F3">
        <v>2007</v>
      </c>
      <c r="G3" t="s">
        <v>29</v>
      </c>
      <c r="H3" t="s">
        <v>30</v>
      </c>
      <c r="I3">
        <v>2</v>
      </c>
      <c r="J3" t="s">
        <v>53</v>
      </c>
      <c r="K3">
        <v>1</v>
      </c>
      <c r="L3">
        <v>2295.61</v>
      </c>
      <c r="M3">
        <v>6777.75</v>
      </c>
      <c r="N3">
        <v>1890.47</v>
      </c>
      <c r="O3">
        <v>0</v>
      </c>
      <c r="P3">
        <v>4494.9799999999996</v>
      </c>
      <c r="Q3">
        <v>0</v>
      </c>
      <c r="R3">
        <v>0</v>
      </c>
      <c r="S3">
        <v>0</v>
      </c>
      <c r="T3">
        <v>100.01</v>
      </c>
      <c r="U3">
        <v>292.29199999999997</v>
      </c>
      <c r="V3">
        <v>292.29199999999997</v>
      </c>
      <c r="W3">
        <v>0</v>
      </c>
      <c r="X3">
        <v>0</v>
      </c>
      <c r="Y3">
        <v>0</v>
      </c>
      <c r="Z3">
        <v>0</v>
      </c>
      <c r="AA3">
        <v>0</v>
      </c>
      <c r="AB3">
        <v>886.59</v>
      </c>
      <c r="AC3">
        <v>100.634</v>
      </c>
      <c r="AD3">
        <v>580.18499999999995</v>
      </c>
      <c r="AE3">
        <v>205.77099999999999</v>
      </c>
      <c r="AF3">
        <v>0.65495899999999996</v>
      </c>
      <c r="AG3">
        <v>0.1671</v>
      </c>
      <c r="AH3">
        <v>0.487848</v>
      </c>
    </row>
    <row r="4" spans="1:34" x14ac:dyDescent="0.3">
      <c r="A4" t="str">
        <f t="shared" si="0"/>
        <v>ResLtg-MeasSFm2007rDXGFCZ013</v>
      </c>
      <c r="B4" s="1">
        <v>42590.483854166669</v>
      </c>
      <c r="C4" t="s">
        <v>51</v>
      </c>
      <c r="D4" t="s">
        <v>52</v>
      </c>
      <c r="E4" t="s">
        <v>28</v>
      </c>
      <c r="F4">
        <v>2007</v>
      </c>
      <c r="G4" t="s">
        <v>29</v>
      </c>
      <c r="H4" t="s">
        <v>30</v>
      </c>
      <c r="I4">
        <v>3</v>
      </c>
      <c r="J4" t="s">
        <v>53</v>
      </c>
      <c r="K4">
        <v>1</v>
      </c>
      <c r="L4">
        <v>2295.61</v>
      </c>
      <c r="M4">
        <v>6312.15</v>
      </c>
      <c r="N4">
        <v>1890.47</v>
      </c>
      <c r="O4">
        <v>0</v>
      </c>
      <c r="P4">
        <v>4411.25</v>
      </c>
      <c r="Q4">
        <v>0</v>
      </c>
      <c r="R4">
        <v>0</v>
      </c>
      <c r="S4">
        <v>0</v>
      </c>
      <c r="T4">
        <v>2.8860000000000001</v>
      </c>
      <c r="U4">
        <v>7.5445500000000001</v>
      </c>
      <c r="V4">
        <v>7.5445599999999997</v>
      </c>
      <c r="W4">
        <v>0</v>
      </c>
      <c r="X4">
        <v>0</v>
      </c>
      <c r="Y4">
        <v>0</v>
      </c>
      <c r="Z4">
        <v>0</v>
      </c>
      <c r="AA4">
        <v>0</v>
      </c>
      <c r="AB4">
        <v>328.82</v>
      </c>
      <c r="AC4">
        <v>100.634</v>
      </c>
      <c r="AD4">
        <v>17.302600000000002</v>
      </c>
      <c r="AE4">
        <v>210.88300000000001</v>
      </c>
      <c r="AF4">
        <v>0.65132299999999999</v>
      </c>
      <c r="AG4">
        <v>0.1671</v>
      </c>
      <c r="AH4">
        <v>0.48422300000000001</v>
      </c>
    </row>
    <row r="5" spans="1:34" x14ac:dyDescent="0.3">
      <c r="A5" t="str">
        <f t="shared" si="0"/>
        <v>ResLtg-MeasSFm2007rDXGFCZ014</v>
      </c>
      <c r="B5" s="1">
        <v>42590.484050925923</v>
      </c>
      <c r="C5" t="s">
        <v>51</v>
      </c>
      <c r="D5" t="s">
        <v>52</v>
      </c>
      <c r="E5" t="s">
        <v>28</v>
      </c>
      <c r="F5">
        <v>2007</v>
      </c>
      <c r="G5" t="s">
        <v>29</v>
      </c>
      <c r="H5" t="s">
        <v>30</v>
      </c>
      <c r="I5">
        <v>4</v>
      </c>
      <c r="J5" t="s">
        <v>53</v>
      </c>
      <c r="K5">
        <v>1</v>
      </c>
      <c r="L5">
        <v>2295.61</v>
      </c>
      <c r="M5">
        <v>6790.12</v>
      </c>
      <c r="N5">
        <v>1890.47</v>
      </c>
      <c r="O5">
        <v>0</v>
      </c>
      <c r="P5">
        <v>4498.53</v>
      </c>
      <c r="Q5">
        <v>0</v>
      </c>
      <c r="R5">
        <v>0</v>
      </c>
      <c r="S5">
        <v>0</v>
      </c>
      <c r="T5">
        <v>102.191</v>
      </c>
      <c r="U5">
        <v>298.93200000000002</v>
      </c>
      <c r="V5">
        <v>298.93200000000002</v>
      </c>
      <c r="W5">
        <v>0</v>
      </c>
      <c r="X5">
        <v>0</v>
      </c>
      <c r="Y5">
        <v>0</v>
      </c>
      <c r="Z5">
        <v>0</v>
      </c>
      <c r="AA5">
        <v>0</v>
      </c>
      <c r="AB5">
        <v>901.19600000000003</v>
      </c>
      <c r="AC5">
        <v>100.634</v>
      </c>
      <c r="AD5">
        <v>595.01300000000003</v>
      </c>
      <c r="AE5">
        <v>205.54900000000001</v>
      </c>
      <c r="AF5">
        <v>0.65661599999999998</v>
      </c>
      <c r="AG5">
        <v>0.1671</v>
      </c>
      <c r="AH5">
        <v>0.488236</v>
      </c>
    </row>
    <row r="6" spans="1:34" x14ac:dyDescent="0.3">
      <c r="A6" t="str">
        <f t="shared" si="0"/>
        <v>ResLtg-MeasSFm2007rDXGFCZ015</v>
      </c>
      <c r="B6" s="1">
        <v>42590.484259259261</v>
      </c>
      <c r="C6" t="s">
        <v>51</v>
      </c>
      <c r="D6" t="s">
        <v>52</v>
      </c>
      <c r="E6" t="s">
        <v>28</v>
      </c>
      <c r="F6">
        <v>2007</v>
      </c>
      <c r="G6" t="s">
        <v>29</v>
      </c>
      <c r="H6" t="s">
        <v>30</v>
      </c>
      <c r="I6">
        <v>5</v>
      </c>
      <c r="J6" t="s">
        <v>53</v>
      </c>
      <c r="K6">
        <v>1</v>
      </c>
      <c r="L6">
        <v>2295.61</v>
      </c>
      <c r="M6">
        <v>6811.36</v>
      </c>
      <c r="N6">
        <v>1890.47</v>
      </c>
      <c r="O6">
        <v>0</v>
      </c>
      <c r="P6">
        <v>4501.17</v>
      </c>
      <c r="Q6">
        <v>0</v>
      </c>
      <c r="R6">
        <v>0</v>
      </c>
      <c r="S6">
        <v>0</v>
      </c>
      <c r="T6">
        <v>107.181</v>
      </c>
      <c r="U6">
        <v>312.53800000000001</v>
      </c>
      <c r="V6">
        <v>312.53800000000001</v>
      </c>
      <c r="W6">
        <v>0</v>
      </c>
      <c r="X6">
        <v>0</v>
      </c>
      <c r="Y6">
        <v>0</v>
      </c>
      <c r="Z6">
        <v>0</v>
      </c>
      <c r="AA6">
        <v>0</v>
      </c>
      <c r="AB6">
        <v>942.31700000000001</v>
      </c>
      <c r="AC6">
        <v>100.634</v>
      </c>
      <c r="AD6">
        <v>636.29300000000001</v>
      </c>
      <c r="AE6">
        <v>205.39</v>
      </c>
      <c r="AF6">
        <v>0.655061</v>
      </c>
      <c r="AG6">
        <v>0.1671</v>
      </c>
      <c r="AH6">
        <v>0.487952</v>
      </c>
    </row>
    <row r="7" spans="1:34" x14ac:dyDescent="0.3">
      <c r="A7" t="str">
        <f t="shared" si="0"/>
        <v>ResLtg-MeasSFm2007rDXGFCZ021</v>
      </c>
      <c r="B7" s="1">
        <v>42590.484456018516</v>
      </c>
      <c r="C7" t="s">
        <v>51</v>
      </c>
      <c r="D7" t="s">
        <v>52</v>
      </c>
      <c r="E7" t="s">
        <v>28</v>
      </c>
      <c r="F7">
        <v>2007</v>
      </c>
      <c r="G7" t="s">
        <v>31</v>
      </c>
      <c r="H7" t="s">
        <v>30</v>
      </c>
      <c r="I7">
        <v>1</v>
      </c>
      <c r="J7" t="s">
        <v>53</v>
      </c>
      <c r="K7">
        <v>1</v>
      </c>
      <c r="L7">
        <v>1948.78</v>
      </c>
      <c r="M7">
        <v>6536.38</v>
      </c>
      <c r="N7">
        <v>1613</v>
      </c>
      <c r="O7">
        <v>0</v>
      </c>
      <c r="P7">
        <v>3924.83</v>
      </c>
      <c r="Q7">
        <v>0</v>
      </c>
      <c r="R7">
        <v>688.01499999999999</v>
      </c>
      <c r="S7">
        <v>0</v>
      </c>
      <c r="T7">
        <v>53.401800000000001</v>
      </c>
      <c r="U7">
        <v>257.12400000000002</v>
      </c>
      <c r="V7">
        <v>150.23099999999999</v>
      </c>
      <c r="W7">
        <v>106.893</v>
      </c>
      <c r="X7">
        <v>0</v>
      </c>
      <c r="Y7">
        <v>0</v>
      </c>
      <c r="Z7">
        <v>0</v>
      </c>
      <c r="AA7">
        <v>0</v>
      </c>
      <c r="AB7">
        <v>596.63800000000003</v>
      </c>
      <c r="AC7">
        <v>100.634</v>
      </c>
      <c r="AD7">
        <v>306.15300000000002</v>
      </c>
      <c r="AE7">
        <v>189.851</v>
      </c>
      <c r="AF7">
        <v>2.4792999999999998</v>
      </c>
      <c r="AG7">
        <v>0.13020300000000001</v>
      </c>
      <c r="AH7">
        <v>0.430176</v>
      </c>
    </row>
    <row r="8" spans="1:34" x14ac:dyDescent="0.3">
      <c r="A8" t="str">
        <f t="shared" si="0"/>
        <v>ResLtg-MeasSFm2007rDXGFCZ022</v>
      </c>
      <c r="B8" s="1">
        <v>42590.484652777777</v>
      </c>
      <c r="C8" t="s">
        <v>51</v>
      </c>
      <c r="D8" t="s">
        <v>52</v>
      </c>
      <c r="E8" t="s">
        <v>28</v>
      </c>
      <c r="F8">
        <v>2007</v>
      </c>
      <c r="G8" t="s">
        <v>31</v>
      </c>
      <c r="H8" t="s">
        <v>30</v>
      </c>
      <c r="I8">
        <v>2</v>
      </c>
      <c r="J8" t="s">
        <v>53</v>
      </c>
      <c r="K8">
        <v>1</v>
      </c>
      <c r="L8">
        <v>1948.78</v>
      </c>
      <c r="M8">
        <v>6188.71</v>
      </c>
      <c r="N8">
        <v>1613</v>
      </c>
      <c r="O8">
        <v>0</v>
      </c>
      <c r="P8">
        <v>3935.64</v>
      </c>
      <c r="Q8">
        <v>0</v>
      </c>
      <c r="R8">
        <v>353.47500000000002</v>
      </c>
      <c r="S8">
        <v>0</v>
      </c>
      <c r="T8">
        <v>61.330199999999998</v>
      </c>
      <c r="U8">
        <v>225.251</v>
      </c>
      <c r="V8">
        <v>173.07599999999999</v>
      </c>
      <c r="W8">
        <v>52.174900000000001</v>
      </c>
      <c r="X8">
        <v>0</v>
      </c>
      <c r="Y8">
        <v>0</v>
      </c>
      <c r="Z8">
        <v>0</v>
      </c>
      <c r="AA8">
        <v>0</v>
      </c>
      <c r="AB8">
        <v>633.38</v>
      </c>
      <c r="AC8">
        <v>100.634</v>
      </c>
      <c r="AD8">
        <v>343.60300000000001</v>
      </c>
      <c r="AE8">
        <v>189.143</v>
      </c>
      <c r="AF8">
        <v>2.23759</v>
      </c>
      <c r="AG8">
        <v>0.13020300000000001</v>
      </c>
      <c r="AH8">
        <v>0.43293799999999999</v>
      </c>
    </row>
    <row r="9" spans="1:34" x14ac:dyDescent="0.3">
      <c r="A9" t="str">
        <f t="shared" si="0"/>
        <v>ResLtg-MeasSFm2007rDXGFCZ023</v>
      </c>
      <c r="B9" s="1">
        <v>42590.484861111108</v>
      </c>
      <c r="C9" t="s">
        <v>51</v>
      </c>
      <c r="D9" t="s">
        <v>52</v>
      </c>
      <c r="E9" t="s">
        <v>28</v>
      </c>
      <c r="F9">
        <v>2007</v>
      </c>
      <c r="G9" t="s">
        <v>31</v>
      </c>
      <c r="H9" t="s">
        <v>30</v>
      </c>
      <c r="I9">
        <v>3</v>
      </c>
      <c r="J9" t="s">
        <v>53</v>
      </c>
      <c r="K9">
        <v>1</v>
      </c>
      <c r="L9">
        <v>1948.78</v>
      </c>
      <c r="M9">
        <v>5963.06</v>
      </c>
      <c r="N9">
        <v>1613</v>
      </c>
      <c r="O9">
        <v>0</v>
      </c>
      <c r="P9">
        <v>3921.99</v>
      </c>
      <c r="Q9">
        <v>0</v>
      </c>
      <c r="R9">
        <v>226.738</v>
      </c>
      <c r="S9">
        <v>0</v>
      </c>
      <c r="T9">
        <v>44.323099999999997</v>
      </c>
      <c r="U9">
        <v>157.001</v>
      </c>
      <c r="V9">
        <v>124.169</v>
      </c>
      <c r="W9">
        <v>32.831899999999997</v>
      </c>
      <c r="X9">
        <v>0</v>
      </c>
      <c r="Y9">
        <v>0</v>
      </c>
      <c r="Z9">
        <v>0</v>
      </c>
      <c r="AA9">
        <v>0</v>
      </c>
      <c r="AB9">
        <v>547.68200000000002</v>
      </c>
      <c r="AC9">
        <v>100.634</v>
      </c>
      <c r="AD9">
        <v>257.07900000000001</v>
      </c>
      <c r="AE9">
        <v>189.96899999999999</v>
      </c>
      <c r="AF9">
        <v>1.74576</v>
      </c>
      <c r="AG9">
        <v>0.13020300000000001</v>
      </c>
      <c r="AH9">
        <v>0.43536200000000003</v>
      </c>
    </row>
    <row r="10" spans="1:34" x14ac:dyDescent="0.3">
      <c r="A10" t="str">
        <f t="shared" si="0"/>
        <v>ResLtg-MeasSFm2007rDXGFCZ024</v>
      </c>
      <c r="B10" s="1">
        <v>42590.48505787037</v>
      </c>
      <c r="C10" t="s">
        <v>51</v>
      </c>
      <c r="D10" t="s">
        <v>52</v>
      </c>
      <c r="E10" t="s">
        <v>28</v>
      </c>
      <c r="F10">
        <v>2007</v>
      </c>
      <c r="G10" t="s">
        <v>31</v>
      </c>
      <c r="H10" t="s">
        <v>30</v>
      </c>
      <c r="I10">
        <v>4</v>
      </c>
      <c r="J10" t="s">
        <v>53</v>
      </c>
      <c r="K10">
        <v>1</v>
      </c>
      <c r="L10">
        <v>1948.78</v>
      </c>
      <c r="M10">
        <v>5816.25</v>
      </c>
      <c r="N10">
        <v>1613</v>
      </c>
      <c r="O10">
        <v>0</v>
      </c>
      <c r="P10">
        <v>3923.86</v>
      </c>
      <c r="Q10">
        <v>0</v>
      </c>
      <c r="R10">
        <v>97.5</v>
      </c>
      <c r="S10">
        <v>0</v>
      </c>
      <c r="T10">
        <v>44.3215</v>
      </c>
      <c r="U10">
        <v>137.57</v>
      </c>
      <c r="V10">
        <v>124.16500000000001</v>
      </c>
      <c r="W10">
        <v>13.404999999999999</v>
      </c>
      <c r="X10">
        <v>0</v>
      </c>
      <c r="Y10">
        <v>0</v>
      </c>
      <c r="Z10">
        <v>0</v>
      </c>
      <c r="AA10">
        <v>0</v>
      </c>
      <c r="AB10">
        <v>547.553</v>
      </c>
      <c r="AC10">
        <v>100.634</v>
      </c>
      <c r="AD10">
        <v>257.07100000000003</v>
      </c>
      <c r="AE10">
        <v>189.84700000000001</v>
      </c>
      <c r="AF10">
        <v>1.4282699999999999</v>
      </c>
      <c r="AG10">
        <v>0.13020300000000001</v>
      </c>
      <c r="AH10">
        <v>0.43769999999999998</v>
      </c>
    </row>
    <row r="11" spans="1:34" x14ac:dyDescent="0.3">
      <c r="A11" t="str">
        <f t="shared" si="0"/>
        <v>ResLtg-MeasSFm2007rDXGFCZ025</v>
      </c>
      <c r="B11" s="1">
        <v>42590.485254629632</v>
      </c>
      <c r="C11" t="s">
        <v>51</v>
      </c>
      <c r="D11" t="s">
        <v>52</v>
      </c>
      <c r="E11" t="s">
        <v>28</v>
      </c>
      <c r="F11">
        <v>2007</v>
      </c>
      <c r="G11" t="s">
        <v>31</v>
      </c>
      <c r="H11" t="s">
        <v>30</v>
      </c>
      <c r="I11">
        <v>5</v>
      </c>
      <c r="J11" t="s">
        <v>53</v>
      </c>
      <c r="K11">
        <v>1</v>
      </c>
      <c r="L11">
        <v>1948.78</v>
      </c>
      <c r="M11">
        <v>5879.87</v>
      </c>
      <c r="N11">
        <v>1613</v>
      </c>
      <c r="O11">
        <v>0</v>
      </c>
      <c r="P11">
        <v>3932.34</v>
      </c>
      <c r="Q11">
        <v>0</v>
      </c>
      <c r="R11">
        <v>114.80200000000001</v>
      </c>
      <c r="S11">
        <v>0</v>
      </c>
      <c r="T11">
        <v>53.403599999999997</v>
      </c>
      <c r="U11">
        <v>166.31399999999999</v>
      </c>
      <c r="V11">
        <v>150.238</v>
      </c>
      <c r="W11">
        <v>16.075600000000001</v>
      </c>
      <c r="X11">
        <v>0</v>
      </c>
      <c r="Y11">
        <v>0</v>
      </c>
      <c r="Z11">
        <v>0</v>
      </c>
      <c r="AA11">
        <v>0</v>
      </c>
      <c r="AB11">
        <v>596.12300000000005</v>
      </c>
      <c r="AC11">
        <v>100.634</v>
      </c>
      <c r="AD11">
        <v>306.16399999999999</v>
      </c>
      <c r="AE11">
        <v>189.32400000000001</v>
      </c>
      <c r="AF11">
        <v>1.36914</v>
      </c>
      <c r="AG11">
        <v>0.13020300000000001</v>
      </c>
      <c r="AH11">
        <v>0.43762699999999999</v>
      </c>
    </row>
    <row r="12" spans="1:34" x14ac:dyDescent="0.3">
      <c r="A12" t="str">
        <f t="shared" si="0"/>
        <v>ResLtg-MeasSFm2007rDXGFCZ031</v>
      </c>
      <c r="B12" s="1">
        <v>42590.485462962963</v>
      </c>
      <c r="C12" t="s">
        <v>51</v>
      </c>
      <c r="D12" t="s">
        <v>52</v>
      </c>
      <c r="E12" t="s">
        <v>28</v>
      </c>
      <c r="F12">
        <v>2007</v>
      </c>
      <c r="G12" t="s">
        <v>32</v>
      </c>
      <c r="H12" t="s">
        <v>30</v>
      </c>
      <c r="I12">
        <v>1</v>
      </c>
      <c r="J12" t="s">
        <v>53</v>
      </c>
      <c r="K12">
        <v>1</v>
      </c>
      <c r="L12">
        <v>2295.61</v>
      </c>
      <c r="M12">
        <v>6712.21</v>
      </c>
      <c r="N12">
        <v>1890.47</v>
      </c>
      <c r="O12">
        <v>0</v>
      </c>
      <c r="P12">
        <v>4475.7700000000004</v>
      </c>
      <c r="Q12">
        <v>0</v>
      </c>
      <c r="R12">
        <v>273.577</v>
      </c>
      <c r="S12">
        <v>0</v>
      </c>
      <c r="T12">
        <v>5.3037400000000003</v>
      </c>
      <c r="U12">
        <v>67.0929</v>
      </c>
      <c r="V12">
        <v>20.719200000000001</v>
      </c>
      <c r="W12">
        <v>46.373699999999999</v>
      </c>
      <c r="X12">
        <v>0</v>
      </c>
      <c r="Y12">
        <v>0</v>
      </c>
      <c r="Z12">
        <v>0</v>
      </c>
      <c r="AA12">
        <v>0</v>
      </c>
      <c r="AB12">
        <v>341.05099999999999</v>
      </c>
      <c r="AC12">
        <v>100.634</v>
      </c>
      <c r="AD12">
        <v>48.176200000000001</v>
      </c>
      <c r="AE12">
        <v>192.24</v>
      </c>
      <c r="AF12">
        <v>1.8979299999999999</v>
      </c>
      <c r="AG12">
        <v>0.15259</v>
      </c>
      <c r="AH12">
        <v>0.49019499999999999</v>
      </c>
    </row>
    <row r="13" spans="1:34" x14ac:dyDescent="0.3">
      <c r="A13" t="str">
        <f t="shared" si="0"/>
        <v>ResLtg-MeasSFm2007rDXGFCZ032</v>
      </c>
      <c r="B13" s="1">
        <v>42590.485659722224</v>
      </c>
      <c r="C13" t="s">
        <v>51</v>
      </c>
      <c r="D13" t="s">
        <v>52</v>
      </c>
      <c r="E13" t="s">
        <v>28</v>
      </c>
      <c r="F13">
        <v>2007</v>
      </c>
      <c r="G13" t="s">
        <v>32</v>
      </c>
      <c r="H13" t="s">
        <v>30</v>
      </c>
      <c r="I13">
        <v>2</v>
      </c>
      <c r="J13" t="s">
        <v>53</v>
      </c>
      <c r="K13">
        <v>1</v>
      </c>
      <c r="L13">
        <v>2295.61</v>
      </c>
      <c r="M13">
        <v>6727.85</v>
      </c>
      <c r="N13">
        <v>1890.47</v>
      </c>
      <c r="O13">
        <v>0</v>
      </c>
      <c r="P13">
        <v>4512.9399999999996</v>
      </c>
      <c r="Q13">
        <v>0</v>
      </c>
      <c r="R13">
        <v>109.173</v>
      </c>
      <c r="S13">
        <v>0</v>
      </c>
      <c r="T13">
        <v>38.7348</v>
      </c>
      <c r="U13">
        <v>176.53899999999999</v>
      </c>
      <c r="V13">
        <v>158.83000000000001</v>
      </c>
      <c r="W13">
        <v>17.708600000000001</v>
      </c>
      <c r="X13">
        <v>0</v>
      </c>
      <c r="Y13">
        <v>0</v>
      </c>
      <c r="Z13">
        <v>0</v>
      </c>
      <c r="AA13">
        <v>0</v>
      </c>
      <c r="AB13">
        <v>617.58600000000001</v>
      </c>
      <c r="AC13">
        <v>100.634</v>
      </c>
      <c r="AD13">
        <v>326.99799999999999</v>
      </c>
      <c r="AE13">
        <v>189.95400000000001</v>
      </c>
      <c r="AF13">
        <v>1.47827</v>
      </c>
      <c r="AG13">
        <v>0.15259</v>
      </c>
      <c r="AH13">
        <v>0.49231599999999998</v>
      </c>
    </row>
    <row r="14" spans="1:34" x14ac:dyDescent="0.3">
      <c r="A14" t="str">
        <f t="shared" si="0"/>
        <v>ResLtg-MeasSFm2007rDXGFCZ033</v>
      </c>
      <c r="B14" s="1">
        <v>42590.485856481479</v>
      </c>
      <c r="C14" t="s">
        <v>51</v>
      </c>
      <c r="D14" t="s">
        <v>52</v>
      </c>
      <c r="E14" t="s">
        <v>28</v>
      </c>
      <c r="F14">
        <v>2007</v>
      </c>
      <c r="G14" t="s">
        <v>32</v>
      </c>
      <c r="H14" t="s">
        <v>30</v>
      </c>
      <c r="I14">
        <v>3</v>
      </c>
      <c r="J14" t="s">
        <v>53</v>
      </c>
      <c r="K14">
        <v>1</v>
      </c>
      <c r="L14">
        <v>2295.61</v>
      </c>
      <c r="M14">
        <v>6697.09</v>
      </c>
      <c r="N14">
        <v>1890.47</v>
      </c>
      <c r="O14">
        <v>0</v>
      </c>
      <c r="P14">
        <v>4512.7700000000004</v>
      </c>
      <c r="Q14">
        <v>0</v>
      </c>
      <c r="R14">
        <v>86.655100000000004</v>
      </c>
      <c r="S14">
        <v>0</v>
      </c>
      <c r="T14">
        <v>37.862000000000002</v>
      </c>
      <c r="U14">
        <v>169.333</v>
      </c>
      <c r="V14">
        <v>155.35599999999999</v>
      </c>
      <c r="W14">
        <v>13.9762</v>
      </c>
      <c r="X14">
        <v>0</v>
      </c>
      <c r="Y14">
        <v>0</v>
      </c>
      <c r="Z14">
        <v>0</v>
      </c>
      <c r="AA14">
        <v>0</v>
      </c>
      <c r="AB14">
        <v>611.87</v>
      </c>
      <c r="AC14">
        <v>100.634</v>
      </c>
      <c r="AD14">
        <v>321.274</v>
      </c>
      <c r="AE14">
        <v>189.96199999999999</v>
      </c>
      <c r="AF14">
        <v>1.2785299999999999</v>
      </c>
      <c r="AG14">
        <v>0.15259</v>
      </c>
      <c r="AH14">
        <v>0.49321100000000001</v>
      </c>
    </row>
    <row r="15" spans="1:34" x14ac:dyDescent="0.3">
      <c r="A15" t="str">
        <f t="shared" si="0"/>
        <v>ResLtg-MeasSFm2007rDXGFCZ034</v>
      </c>
      <c r="B15" s="1">
        <v>42590.48605324074</v>
      </c>
      <c r="C15" t="s">
        <v>51</v>
      </c>
      <c r="D15" t="s">
        <v>52</v>
      </c>
      <c r="E15" t="s">
        <v>28</v>
      </c>
      <c r="F15">
        <v>2007</v>
      </c>
      <c r="G15" t="s">
        <v>32</v>
      </c>
      <c r="H15" t="s">
        <v>30</v>
      </c>
      <c r="I15">
        <v>4</v>
      </c>
      <c r="J15" t="s">
        <v>53</v>
      </c>
      <c r="K15">
        <v>1</v>
      </c>
      <c r="L15">
        <v>2295.61</v>
      </c>
      <c r="M15">
        <v>6800.89</v>
      </c>
      <c r="N15">
        <v>1890.47</v>
      </c>
      <c r="O15">
        <v>0</v>
      </c>
      <c r="P15">
        <v>4515.16</v>
      </c>
      <c r="Q15">
        <v>0</v>
      </c>
      <c r="R15">
        <v>159.49100000000001</v>
      </c>
      <c r="S15">
        <v>0</v>
      </c>
      <c r="T15">
        <v>41.129800000000003</v>
      </c>
      <c r="U15">
        <v>194.64599999999999</v>
      </c>
      <c r="V15">
        <v>168.304</v>
      </c>
      <c r="W15">
        <v>26.342099999999999</v>
      </c>
      <c r="X15">
        <v>0</v>
      </c>
      <c r="Y15">
        <v>0</v>
      </c>
      <c r="Z15">
        <v>0</v>
      </c>
      <c r="AA15">
        <v>0</v>
      </c>
      <c r="AB15">
        <v>645.82799999999997</v>
      </c>
      <c r="AC15">
        <v>100.634</v>
      </c>
      <c r="AD15">
        <v>355.37400000000002</v>
      </c>
      <c r="AE15">
        <v>189.82</v>
      </c>
      <c r="AF15">
        <v>1.68005</v>
      </c>
      <c r="AG15">
        <v>0.15259</v>
      </c>
      <c r="AH15">
        <v>0.49133399999999999</v>
      </c>
    </row>
    <row r="16" spans="1:34" x14ac:dyDescent="0.3">
      <c r="A16" t="str">
        <f t="shared" si="0"/>
        <v>ResLtg-MeasSFm2007rDXGFCZ035</v>
      </c>
      <c r="B16" s="1">
        <v>42590.486261574071</v>
      </c>
      <c r="C16" t="s">
        <v>51</v>
      </c>
      <c r="D16" t="s">
        <v>52</v>
      </c>
      <c r="E16" t="s">
        <v>28</v>
      </c>
      <c r="F16">
        <v>2007</v>
      </c>
      <c r="G16" t="s">
        <v>32</v>
      </c>
      <c r="H16" t="s">
        <v>30</v>
      </c>
      <c r="I16">
        <v>5</v>
      </c>
      <c r="J16" t="s">
        <v>53</v>
      </c>
      <c r="K16">
        <v>1</v>
      </c>
      <c r="L16">
        <v>2295.61</v>
      </c>
      <c r="M16">
        <v>6759.89</v>
      </c>
      <c r="N16">
        <v>1890.47</v>
      </c>
      <c r="O16">
        <v>0</v>
      </c>
      <c r="P16">
        <v>4503.71</v>
      </c>
      <c r="Q16">
        <v>0</v>
      </c>
      <c r="R16">
        <v>181.798</v>
      </c>
      <c r="S16">
        <v>0</v>
      </c>
      <c r="T16">
        <v>30.322199999999999</v>
      </c>
      <c r="U16">
        <v>153.58500000000001</v>
      </c>
      <c r="V16">
        <v>123.34099999999999</v>
      </c>
      <c r="W16">
        <v>30.2441</v>
      </c>
      <c r="X16">
        <v>0</v>
      </c>
      <c r="Y16">
        <v>0</v>
      </c>
      <c r="Z16">
        <v>0</v>
      </c>
      <c r="AA16">
        <v>0</v>
      </c>
      <c r="AB16">
        <v>554.79499999999996</v>
      </c>
      <c r="AC16">
        <v>100.634</v>
      </c>
      <c r="AD16">
        <v>263.63499999999999</v>
      </c>
      <c r="AE16">
        <v>190.52500000000001</v>
      </c>
      <c r="AF16">
        <v>1.6750799999999999</v>
      </c>
      <c r="AG16">
        <v>0.15259</v>
      </c>
      <c r="AH16">
        <v>0.49135299999999998</v>
      </c>
    </row>
    <row r="17" spans="1:34" x14ac:dyDescent="0.3">
      <c r="A17" t="str">
        <f t="shared" si="0"/>
        <v>ResLtg-MeasSFm2007rDXGFCZ041</v>
      </c>
      <c r="B17" s="1">
        <v>42590.486458333333</v>
      </c>
      <c r="C17" t="s">
        <v>51</v>
      </c>
      <c r="D17" t="s">
        <v>52</v>
      </c>
      <c r="E17" t="s">
        <v>28</v>
      </c>
      <c r="F17">
        <v>2007</v>
      </c>
      <c r="G17" t="s">
        <v>33</v>
      </c>
      <c r="H17" t="s">
        <v>30</v>
      </c>
      <c r="I17">
        <v>1</v>
      </c>
      <c r="J17" t="s">
        <v>53</v>
      </c>
      <c r="K17">
        <v>1</v>
      </c>
      <c r="L17">
        <v>2295.61</v>
      </c>
      <c r="M17">
        <v>7920.55</v>
      </c>
      <c r="N17">
        <v>1890.47</v>
      </c>
      <c r="O17">
        <v>0</v>
      </c>
      <c r="P17">
        <v>4510.3100000000004</v>
      </c>
      <c r="Q17">
        <v>0</v>
      </c>
      <c r="R17">
        <v>1169.3</v>
      </c>
      <c r="S17">
        <v>0</v>
      </c>
      <c r="T17">
        <v>32.229900000000001</v>
      </c>
      <c r="U17">
        <v>318.23899999999998</v>
      </c>
      <c r="V17">
        <v>130.06</v>
      </c>
      <c r="W17">
        <v>188.179</v>
      </c>
      <c r="X17">
        <v>0</v>
      </c>
      <c r="Y17">
        <v>0</v>
      </c>
      <c r="Z17">
        <v>0</v>
      </c>
      <c r="AA17">
        <v>0</v>
      </c>
      <c r="AB17">
        <v>558.26</v>
      </c>
      <c r="AC17">
        <v>100.634</v>
      </c>
      <c r="AD17">
        <v>274.12599999999998</v>
      </c>
      <c r="AE17">
        <v>183.499</v>
      </c>
      <c r="AF17">
        <v>3.11971</v>
      </c>
      <c r="AG17">
        <v>0.1671</v>
      </c>
      <c r="AH17">
        <v>0.49134899999999998</v>
      </c>
    </row>
    <row r="18" spans="1:34" x14ac:dyDescent="0.3">
      <c r="A18" t="str">
        <f t="shared" si="0"/>
        <v>ResLtg-MeasSFm2007rDXGFCZ042</v>
      </c>
      <c r="B18" s="1">
        <v>42590.486655092594</v>
      </c>
      <c r="C18" t="s">
        <v>51</v>
      </c>
      <c r="D18" t="s">
        <v>52</v>
      </c>
      <c r="E18" t="s">
        <v>28</v>
      </c>
      <c r="F18">
        <v>2007</v>
      </c>
      <c r="G18" t="s">
        <v>33</v>
      </c>
      <c r="H18" t="s">
        <v>30</v>
      </c>
      <c r="I18">
        <v>2</v>
      </c>
      <c r="J18" t="s">
        <v>53</v>
      </c>
      <c r="K18">
        <v>1</v>
      </c>
      <c r="L18">
        <v>2295.61</v>
      </c>
      <c r="M18">
        <v>7245.62</v>
      </c>
      <c r="N18">
        <v>1890.47</v>
      </c>
      <c r="O18">
        <v>0</v>
      </c>
      <c r="P18">
        <v>4509.33</v>
      </c>
      <c r="Q18">
        <v>0</v>
      </c>
      <c r="R18">
        <v>618.47799999999995</v>
      </c>
      <c r="S18">
        <v>0</v>
      </c>
      <c r="T18">
        <v>26.288699999999999</v>
      </c>
      <c r="U18">
        <v>201.05600000000001</v>
      </c>
      <c r="V18">
        <v>105.596</v>
      </c>
      <c r="W18">
        <v>95.459500000000006</v>
      </c>
      <c r="X18">
        <v>0</v>
      </c>
      <c r="Y18">
        <v>0</v>
      </c>
      <c r="Z18">
        <v>0</v>
      </c>
      <c r="AA18">
        <v>0</v>
      </c>
      <c r="AB18">
        <v>509.34500000000003</v>
      </c>
      <c r="AC18">
        <v>100.634</v>
      </c>
      <c r="AD18">
        <v>225.17500000000001</v>
      </c>
      <c r="AE18">
        <v>183.535</v>
      </c>
      <c r="AF18">
        <v>2.9264899999999998</v>
      </c>
      <c r="AG18">
        <v>0.1671</v>
      </c>
      <c r="AH18">
        <v>0.49428100000000003</v>
      </c>
    </row>
    <row r="19" spans="1:34" x14ac:dyDescent="0.3">
      <c r="A19" t="str">
        <f t="shared" si="0"/>
        <v>ResLtg-MeasSFm2007rDXGFCZ043</v>
      </c>
      <c r="B19" s="1">
        <v>42590.486851851849</v>
      </c>
      <c r="C19" t="s">
        <v>51</v>
      </c>
      <c r="D19" t="s">
        <v>52</v>
      </c>
      <c r="E19" t="s">
        <v>28</v>
      </c>
      <c r="F19">
        <v>2007</v>
      </c>
      <c r="G19" t="s">
        <v>33</v>
      </c>
      <c r="H19" t="s">
        <v>30</v>
      </c>
      <c r="I19">
        <v>3</v>
      </c>
      <c r="J19" t="s">
        <v>53</v>
      </c>
      <c r="K19">
        <v>1</v>
      </c>
      <c r="L19">
        <v>2295.61</v>
      </c>
      <c r="M19">
        <v>7085.65</v>
      </c>
      <c r="N19">
        <v>1890.47</v>
      </c>
      <c r="O19">
        <v>0</v>
      </c>
      <c r="P19">
        <v>4526.24</v>
      </c>
      <c r="Q19">
        <v>0</v>
      </c>
      <c r="R19">
        <v>407.23899999999998</v>
      </c>
      <c r="S19">
        <v>0</v>
      </c>
      <c r="T19">
        <v>39.6111</v>
      </c>
      <c r="U19">
        <v>222.09399999999999</v>
      </c>
      <c r="V19">
        <v>160.60900000000001</v>
      </c>
      <c r="W19">
        <v>61.484299999999998</v>
      </c>
      <c r="X19">
        <v>0</v>
      </c>
      <c r="Y19">
        <v>0</v>
      </c>
      <c r="Z19">
        <v>0</v>
      </c>
      <c r="AA19">
        <v>0</v>
      </c>
      <c r="AB19">
        <v>608.75599999999997</v>
      </c>
      <c r="AC19">
        <v>100.634</v>
      </c>
      <c r="AD19">
        <v>325.63600000000002</v>
      </c>
      <c r="AE19">
        <v>182.48500000000001</v>
      </c>
      <c r="AF19">
        <v>2.4525899999999998</v>
      </c>
      <c r="AG19">
        <v>0.1671</v>
      </c>
      <c r="AH19">
        <v>0.49691600000000002</v>
      </c>
    </row>
    <row r="20" spans="1:34" x14ac:dyDescent="0.3">
      <c r="A20" t="str">
        <f t="shared" si="0"/>
        <v>ResLtg-MeasSFm2007rDXGFCZ044</v>
      </c>
      <c r="B20" s="1">
        <v>42590.48704861111</v>
      </c>
      <c r="C20" t="s">
        <v>51</v>
      </c>
      <c r="D20" t="s">
        <v>52</v>
      </c>
      <c r="E20" t="s">
        <v>28</v>
      </c>
      <c r="F20">
        <v>2007</v>
      </c>
      <c r="G20" t="s">
        <v>33</v>
      </c>
      <c r="H20" t="s">
        <v>30</v>
      </c>
      <c r="I20">
        <v>4</v>
      </c>
      <c r="J20" t="s">
        <v>53</v>
      </c>
      <c r="K20">
        <v>1</v>
      </c>
      <c r="L20">
        <v>2295.61</v>
      </c>
      <c r="M20">
        <v>6844.38</v>
      </c>
      <c r="N20">
        <v>1890.47</v>
      </c>
      <c r="O20">
        <v>0</v>
      </c>
      <c r="P20">
        <v>4531.55</v>
      </c>
      <c r="Q20">
        <v>0</v>
      </c>
      <c r="R20">
        <v>184.33799999999999</v>
      </c>
      <c r="S20">
        <v>0</v>
      </c>
      <c r="T20">
        <v>41.881900000000002</v>
      </c>
      <c r="U20">
        <v>196.143</v>
      </c>
      <c r="V20">
        <v>169.53700000000001</v>
      </c>
      <c r="W20">
        <v>26.6068</v>
      </c>
      <c r="X20">
        <v>0</v>
      </c>
      <c r="Y20">
        <v>0</v>
      </c>
      <c r="Z20">
        <v>0</v>
      </c>
      <c r="AA20">
        <v>0</v>
      </c>
      <c r="AB20">
        <v>635.23599999999999</v>
      </c>
      <c r="AC20">
        <v>100.634</v>
      </c>
      <c r="AD20">
        <v>352.44799999999998</v>
      </c>
      <c r="AE20">
        <v>182.154</v>
      </c>
      <c r="AF20">
        <v>2.0806800000000001</v>
      </c>
      <c r="AG20">
        <v>0.1671</v>
      </c>
      <c r="AH20">
        <v>0.49966300000000002</v>
      </c>
    </row>
    <row r="21" spans="1:34" x14ac:dyDescent="0.3">
      <c r="A21" t="str">
        <f t="shared" si="0"/>
        <v>ResLtg-MeasSFm2007rDXGFCZ045</v>
      </c>
      <c r="B21" s="1">
        <v>42590.487256944441</v>
      </c>
      <c r="C21" t="s">
        <v>51</v>
      </c>
      <c r="D21" t="s">
        <v>52</v>
      </c>
      <c r="E21" t="s">
        <v>28</v>
      </c>
      <c r="F21">
        <v>2007</v>
      </c>
      <c r="G21" t="s">
        <v>33</v>
      </c>
      <c r="H21" t="s">
        <v>30</v>
      </c>
      <c r="I21">
        <v>5</v>
      </c>
      <c r="J21" t="s">
        <v>53</v>
      </c>
      <c r="K21">
        <v>1</v>
      </c>
      <c r="L21">
        <v>2295.61</v>
      </c>
      <c r="M21">
        <v>6668.63</v>
      </c>
      <c r="N21">
        <v>1890.47</v>
      </c>
      <c r="O21">
        <v>0</v>
      </c>
      <c r="P21">
        <v>4493.5</v>
      </c>
      <c r="Q21">
        <v>0</v>
      </c>
      <c r="R21">
        <v>215.14699999999999</v>
      </c>
      <c r="S21">
        <v>0</v>
      </c>
      <c r="T21">
        <v>7.7289599999999998</v>
      </c>
      <c r="U21">
        <v>61.793199999999999</v>
      </c>
      <c r="V21">
        <v>30.332699999999999</v>
      </c>
      <c r="W21">
        <v>31.460599999999999</v>
      </c>
      <c r="X21">
        <v>0</v>
      </c>
      <c r="Y21">
        <v>0</v>
      </c>
      <c r="Z21">
        <v>0</v>
      </c>
      <c r="AA21">
        <v>0</v>
      </c>
      <c r="AB21">
        <v>352.58100000000002</v>
      </c>
      <c r="AC21">
        <v>100.634</v>
      </c>
      <c r="AD21">
        <v>67.456599999999995</v>
      </c>
      <c r="AE21">
        <v>184.49</v>
      </c>
      <c r="AF21">
        <v>2.0133899999999998</v>
      </c>
      <c r="AG21">
        <v>0.1671</v>
      </c>
      <c r="AH21">
        <v>0.49960399999999999</v>
      </c>
    </row>
    <row r="22" spans="1:34" x14ac:dyDescent="0.3">
      <c r="A22" t="str">
        <f t="shared" si="0"/>
        <v>ResLtg-MeasSFm2007rDXGFCZ051</v>
      </c>
      <c r="B22" s="1">
        <v>42590.487442129626</v>
      </c>
      <c r="C22" t="s">
        <v>51</v>
      </c>
      <c r="D22" t="s">
        <v>52</v>
      </c>
      <c r="E22" t="s">
        <v>28</v>
      </c>
      <c r="F22">
        <v>2007</v>
      </c>
      <c r="G22" t="s">
        <v>34</v>
      </c>
      <c r="H22" t="s">
        <v>30</v>
      </c>
      <c r="I22">
        <v>1</v>
      </c>
      <c r="J22" t="s">
        <v>53</v>
      </c>
      <c r="K22">
        <v>1</v>
      </c>
      <c r="L22">
        <v>2295.61</v>
      </c>
      <c r="M22">
        <v>6605.06</v>
      </c>
      <c r="N22">
        <v>1890.47</v>
      </c>
      <c r="O22">
        <v>0</v>
      </c>
      <c r="P22">
        <v>4498.21</v>
      </c>
      <c r="Q22">
        <v>0</v>
      </c>
      <c r="R22">
        <v>93.261899999999997</v>
      </c>
      <c r="S22">
        <v>0</v>
      </c>
      <c r="T22">
        <v>20.276399999999999</v>
      </c>
      <c r="U22">
        <v>102.84699999999999</v>
      </c>
      <c r="V22">
        <v>87.0839</v>
      </c>
      <c r="W22">
        <v>15.762700000000001</v>
      </c>
      <c r="X22">
        <v>0</v>
      </c>
      <c r="Y22">
        <v>0</v>
      </c>
      <c r="Z22">
        <v>0</v>
      </c>
      <c r="AA22">
        <v>0</v>
      </c>
      <c r="AB22">
        <v>485.82799999999997</v>
      </c>
      <c r="AC22">
        <v>100.634</v>
      </c>
      <c r="AD22">
        <v>191.209</v>
      </c>
      <c r="AE22">
        <v>193.98500000000001</v>
      </c>
      <c r="AF22">
        <v>1.6519600000000001</v>
      </c>
      <c r="AG22">
        <v>0.1671</v>
      </c>
      <c r="AH22">
        <v>0.48951899999999998</v>
      </c>
    </row>
    <row r="23" spans="1:34" x14ac:dyDescent="0.3">
      <c r="A23" t="str">
        <f t="shared" si="0"/>
        <v>ResLtg-MeasSFm2007rDXGFCZ052</v>
      </c>
      <c r="B23" s="1">
        <v>42590.487650462965</v>
      </c>
      <c r="C23" t="s">
        <v>51</v>
      </c>
      <c r="D23" t="s">
        <v>52</v>
      </c>
      <c r="E23" t="s">
        <v>28</v>
      </c>
      <c r="F23">
        <v>2007</v>
      </c>
      <c r="G23" t="s">
        <v>34</v>
      </c>
      <c r="H23" t="s">
        <v>30</v>
      </c>
      <c r="I23">
        <v>2</v>
      </c>
      <c r="J23" t="s">
        <v>53</v>
      </c>
      <c r="K23">
        <v>1</v>
      </c>
      <c r="L23">
        <v>2295.61</v>
      </c>
      <c r="M23">
        <v>6673.33</v>
      </c>
      <c r="N23">
        <v>1890.47</v>
      </c>
      <c r="O23">
        <v>0</v>
      </c>
      <c r="P23">
        <v>4513.45</v>
      </c>
      <c r="Q23">
        <v>0</v>
      </c>
      <c r="R23">
        <v>80.747900000000001</v>
      </c>
      <c r="S23">
        <v>0</v>
      </c>
      <c r="T23">
        <v>32.453499999999998</v>
      </c>
      <c r="U23">
        <v>156.21100000000001</v>
      </c>
      <c r="V23">
        <v>142.47800000000001</v>
      </c>
      <c r="W23">
        <v>13.733499999999999</v>
      </c>
      <c r="X23">
        <v>0</v>
      </c>
      <c r="Y23">
        <v>0</v>
      </c>
      <c r="Z23">
        <v>0</v>
      </c>
      <c r="AA23">
        <v>0</v>
      </c>
      <c r="AB23">
        <v>595.41600000000005</v>
      </c>
      <c r="AC23">
        <v>100.634</v>
      </c>
      <c r="AD23">
        <v>301.74299999999999</v>
      </c>
      <c r="AE23">
        <v>193.03899999999999</v>
      </c>
      <c r="AF23">
        <v>1.49512</v>
      </c>
      <c r="AG23">
        <v>0.1671</v>
      </c>
      <c r="AH23">
        <v>0.49041000000000001</v>
      </c>
    </row>
    <row r="24" spans="1:34" x14ac:dyDescent="0.3">
      <c r="A24" t="str">
        <f t="shared" si="0"/>
        <v>ResLtg-MeasSFm2007rDXGFCZ053</v>
      </c>
      <c r="B24" s="1">
        <v>42590.487847222219</v>
      </c>
      <c r="C24" t="s">
        <v>51</v>
      </c>
      <c r="D24" t="s">
        <v>52</v>
      </c>
      <c r="E24" t="s">
        <v>28</v>
      </c>
      <c r="F24">
        <v>2007</v>
      </c>
      <c r="G24" t="s">
        <v>34</v>
      </c>
      <c r="H24" t="s">
        <v>30</v>
      </c>
      <c r="I24">
        <v>3</v>
      </c>
      <c r="J24" t="s">
        <v>53</v>
      </c>
      <c r="K24">
        <v>1</v>
      </c>
      <c r="L24">
        <v>2295.61</v>
      </c>
      <c r="M24">
        <v>6681.91</v>
      </c>
      <c r="N24">
        <v>1890.47</v>
      </c>
      <c r="O24">
        <v>0</v>
      </c>
      <c r="P24">
        <v>4517.8599999999997</v>
      </c>
      <c r="Q24">
        <v>0</v>
      </c>
      <c r="R24">
        <v>64.470200000000006</v>
      </c>
      <c r="S24">
        <v>0</v>
      </c>
      <c r="T24">
        <v>36.758499999999998</v>
      </c>
      <c r="U24">
        <v>172.35499999999999</v>
      </c>
      <c r="V24">
        <v>161.59299999999999</v>
      </c>
      <c r="W24">
        <v>10.7622</v>
      </c>
      <c r="X24">
        <v>0</v>
      </c>
      <c r="Y24">
        <v>0</v>
      </c>
      <c r="Z24">
        <v>0</v>
      </c>
      <c r="AA24">
        <v>0</v>
      </c>
      <c r="AB24">
        <v>631.24099999999999</v>
      </c>
      <c r="AC24">
        <v>100.634</v>
      </c>
      <c r="AD24">
        <v>337.84</v>
      </c>
      <c r="AE24">
        <v>192.767</v>
      </c>
      <c r="AF24">
        <v>1.5026600000000001</v>
      </c>
      <c r="AG24">
        <v>0.1671</v>
      </c>
      <c r="AH24">
        <v>0.490456</v>
      </c>
    </row>
    <row r="25" spans="1:34" x14ac:dyDescent="0.3">
      <c r="A25" t="str">
        <f t="shared" si="0"/>
        <v>ResLtg-MeasSFm2007rDXGFCZ054</v>
      </c>
      <c r="B25" s="1">
        <v>42590.488055555557</v>
      </c>
      <c r="C25" t="s">
        <v>51</v>
      </c>
      <c r="D25" t="s">
        <v>52</v>
      </c>
      <c r="E25" t="s">
        <v>28</v>
      </c>
      <c r="F25">
        <v>2007</v>
      </c>
      <c r="G25" t="s">
        <v>34</v>
      </c>
      <c r="H25" t="s">
        <v>30</v>
      </c>
      <c r="I25">
        <v>4</v>
      </c>
      <c r="J25" t="s">
        <v>53</v>
      </c>
      <c r="K25">
        <v>1</v>
      </c>
      <c r="L25">
        <v>2295.61</v>
      </c>
      <c r="M25">
        <v>6723.11</v>
      </c>
      <c r="N25">
        <v>1890.47</v>
      </c>
      <c r="O25">
        <v>0</v>
      </c>
      <c r="P25">
        <v>4519.2</v>
      </c>
      <c r="Q25">
        <v>0</v>
      </c>
      <c r="R25">
        <v>92.604399999999998</v>
      </c>
      <c r="S25">
        <v>0</v>
      </c>
      <c r="T25">
        <v>38.081899999999997</v>
      </c>
      <c r="U25">
        <v>182.756</v>
      </c>
      <c r="V25">
        <v>167.11600000000001</v>
      </c>
      <c r="W25">
        <v>15.639799999999999</v>
      </c>
      <c r="X25">
        <v>0</v>
      </c>
      <c r="Y25">
        <v>0</v>
      </c>
      <c r="Z25">
        <v>0</v>
      </c>
      <c r="AA25">
        <v>0</v>
      </c>
      <c r="AB25">
        <v>649.673</v>
      </c>
      <c r="AC25">
        <v>100.634</v>
      </c>
      <c r="AD25">
        <v>356.351</v>
      </c>
      <c r="AE25">
        <v>192.68799999999999</v>
      </c>
      <c r="AF25">
        <v>1.6530400000000001</v>
      </c>
      <c r="AG25">
        <v>0.1671</v>
      </c>
      <c r="AH25">
        <v>0.48948199999999997</v>
      </c>
    </row>
    <row r="26" spans="1:34" x14ac:dyDescent="0.3">
      <c r="A26" t="str">
        <f t="shared" si="0"/>
        <v>ResLtg-MeasSFm2007rDXGFCZ055</v>
      </c>
      <c r="B26" s="1">
        <v>42590.488252314812</v>
      </c>
      <c r="C26" t="s">
        <v>51</v>
      </c>
      <c r="D26" t="s">
        <v>52</v>
      </c>
      <c r="E26" t="s">
        <v>28</v>
      </c>
      <c r="F26">
        <v>2007</v>
      </c>
      <c r="G26" t="s">
        <v>34</v>
      </c>
      <c r="H26" t="s">
        <v>30</v>
      </c>
      <c r="I26">
        <v>5</v>
      </c>
      <c r="J26" t="s">
        <v>53</v>
      </c>
      <c r="K26">
        <v>1</v>
      </c>
      <c r="L26">
        <v>2295.61</v>
      </c>
      <c r="M26">
        <v>6605.06</v>
      </c>
      <c r="N26">
        <v>1890.47</v>
      </c>
      <c r="O26">
        <v>0</v>
      </c>
      <c r="P26">
        <v>4498.21</v>
      </c>
      <c r="Q26">
        <v>0</v>
      </c>
      <c r="R26">
        <v>93.261899999999997</v>
      </c>
      <c r="S26">
        <v>0</v>
      </c>
      <c r="T26">
        <v>20.276399999999999</v>
      </c>
      <c r="U26">
        <v>102.84699999999999</v>
      </c>
      <c r="V26">
        <v>87.0839</v>
      </c>
      <c r="W26">
        <v>15.762700000000001</v>
      </c>
      <c r="X26">
        <v>0</v>
      </c>
      <c r="Y26">
        <v>0</v>
      </c>
      <c r="Z26">
        <v>0</v>
      </c>
      <c r="AA26">
        <v>0</v>
      </c>
      <c r="AB26">
        <v>485.82799999999997</v>
      </c>
      <c r="AC26">
        <v>100.634</v>
      </c>
      <c r="AD26">
        <v>191.209</v>
      </c>
      <c r="AE26">
        <v>193.98500000000001</v>
      </c>
      <c r="AF26">
        <v>1.6519600000000001</v>
      </c>
      <c r="AG26">
        <v>0.1671</v>
      </c>
      <c r="AH26">
        <v>0.48951899999999998</v>
      </c>
    </row>
    <row r="27" spans="1:34" x14ac:dyDescent="0.3">
      <c r="A27" t="str">
        <f t="shared" si="0"/>
        <v>ResLtg-MeasSFm2007rDXGFCZ061</v>
      </c>
      <c r="B27" s="1">
        <v>42590.48846064815</v>
      </c>
      <c r="C27" t="s">
        <v>51</v>
      </c>
      <c r="D27" t="s">
        <v>52</v>
      </c>
      <c r="E27" t="s">
        <v>28</v>
      </c>
      <c r="F27">
        <v>2007</v>
      </c>
      <c r="G27" t="s">
        <v>35</v>
      </c>
      <c r="H27" t="s">
        <v>30</v>
      </c>
      <c r="I27">
        <v>1</v>
      </c>
      <c r="J27" t="s">
        <v>53</v>
      </c>
      <c r="K27">
        <v>1</v>
      </c>
      <c r="L27">
        <v>2392.91</v>
      </c>
      <c r="M27">
        <v>8406.7099999999991</v>
      </c>
      <c r="N27">
        <v>1968.3</v>
      </c>
      <c r="O27">
        <v>0</v>
      </c>
      <c r="P27">
        <v>4696.2</v>
      </c>
      <c r="Q27">
        <v>0</v>
      </c>
      <c r="R27">
        <v>1426.48</v>
      </c>
      <c r="S27">
        <v>0</v>
      </c>
      <c r="T27">
        <v>11.9659</v>
      </c>
      <c r="U27">
        <v>303.762</v>
      </c>
      <c r="V27">
        <v>59.808599999999998</v>
      </c>
      <c r="W27">
        <v>243.953</v>
      </c>
      <c r="X27">
        <v>0</v>
      </c>
      <c r="Y27">
        <v>0</v>
      </c>
      <c r="Z27">
        <v>0</v>
      </c>
      <c r="AA27">
        <v>0</v>
      </c>
      <c r="AB27">
        <v>409.78199999999998</v>
      </c>
      <c r="AC27">
        <v>100.634</v>
      </c>
      <c r="AD27">
        <v>133.053</v>
      </c>
      <c r="AE27">
        <v>176.09399999999999</v>
      </c>
      <c r="AF27">
        <v>3.2160700000000002</v>
      </c>
      <c r="AG27">
        <v>0.17398</v>
      </c>
      <c r="AH27">
        <v>0.50828399999999996</v>
      </c>
    </row>
    <row r="28" spans="1:34" x14ac:dyDescent="0.3">
      <c r="A28" t="str">
        <f t="shared" si="0"/>
        <v>ResLtg-MeasSFm2007rDXGFCZ062</v>
      </c>
      <c r="B28" s="1">
        <v>42590.488657407404</v>
      </c>
      <c r="C28" t="s">
        <v>51</v>
      </c>
      <c r="D28" t="s">
        <v>52</v>
      </c>
      <c r="E28" t="s">
        <v>28</v>
      </c>
      <c r="F28">
        <v>2007</v>
      </c>
      <c r="G28" t="s">
        <v>35</v>
      </c>
      <c r="H28" t="s">
        <v>30</v>
      </c>
      <c r="I28">
        <v>2</v>
      </c>
      <c r="J28" t="s">
        <v>53</v>
      </c>
      <c r="K28">
        <v>1</v>
      </c>
      <c r="L28">
        <v>2392.91</v>
      </c>
      <c r="M28">
        <v>7650.33</v>
      </c>
      <c r="N28">
        <v>1968.3</v>
      </c>
      <c r="O28">
        <v>0</v>
      </c>
      <c r="P28">
        <v>4710.8999999999996</v>
      </c>
      <c r="Q28">
        <v>0</v>
      </c>
      <c r="R28">
        <v>736.36599999999999</v>
      </c>
      <c r="S28">
        <v>0</v>
      </c>
      <c r="T28">
        <v>18.375599999999999</v>
      </c>
      <c r="U28">
        <v>216.38800000000001</v>
      </c>
      <c r="V28">
        <v>93.321299999999994</v>
      </c>
      <c r="W28">
        <v>123.06699999999999</v>
      </c>
      <c r="X28">
        <v>0</v>
      </c>
      <c r="Y28">
        <v>0</v>
      </c>
      <c r="Z28">
        <v>0</v>
      </c>
      <c r="AA28">
        <v>0</v>
      </c>
      <c r="AB28">
        <v>474.53699999999998</v>
      </c>
      <c r="AC28">
        <v>100.634</v>
      </c>
      <c r="AD28">
        <v>198.73</v>
      </c>
      <c r="AE28">
        <v>175.172</v>
      </c>
      <c r="AF28">
        <v>3.0470100000000002</v>
      </c>
      <c r="AG28">
        <v>0.17398</v>
      </c>
      <c r="AH28">
        <v>0.51126099999999997</v>
      </c>
    </row>
    <row r="29" spans="1:34" x14ac:dyDescent="0.3">
      <c r="A29" t="str">
        <f t="shared" si="0"/>
        <v>ResLtg-MeasSFm2007rDXGFCZ063</v>
      </c>
      <c r="B29" s="1">
        <v>42590.488865740743</v>
      </c>
      <c r="C29" t="s">
        <v>51</v>
      </c>
      <c r="D29" t="s">
        <v>52</v>
      </c>
      <c r="E29" t="s">
        <v>28</v>
      </c>
      <c r="F29">
        <v>2007</v>
      </c>
      <c r="G29" t="s">
        <v>35</v>
      </c>
      <c r="H29" t="s">
        <v>30</v>
      </c>
      <c r="I29">
        <v>3</v>
      </c>
      <c r="J29" t="s">
        <v>53</v>
      </c>
      <c r="K29">
        <v>1</v>
      </c>
      <c r="L29">
        <v>2392.91</v>
      </c>
      <c r="M29">
        <v>7129.22</v>
      </c>
      <c r="N29">
        <v>1968.3</v>
      </c>
      <c r="O29">
        <v>0</v>
      </c>
      <c r="P29">
        <v>4691.2</v>
      </c>
      <c r="Q29">
        <v>0</v>
      </c>
      <c r="R29">
        <v>402.06</v>
      </c>
      <c r="S29">
        <v>0</v>
      </c>
      <c r="T29">
        <v>0.405086</v>
      </c>
      <c r="U29">
        <v>67.260999999999996</v>
      </c>
      <c r="V29">
        <v>1.84562</v>
      </c>
      <c r="W29">
        <v>65.415400000000005</v>
      </c>
      <c r="X29">
        <v>0</v>
      </c>
      <c r="Y29">
        <v>0</v>
      </c>
      <c r="Z29">
        <v>0</v>
      </c>
      <c r="AA29">
        <v>0</v>
      </c>
      <c r="AB29">
        <v>281.428</v>
      </c>
      <c r="AC29">
        <v>100.634</v>
      </c>
      <c r="AD29">
        <v>4.4079100000000002</v>
      </c>
      <c r="AE29">
        <v>176.386</v>
      </c>
      <c r="AF29">
        <v>2.63036</v>
      </c>
      <c r="AG29">
        <v>0.17398</v>
      </c>
      <c r="AH29">
        <v>0.51400900000000005</v>
      </c>
    </row>
    <row r="30" spans="1:34" x14ac:dyDescent="0.3">
      <c r="A30" t="str">
        <f t="shared" si="0"/>
        <v>ResLtg-MeasSFm2007rDXGFCZ064</v>
      </c>
      <c r="B30" s="1">
        <v>42590.489062499997</v>
      </c>
      <c r="C30" t="s">
        <v>51</v>
      </c>
      <c r="D30" t="s">
        <v>52</v>
      </c>
      <c r="E30" t="s">
        <v>28</v>
      </c>
      <c r="F30">
        <v>2007</v>
      </c>
      <c r="G30" t="s">
        <v>35</v>
      </c>
      <c r="H30" t="s">
        <v>30</v>
      </c>
      <c r="I30">
        <v>4</v>
      </c>
      <c r="J30" t="s">
        <v>53</v>
      </c>
      <c r="K30">
        <v>1</v>
      </c>
      <c r="L30">
        <v>2392.91</v>
      </c>
      <c r="M30">
        <v>6891.27</v>
      </c>
      <c r="N30">
        <v>1968.3</v>
      </c>
      <c r="O30">
        <v>0</v>
      </c>
      <c r="P30">
        <v>4701.24</v>
      </c>
      <c r="Q30">
        <v>0</v>
      </c>
      <c r="R30">
        <v>158.643</v>
      </c>
      <c r="S30">
        <v>0</v>
      </c>
      <c r="T30">
        <v>6.4443700000000002</v>
      </c>
      <c r="U30">
        <v>56.639200000000002</v>
      </c>
      <c r="V30">
        <v>31.7121</v>
      </c>
      <c r="W30">
        <v>24.927</v>
      </c>
      <c r="X30">
        <v>0</v>
      </c>
      <c r="Y30">
        <v>0</v>
      </c>
      <c r="Z30">
        <v>0</v>
      </c>
      <c r="AA30">
        <v>0</v>
      </c>
      <c r="AB30">
        <v>349.15800000000002</v>
      </c>
      <c r="AC30">
        <v>100.634</v>
      </c>
      <c r="AD30">
        <v>72.758300000000006</v>
      </c>
      <c r="AE30">
        <v>175.76499999999999</v>
      </c>
      <c r="AF30">
        <v>2.3639600000000001</v>
      </c>
      <c r="AG30">
        <v>0.17398</v>
      </c>
      <c r="AH30">
        <v>0.51689099999999999</v>
      </c>
    </row>
    <row r="31" spans="1:34" x14ac:dyDescent="0.3">
      <c r="A31" t="str">
        <f t="shared" si="0"/>
        <v>ResLtg-MeasSFm2007rDXGFCZ065</v>
      </c>
      <c r="B31" s="1">
        <v>42590.489259259259</v>
      </c>
      <c r="C31" t="s">
        <v>51</v>
      </c>
      <c r="D31" t="s">
        <v>52</v>
      </c>
      <c r="E31" t="s">
        <v>28</v>
      </c>
      <c r="F31">
        <v>2007</v>
      </c>
      <c r="G31" t="s">
        <v>35</v>
      </c>
      <c r="H31" t="s">
        <v>30</v>
      </c>
      <c r="I31">
        <v>5</v>
      </c>
      <c r="J31" t="s">
        <v>53</v>
      </c>
      <c r="K31">
        <v>1</v>
      </c>
      <c r="L31">
        <v>2392.91</v>
      </c>
      <c r="M31">
        <v>7002.81</v>
      </c>
      <c r="N31">
        <v>1968.3</v>
      </c>
      <c r="O31">
        <v>0</v>
      </c>
      <c r="P31">
        <v>4716.87</v>
      </c>
      <c r="Q31">
        <v>0</v>
      </c>
      <c r="R31">
        <v>175.30500000000001</v>
      </c>
      <c r="S31">
        <v>0</v>
      </c>
      <c r="T31">
        <v>18.8904</v>
      </c>
      <c r="U31">
        <v>123.45399999999999</v>
      </c>
      <c r="V31">
        <v>95.820400000000006</v>
      </c>
      <c r="W31">
        <v>27.633400000000002</v>
      </c>
      <c r="X31">
        <v>0</v>
      </c>
      <c r="Y31">
        <v>0</v>
      </c>
      <c r="Z31">
        <v>0</v>
      </c>
      <c r="AA31">
        <v>0</v>
      </c>
      <c r="AB31">
        <v>483.803</v>
      </c>
      <c r="AC31">
        <v>100.634</v>
      </c>
      <c r="AD31">
        <v>208.37299999999999</v>
      </c>
      <c r="AE31">
        <v>174.79599999999999</v>
      </c>
      <c r="AF31">
        <v>2.2901899999999999</v>
      </c>
      <c r="AG31">
        <v>0.17398</v>
      </c>
      <c r="AH31">
        <v>0.51683100000000004</v>
      </c>
    </row>
    <row r="32" spans="1:34" x14ac:dyDescent="0.3">
      <c r="A32" t="str">
        <f t="shared" si="0"/>
        <v>ResLtg-MeasSFm2007rDXGFCZ071</v>
      </c>
      <c r="B32" s="1">
        <v>42590.48946759259</v>
      </c>
      <c r="C32" t="s">
        <v>51</v>
      </c>
      <c r="D32" t="s">
        <v>52</v>
      </c>
      <c r="E32" t="s">
        <v>28</v>
      </c>
      <c r="F32">
        <v>2007</v>
      </c>
      <c r="G32" t="s">
        <v>36</v>
      </c>
      <c r="H32" t="s">
        <v>30</v>
      </c>
      <c r="I32">
        <v>1</v>
      </c>
      <c r="J32" t="s">
        <v>53</v>
      </c>
      <c r="K32">
        <v>1</v>
      </c>
      <c r="L32">
        <v>2392.91</v>
      </c>
      <c r="M32">
        <v>7753.9</v>
      </c>
      <c r="N32">
        <v>1968.3</v>
      </c>
      <c r="O32">
        <v>0</v>
      </c>
      <c r="P32">
        <v>4691.24</v>
      </c>
      <c r="Q32">
        <v>0</v>
      </c>
      <c r="R32">
        <v>895.39599999999996</v>
      </c>
      <c r="S32">
        <v>0</v>
      </c>
      <c r="T32">
        <v>8.4848099999999995</v>
      </c>
      <c r="U32">
        <v>190.47800000000001</v>
      </c>
      <c r="V32">
        <v>34.060699999999997</v>
      </c>
      <c r="W32">
        <v>156.41800000000001</v>
      </c>
      <c r="X32">
        <v>0</v>
      </c>
      <c r="Y32">
        <v>0</v>
      </c>
      <c r="Z32">
        <v>0</v>
      </c>
      <c r="AA32">
        <v>0</v>
      </c>
      <c r="AB32">
        <v>353.315</v>
      </c>
      <c r="AC32">
        <v>100.634</v>
      </c>
      <c r="AD32">
        <v>78.3018</v>
      </c>
      <c r="AE32">
        <v>174.37899999999999</v>
      </c>
      <c r="AF32">
        <v>2.37649</v>
      </c>
      <c r="AG32">
        <v>0.17398</v>
      </c>
      <c r="AH32">
        <v>0.508019</v>
      </c>
    </row>
    <row r="33" spans="1:34" x14ac:dyDescent="0.3">
      <c r="A33" t="str">
        <f t="shared" si="0"/>
        <v>ResLtg-MeasSFm2007rDXGFCZ072</v>
      </c>
      <c r="B33" s="1">
        <v>42590.489664351851</v>
      </c>
      <c r="C33" t="s">
        <v>51</v>
      </c>
      <c r="D33" t="s">
        <v>52</v>
      </c>
      <c r="E33" t="s">
        <v>28</v>
      </c>
      <c r="F33">
        <v>2007</v>
      </c>
      <c r="G33" t="s">
        <v>36</v>
      </c>
      <c r="H33" t="s">
        <v>30</v>
      </c>
      <c r="I33">
        <v>2</v>
      </c>
      <c r="J33" t="s">
        <v>53</v>
      </c>
      <c r="K33">
        <v>1</v>
      </c>
      <c r="L33">
        <v>2392.91</v>
      </c>
      <c r="M33">
        <v>7180.06</v>
      </c>
      <c r="N33">
        <v>1968.3</v>
      </c>
      <c r="O33">
        <v>0</v>
      </c>
      <c r="P33">
        <v>4703.6400000000003</v>
      </c>
      <c r="Q33">
        <v>0</v>
      </c>
      <c r="R33">
        <v>364.553</v>
      </c>
      <c r="S33">
        <v>0</v>
      </c>
      <c r="T33">
        <v>15.964700000000001</v>
      </c>
      <c r="U33">
        <v>127.60299999999999</v>
      </c>
      <c r="V33">
        <v>65.360900000000001</v>
      </c>
      <c r="W33">
        <v>62.242199999999997</v>
      </c>
      <c r="X33">
        <v>0</v>
      </c>
      <c r="Y33">
        <v>0</v>
      </c>
      <c r="Z33">
        <v>0</v>
      </c>
      <c r="AA33">
        <v>0</v>
      </c>
      <c r="AB33">
        <v>418.83699999999999</v>
      </c>
      <c r="AC33">
        <v>100.634</v>
      </c>
      <c r="AD33">
        <v>144.59700000000001</v>
      </c>
      <c r="AE33">
        <v>173.60599999999999</v>
      </c>
      <c r="AF33">
        <v>2.1807400000000001</v>
      </c>
      <c r="AG33">
        <v>0.17398</v>
      </c>
      <c r="AH33">
        <v>0.51092199999999999</v>
      </c>
    </row>
    <row r="34" spans="1:34" x14ac:dyDescent="0.3">
      <c r="A34" t="str">
        <f t="shared" si="0"/>
        <v>ResLtg-MeasSFm2007rDXGFCZ073</v>
      </c>
      <c r="B34" s="1">
        <v>42590.489872685182</v>
      </c>
      <c r="C34" t="s">
        <v>51</v>
      </c>
      <c r="D34" t="s">
        <v>52</v>
      </c>
      <c r="E34" t="s">
        <v>28</v>
      </c>
      <c r="F34">
        <v>2007</v>
      </c>
      <c r="G34" t="s">
        <v>36</v>
      </c>
      <c r="H34" t="s">
        <v>30</v>
      </c>
      <c r="I34">
        <v>3</v>
      </c>
      <c r="J34" t="s">
        <v>53</v>
      </c>
      <c r="K34">
        <v>1</v>
      </c>
      <c r="L34">
        <v>2392.91</v>
      </c>
      <c r="M34">
        <v>7130.02</v>
      </c>
      <c r="N34">
        <v>1968.3</v>
      </c>
      <c r="O34">
        <v>0</v>
      </c>
      <c r="P34">
        <v>4695.92</v>
      </c>
      <c r="Q34">
        <v>0</v>
      </c>
      <c r="R34">
        <v>361.51499999999999</v>
      </c>
      <c r="S34">
        <v>0</v>
      </c>
      <c r="T34">
        <v>8.4814399999999992</v>
      </c>
      <c r="U34">
        <v>95.8108</v>
      </c>
      <c r="V34">
        <v>34.051499999999997</v>
      </c>
      <c r="W34">
        <v>61.7592</v>
      </c>
      <c r="X34">
        <v>0</v>
      </c>
      <c r="Y34">
        <v>0</v>
      </c>
      <c r="Z34">
        <v>0</v>
      </c>
      <c r="AA34">
        <v>0</v>
      </c>
      <c r="AB34">
        <v>352.995</v>
      </c>
      <c r="AC34">
        <v>100.634</v>
      </c>
      <c r="AD34">
        <v>78.275300000000001</v>
      </c>
      <c r="AE34">
        <v>174.08500000000001</v>
      </c>
      <c r="AF34">
        <v>2.1960999999999999</v>
      </c>
      <c r="AG34">
        <v>0.17398</v>
      </c>
      <c r="AH34">
        <v>0.51093299999999997</v>
      </c>
    </row>
    <row r="35" spans="1:34" x14ac:dyDescent="0.3">
      <c r="A35" t="str">
        <f t="shared" si="0"/>
        <v>ResLtg-MeasSFm2007rDXGFCZ074</v>
      </c>
      <c r="B35" s="1">
        <v>42590.490081018521</v>
      </c>
      <c r="C35" t="s">
        <v>51</v>
      </c>
      <c r="D35" t="s">
        <v>52</v>
      </c>
      <c r="E35" t="s">
        <v>28</v>
      </c>
      <c r="F35">
        <v>2007</v>
      </c>
      <c r="G35" t="s">
        <v>36</v>
      </c>
      <c r="H35" t="s">
        <v>30</v>
      </c>
      <c r="I35">
        <v>4</v>
      </c>
      <c r="J35" t="s">
        <v>53</v>
      </c>
      <c r="K35">
        <v>1</v>
      </c>
      <c r="L35">
        <v>2392.91</v>
      </c>
      <c r="M35">
        <v>7751.15</v>
      </c>
      <c r="N35">
        <v>1968.3</v>
      </c>
      <c r="O35">
        <v>0</v>
      </c>
      <c r="P35">
        <v>4690.8999999999996</v>
      </c>
      <c r="Q35">
        <v>0</v>
      </c>
      <c r="R35">
        <v>895.16800000000001</v>
      </c>
      <c r="S35">
        <v>0</v>
      </c>
      <c r="T35">
        <v>7.9415199999999997</v>
      </c>
      <c r="U35">
        <v>188.84200000000001</v>
      </c>
      <c r="V35">
        <v>32.466200000000001</v>
      </c>
      <c r="W35">
        <v>156.375</v>
      </c>
      <c r="X35">
        <v>0</v>
      </c>
      <c r="Y35">
        <v>0</v>
      </c>
      <c r="Z35">
        <v>0</v>
      </c>
      <c r="AA35">
        <v>0</v>
      </c>
      <c r="AB35">
        <v>346.09899999999999</v>
      </c>
      <c r="AC35">
        <v>100.634</v>
      </c>
      <c r="AD35">
        <v>71.064800000000005</v>
      </c>
      <c r="AE35">
        <v>174.4</v>
      </c>
      <c r="AF35">
        <v>2.3762500000000002</v>
      </c>
      <c r="AG35">
        <v>0.17398</v>
      </c>
      <c r="AH35">
        <v>0.50801799999999997</v>
      </c>
    </row>
    <row r="36" spans="1:34" x14ac:dyDescent="0.3">
      <c r="A36" t="str">
        <f t="shared" si="0"/>
        <v>ResLtg-MeasSFm2007rDXGFCZ075</v>
      </c>
      <c r="B36" s="1">
        <v>42590.490277777775</v>
      </c>
      <c r="C36" t="s">
        <v>51</v>
      </c>
      <c r="D36" t="s">
        <v>52</v>
      </c>
      <c r="E36" t="s">
        <v>28</v>
      </c>
      <c r="F36">
        <v>2007</v>
      </c>
      <c r="G36" t="s">
        <v>36</v>
      </c>
      <c r="H36" t="s">
        <v>30</v>
      </c>
      <c r="I36">
        <v>5</v>
      </c>
      <c r="J36" t="s">
        <v>53</v>
      </c>
      <c r="K36">
        <v>1</v>
      </c>
      <c r="L36">
        <v>2392.91</v>
      </c>
      <c r="M36">
        <v>7340.22</v>
      </c>
      <c r="N36">
        <v>1968.3</v>
      </c>
      <c r="O36">
        <v>0</v>
      </c>
      <c r="P36">
        <v>4693.99</v>
      </c>
      <c r="Q36">
        <v>0</v>
      </c>
      <c r="R36">
        <v>542.89499999999998</v>
      </c>
      <c r="S36">
        <v>0</v>
      </c>
      <c r="T36">
        <v>8.1738300000000006</v>
      </c>
      <c r="U36">
        <v>126.864</v>
      </c>
      <c r="V36">
        <v>32.8399</v>
      </c>
      <c r="W36">
        <v>94.023899999999998</v>
      </c>
      <c r="X36">
        <v>0</v>
      </c>
      <c r="Y36">
        <v>0</v>
      </c>
      <c r="Z36">
        <v>0</v>
      </c>
      <c r="AA36">
        <v>0</v>
      </c>
      <c r="AB36">
        <v>348.54399999999998</v>
      </c>
      <c r="AC36">
        <v>100.634</v>
      </c>
      <c r="AD36">
        <v>73.703599999999994</v>
      </c>
      <c r="AE36">
        <v>174.20599999999999</v>
      </c>
      <c r="AF36">
        <v>2.3475999999999999</v>
      </c>
      <c r="AG36">
        <v>0.17398</v>
      </c>
      <c r="AH36">
        <v>0.50955300000000003</v>
      </c>
    </row>
    <row r="37" spans="1:34" x14ac:dyDescent="0.3">
      <c r="A37" t="str">
        <f t="shared" si="0"/>
        <v>ResLtg-MeasSFm2007rDXGFCZ081</v>
      </c>
      <c r="B37" s="1">
        <v>42590.490474537037</v>
      </c>
      <c r="C37" t="s">
        <v>51</v>
      </c>
      <c r="D37" t="s">
        <v>52</v>
      </c>
      <c r="E37" t="s">
        <v>28</v>
      </c>
      <c r="F37">
        <v>2007</v>
      </c>
      <c r="G37" t="s">
        <v>37</v>
      </c>
      <c r="H37" t="s">
        <v>30</v>
      </c>
      <c r="I37">
        <v>1</v>
      </c>
      <c r="J37" t="s">
        <v>53</v>
      </c>
      <c r="K37">
        <v>1</v>
      </c>
      <c r="L37">
        <v>2392.91</v>
      </c>
      <c r="M37">
        <v>9022.9</v>
      </c>
      <c r="N37">
        <v>1968.3</v>
      </c>
      <c r="O37">
        <v>0</v>
      </c>
      <c r="P37">
        <v>4695.88</v>
      </c>
      <c r="Q37">
        <v>0</v>
      </c>
      <c r="R37">
        <v>1969.99</v>
      </c>
      <c r="S37">
        <v>0</v>
      </c>
      <c r="T37">
        <v>10.808999999999999</v>
      </c>
      <c r="U37">
        <v>377.91699999999997</v>
      </c>
      <c r="V37">
        <v>52.503399999999999</v>
      </c>
      <c r="W37">
        <v>325.41300000000001</v>
      </c>
      <c r="X37">
        <v>0</v>
      </c>
      <c r="Y37">
        <v>0</v>
      </c>
      <c r="Z37">
        <v>0</v>
      </c>
      <c r="AA37">
        <v>0</v>
      </c>
      <c r="AB37">
        <v>385.93599999999998</v>
      </c>
      <c r="AC37">
        <v>100.634</v>
      </c>
      <c r="AD37">
        <v>114.32899999999999</v>
      </c>
      <c r="AE37">
        <v>170.97300000000001</v>
      </c>
      <c r="AF37">
        <v>3.5512899999999998</v>
      </c>
      <c r="AG37">
        <v>0.17398</v>
      </c>
      <c r="AH37">
        <v>0.50854600000000005</v>
      </c>
    </row>
    <row r="38" spans="1:34" x14ac:dyDescent="0.3">
      <c r="A38" t="str">
        <f t="shared" si="0"/>
        <v>ResLtg-MeasSFm2007rDXGFCZ082</v>
      </c>
      <c r="B38" s="1">
        <v>42590.490671296298</v>
      </c>
      <c r="C38" t="s">
        <v>51</v>
      </c>
      <c r="D38" t="s">
        <v>52</v>
      </c>
      <c r="E38" t="s">
        <v>28</v>
      </c>
      <c r="F38">
        <v>2007</v>
      </c>
      <c r="G38" t="s">
        <v>37</v>
      </c>
      <c r="H38" t="s">
        <v>30</v>
      </c>
      <c r="I38">
        <v>2</v>
      </c>
      <c r="J38" t="s">
        <v>53</v>
      </c>
      <c r="K38">
        <v>1</v>
      </c>
      <c r="L38">
        <v>2392.91</v>
      </c>
      <c r="M38">
        <v>8129.67</v>
      </c>
      <c r="N38">
        <v>1968.3</v>
      </c>
      <c r="O38">
        <v>0</v>
      </c>
      <c r="P38">
        <v>4705.28</v>
      </c>
      <c r="Q38">
        <v>0</v>
      </c>
      <c r="R38">
        <v>1204.1400000000001</v>
      </c>
      <c r="S38">
        <v>0</v>
      </c>
      <c r="T38">
        <v>10.023400000000001</v>
      </c>
      <c r="U38">
        <v>241.92599999999999</v>
      </c>
      <c r="V38">
        <v>48.999200000000002</v>
      </c>
      <c r="W38">
        <v>192.92699999999999</v>
      </c>
      <c r="X38">
        <v>0</v>
      </c>
      <c r="Y38">
        <v>0</v>
      </c>
      <c r="Z38">
        <v>0</v>
      </c>
      <c r="AA38">
        <v>0</v>
      </c>
      <c r="AB38">
        <v>376.464</v>
      </c>
      <c r="AC38">
        <v>100.634</v>
      </c>
      <c r="AD38">
        <v>105.453</v>
      </c>
      <c r="AE38">
        <v>170.37700000000001</v>
      </c>
      <c r="AF38">
        <v>3.4301200000000001</v>
      </c>
      <c r="AG38">
        <v>0.17398</v>
      </c>
      <c r="AH38">
        <v>0.51156699999999999</v>
      </c>
    </row>
    <row r="39" spans="1:34" x14ac:dyDescent="0.3">
      <c r="A39" t="str">
        <f t="shared" si="0"/>
        <v>ResLtg-MeasSFm2007rDXGFCZ083</v>
      </c>
      <c r="B39" s="1">
        <v>42590.490879629629</v>
      </c>
      <c r="C39" t="s">
        <v>51</v>
      </c>
      <c r="D39" t="s">
        <v>52</v>
      </c>
      <c r="E39" t="s">
        <v>28</v>
      </c>
      <c r="F39">
        <v>2007</v>
      </c>
      <c r="G39" t="s">
        <v>37</v>
      </c>
      <c r="H39" t="s">
        <v>30</v>
      </c>
      <c r="I39">
        <v>3</v>
      </c>
      <c r="J39" t="s">
        <v>53</v>
      </c>
      <c r="K39">
        <v>1</v>
      </c>
      <c r="L39">
        <v>2392.91</v>
      </c>
      <c r="M39">
        <v>7802.38</v>
      </c>
      <c r="N39">
        <v>1968.3</v>
      </c>
      <c r="O39">
        <v>0</v>
      </c>
      <c r="P39">
        <v>4718.3500000000004</v>
      </c>
      <c r="Q39">
        <v>0</v>
      </c>
      <c r="R39">
        <v>880.17600000000004</v>
      </c>
      <c r="S39">
        <v>0</v>
      </c>
      <c r="T39">
        <v>16.482800000000001</v>
      </c>
      <c r="U39">
        <v>219.06299999999999</v>
      </c>
      <c r="V39">
        <v>80.585899999999995</v>
      </c>
      <c r="W39">
        <v>138.477</v>
      </c>
      <c r="X39">
        <v>0</v>
      </c>
      <c r="Y39">
        <v>0</v>
      </c>
      <c r="Z39">
        <v>0</v>
      </c>
      <c r="AA39">
        <v>0</v>
      </c>
      <c r="AB39">
        <v>440.73099999999999</v>
      </c>
      <c r="AC39">
        <v>100.634</v>
      </c>
      <c r="AD39">
        <v>170.536</v>
      </c>
      <c r="AE39">
        <v>169.56100000000001</v>
      </c>
      <c r="AF39">
        <v>2.9805999999999999</v>
      </c>
      <c r="AG39">
        <v>0.17398</v>
      </c>
      <c r="AH39">
        <v>0.514289</v>
      </c>
    </row>
    <row r="40" spans="1:34" x14ac:dyDescent="0.3">
      <c r="A40" t="str">
        <f t="shared" si="0"/>
        <v>ResLtg-MeasSFm2007rDXGFCZ084</v>
      </c>
      <c r="B40" s="1">
        <v>42590.491076388891</v>
      </c>
      <c r="C40" t="s">
        <v>51</v>
      </c>
      <c r="D40" t="s">
        <v>52</v>
      </c>
      <c r="E40" t="s">
        <v>28</v>
      </c>
      <c r="F40">
        <v>2007</v>
      </c>
      <c r="G40" t="s">
        <v>37</v>
      </c>
      <c r="H40" t="s">
        <v>30</v>
      </c>
      <c r="I40">
        <v>4</v>
      </c>
      <c r="J40" t="s">
        <v>53</v>
      </c>
      <c r="K40">
        <v>1</v>
      </c>
      <c r="L40">
        <v>2392.91</v>
      </c>
      <c r="M40">
        <v>7692.19</v>
      </c>
      <c r="N40">
        <v>1968.3</v>
      </c>
      <c r="O40">
        <v>0</v>
      </c>
      <c r="P40">
        <v>4720.3599999999997</v>
      </c>
      <c r="Q40">
        <v>0</v>
      </c>
      <c r="R40">
        <v>779.79499999999996</v>
      </c>
      <c r="S40">
        <v>0</v>
      </c>
      <c r="T40">
        <v>17.3474</v>
      </c>
      <c r="U40">
        <v>206.386</v>
      </c>
      <c r="V40">
        <v>84.712299999999999</v>
      </c>
      <c r="W40">
        <v>121.67400000000001</v>
      </c>
      <c r="X40">
        <v>0</v>
      </c>
      <c r="Y40">
        <v>0</v>
      </c>
      <c r="Z40">
        <v>0</v>
      </c>
      <c r="AA40">
        <v>0</v>
      </c>
      <c r="AB40">
        <v>454.70100000000002</v>
      </c>
      <c r="AC40">
        <v>100.634</v>
      </c>
      <c r="AD40">
        <v>184.63</v>
      </c>
      <c r="AE40">
        <v>169.43600000000001</v>
      </c>
      <c r="AF40">
        <v>3.0939899999999998</v>
      </c>
      <c r="AG40">
        <v>0.17398</v>
      </c>
      <c r="AH40">
        <v>0.51438700000000004</v>
      </c>
    </row>
    <row r="41" spans="1:34" x14ac:dyDescent="0.3">
      <c r="A41" t="str">
        <f t="shared" si="0"/>
        <v>ResLtg-MeasSFm2007rDXGFCZ085</v>
      </c>
      <c r="B41" s="1">
        <v>42590.491273148145</v>
      </c>
      <c r="C41" t="s">
        <v>51</v>
      </c>
      <c r="D41" t="s">
        <v>52</v>
      </c>
      <c r="E41" t="s">
        <v>28</v>
      </c>
      <c r="F41">
        <v>2007</v>
      </c>
      <c r="G41" t="s">
        <v>37</v>
      </c>
      <c r="H41" t="s">
        <v>30</v>
      </c>
      <c r="I41">
        <v>5</v>
      </c>
      <c r="J41" t="s">
        <v>53</v>
      </c>
      <c r="K41">
        <v>1</v>
      </c>
      <c r="L41">
        <v>2392.91</v>
      </c>
      <c r="M41">
        <v>7803.07</v>
      </c>
      <c r="N41">
        <v>1968.3</v>
      </c>
      <c r="O41">
        <v>0</v>
      </c>
      <c r="P41">
        <v>4718.4799999999996</v>
      </c>
      <c r="Q41">
        <v>0</v>
      </c>
      <c r="R41">
        <v>880.16600000000005</v>
      </c>
      <c r="S41">
        <v>0</v>
      </c>
      <c r="T41">
        <v>16.587399999999999</v>
      </c>
      <c r="U41">
        <v>219.53800000000001</v>
      </c>
      <c r="V41">
        <v>81.062299999999993</v>
      </c>
      <c r="W41">
        <v>138.47499999999999</v>
      </c>
      <c r="X41">
        <v>0</v>
      </c>
      <c r="Y41">
        <v>0</v>
      </c>
      <c r="Z41">
        <v>0</v>
      </c>
      <c r="AA41">
        <v>0</v>
      </c>
      <c r="AB41">
        <v>442.96600000000001</v>
      </c>
      <c r="AC41">
        <v>100.634</v>
      </c>
      <c r="AD41">
        <v>172.779</v>
      </c>
      <c r="AE41">
        <v>169.553</v>
      </c>
      <c r="AF41">
        <v>2.9806300000000001</v>
      </c>
      <c r="AG41">
        <v>0.17398</v>
      </c>
      <c r="AH41">
        <v>0.514289</v>
      </c>
    </row>
    <row r="42" spans="1:34" x14ac:dyDescent="0.3">
      <c r="A42" t="str">
        <f t="shared" si="0"/>
        <v>ResLtg-MeasSFm2007rDXGFCZ091</v>
      </c>
      <c r="B42" s="1">
        <v>42590.491469907407</v>
      </c>
      <c r="C42" t="s">
        <v>51</v>
      </c>
      <c r="D42" t="s">
        <v>52</v>
      </c>
      <c r="E42" t="s">
        <v>28</v>
      </c>
      <c r="F42">
        <v>2007</v>
      </c>
      <c r="G42" t="s">
        <v>38</v>
      </c>
      <c r="H42" t="s">
        <v>30</v>
      </c>
      <c r="I42">
        <v>1</v>
      </c>
      <c r="J42" t="s">
        <v>53</v>
      </c>
      <c r="K42">
        <v>1</v>
      </c>
      <c r="L42">
        <v>2422.9299999999998</v>
      </c>
      <c r="M42">
        <v>8784.36</v>
      </c>
      <c r="N42">
        <v>1992.32</v>
      </c>
      <c r="O42">
        <v>0</v>
      </c>
      <c r="P42">
        <v>4757.28</v>
      </c>
      <c r="Q42">
        <v>0</v>
      </c>
      <c r="R42">
        <v>1684.14</v>
      </c>
      <c r="S42">
        <v>0</v>
      </c>
      <c r="T42">
        <v>17.1873</v>
      </c>
      <c r="U42">
        <v>333.42200000000003</v>
      </c>
      <c r="V42">
        <v>74.953699999999998</v>
      </c>
      <c r="W42">
        <v>258.46899999999999</v>
      </c>
      <c r="X42">
        <v>0</v>
      </c>
      <c r="Y42">
        <v>0</v>
      </c>
      <c r="Z42">
        <v>0</v>
      </c>
      <c r="AA42">
        <v>0</v>
      </c>
      <c r="AB42">
        <v>432.72300000000001</v>
      </c>
      <c r="AC42">
        <v>100.634</v>
      </c>
      <c r="AD42">
        <v>162.029</v>
      </c>
      <c r="AE42">
        <v>170.059</v>
      </c>
      <c r="AF42">
        <v>4.2011000000000003</v>
      </c>
      <c r="AG42">
        <v>0.17610999999999999</v>
      </c>
      <c r="AH42">
        <v>0.51810699999999998</v>
      </c>
    </row>
    <row r="43" spans="1:34" x14ac:dyDescent="0.3">
      <c r="A43" t="str">
        <f t="shared" si="0"/>
        <v>ResLtg-MeasSFm2007rDXGFCZ092</v>
      </c>
      <c r="B43" s="1">
        <v>42590.491666666669</v>
      </c>
      <c r="C43" t="s">
        <v>51</v>
      </c>
      <c r="D43" t="s">
        <v>52</v>
      </c>
      <c r="E43" t="s">
        <v>28</v>
      </c>
      <c r="F43">
        <v>2007</v>
      </c>
      <c r="G43" t="s">
        <v>38</v>
      </c>
      <c r="H43" t="s">
        <v>30</v>
      </c>
      <c r="I43">
        <v>2</v>
      </c>
      <c r="J43" t="s">
        <v>53</v>
      </c>
      <c r="K43">
        <v>1</v>
      </c>
      <c r="L43">
        <v>2422.9299999999998</v>
      </c>
      <c r="M43">
        <v>8734.76</v>
      </c>
      <c r="N43">
        <v>1992.32</v>
      </c>
      <c r="O43">
        <v>0</v>
      </c>
      <c r="P43">
        <v>4764.8</v>
      </c>
      <c r="Q43">
        <v>0</v>
      </c>
      <c r="R43">
        <v>1606.25</v>
      </c>
      <c r="S43">
        <v>0</v>
      </c>
      <c r="T43">
        <v>23.038499999999999</v>
      </c>
      <c r="U43">
        <v>348.35700000000003</v>
      </c>
      <c r="V43">
        <v>101.054</v>
      </c>
      <c r="W43">
        <v>247.303</v>
      </c>
      <c r="X43">
        <v>0</v>
      </c>
      <c r="Y43">
        <v>0</v>
      </c>
      <c r="Z43">
        <v>0</v>
      </c>
      <c r="AA43">
        <v>0</v>
      </c>
      <c r="AB43">
        <v>477.87299999999999</v>
      </c>
      <c r="AC43">
        <v>100.634</v>
      </c>
      <c r="AD43">
        <v>207.64699999999999</v>
      </c>
      <c r="AE43">
        <v>169.59200000000001</v>
      </c>
      <c r="AF43">
        <v>4.2941799999999999</v>
      </c>
      <c r="AG43">
        <v>0.17610999999999999</v>
      </c>
      <c r="AH43">
        <v>0.51889399999999997</v>
      </c>
    </row>
    <row r="44" spans="1:34" x14ac:dyDescent="0.3">
      <c r="A44" t="str">
        <f t="shared" si="0"/>
        <v>ResLtg-MeasSFm2007rDXGFCZ093</v>
      </c>
      <c r="B44" s="1">
        <v>42590.491863425923</v>
      </c>
      <c r="C44" t="s">
        <v>51</v>
      </c>
      <c r="D44" t="s">
        <v>52</v>
      </c>
      <c r="E44" t="s">
        <v>28</v>
      </c>
      <c r="F44">
        <v>2007</v>
      </c>
      <c r="G44" t="s">
        <v>38</v>
      </c>
      <c r="H44" t="s">
        <v>30</v>
      </c>
      <c r="I44">
        <v>3</v>
      </c>
      <c r="J44" t="s">
        <v>53</v>
      </c>
      <c r="K44">
        <v>1</v>
      </c>
      <c r="L44">
        <v>2422.9299999999998</v>
      </c>
      <c r="M44">
        <v>8393.93</v>
      </c>
      <c r="N44">
        <v>1992.32</v>
      </c>
      <c r="O44">
        <v>0</v>
      </c>
      <c r="P44">
        <v>4761.34</v>
      </c>
      <c r="Q44">
        <v>0</v>
      </c>
      <c r="R44">
        <v>1349.47</v>
      </c>
      <c r="S44">
        <v>0</v>
      </c>
      <c r="T44">
        <v>16.264299999999999</v>
      </c>
      <c r="U44">
        <v>274.53899999999999</v>
      </c>
      <c r="V44">
        <v>70.997799999999998</v>
      </c>
      <c r="W44">
        <v>203.541</v>
      </c>
      <c r="X44">
        <v>0</v>
      </c>
      <c r="Y44">
        <v>0</v>
      </c>
      <c r="Z44">
        <v>0</v>
      </c>
      <c r="AA44">
        <v>0</v>
      </c>
      <c r="AB44">
        <v>419.80700000000002</v>
      </c>
      <c r="AC44">
        <v>100.634</v>
      </c>
      <c r="AD44">
        <v>149.37100000000001</v>
      </c>
      <c r="AE44">
        <v>169.80099999999999</v>
      </c>
      <c r="AF44">
        <v>3.8837100000000002</v>
      </c>
      <c r="AG44">
        <v>0.17610999999999999</v>
      </c>
      <c r="AH44">
        <v>0.52049800000000002</v>
      </c>
    </row>
    <row r="45" spans="1:34" x14ac:dyDescent="0.3">
      <c r="A45" t="str">
        <f t="shared" si="0"/>
        <v>ResLtg-MeasSFm2007rDXGFCZ094</v>
      </c>
      <c r="B45" s="1">
        <v>42590.492060185185</v>
      </c>
      <c r="C45" t="s">
        <v>51</v>
      </c>
      <c r="D45" t="s">
        <v>52</v>
      </c>
      <c r="E45" t="s">
        <v>28</v>
      </c>
      <c r="F45">
        <v>2007</v>
      </c>
      <c r="G45" t="s">
        <v>38</v>
      </c>
      <c r="H45" t="s">
        <v>30</v>
      </c>
      <c r="I45">
        <v>4</v>
      </c>
      <c r="J45" t="s">
        <v>53</v>
      </c>
      <c r="K45">
        <v>1</v>
      </c>
      <c r="L45">
        <v>2422.9299999999998</v>
      </c>
      <c r="M45">
        <v>8175.58</v>
      </c>
      <c r="N45">
        <v>1992.32</v>
      </c>
      <c r="O45">
        <v>0</v>
      </c>
      <c r="P45">
        <v>4762.71</v>
      </c>
      <c r="Q45">
        <v>0</v>
      </c>
      <c r="R45">
        <v>1163.3</v>
      </c>
      <c r="S45">
        <v>0</v>
      </c>
      <c r="T45">
        <v>15.487399999999999</v>
      </c>
      <c r="U45">
        <v>241.762</v>
      </c>
      <c r="V45">
        <v>67.847099999999998</v>
      </c>
      <c r="W45">
        <v>173.91499999999999</v>
      </c>
      <c r="X45">
        <v>0</v>
      </c>
      <c r="Y45">
        <v>0</v>
      </c>
      <c r="Z45">
        <v>0</v>
      </c>
      <c r="AA45">
        <v>0</v>
      </c>
      <c r="AB45">
        <v>413.053</v>
      </c>
      <c r="AC45">
        <v>100.634</v>
      </c>
      <c r="AD45">
        <v>142.70599999999999</v>
      </c>
      <c r="AE45">
        <v>169.71299999999999</v>
      </c>
      <c r="AF45">
        <v>4.0970000000000004</v>
      </c>
      <c r="AG45">
        <v>0.17610999999999999</v>
      </c>
      <c r="AH45">
        <v>0.52081100000000002</v>
      </c>
    </row>
    <row r="46" spans="1:34" x14ac:dyDescent="0.3">
      <c r="A46" t="str">
        <f t="shared" si="0"/>
        <v>ResLtg-MeasSFm2007rDXGFCZ095</v>
      </c>
      <c r="B46" s="1">
        <v>42590.492268518516</v>
      </c>
      <c r="C46" t="s">
        <v>51</v>
      </c>
      <c r="D46" t="s">
        <v>52</v>
      </c>
      <c r="E46" t="s">
        <v>28</v>
      </c>
      <c r="F46">
        <v>2007</v>
      </c>
      <c r="G46" t="s">
        <v>38</v>
      </c>
      <c r="H46" t="s">
        <v>30</v>
      </c>
      <c r="I46">
        <v>5</v>
      </c>
      <c r="J46" t="s">
        <v>53</v>
      </c>
      <c r="K46">
        <v>1</v>
      </c>
      <c r="L46">
        <v>2422.9299999999998</v>
      </c>
      <c r="M46">
        <v>7948.45</v>
      </c>
      <c r="N46">
        <v>1992.32</v>
      </c>
      <c r="O46">
        <v>0</v>
      </c>
      <c r="P46">
        <v>4776.43</v>
      </c>
      <c r="Q46">
        <v>0</v>
      </c>
      <c r="R46">
        <v>914.05399999999997</v>
      </c>
      <c r="S46">
        <v>0</v>
      </c>
      <c r="T46">
        <v>24.465499999999999</v>
      </c>
      <c r="U46">
        <v>241.17699999999999</v>
      </c>
      <c r="V46">
        <v>107.143</v>
      </c>
      <c r="W46">
        <v>134.035</v>
      </c>
      <c r="X46">
        <v>0</v>
      </c>
      <c r="Y46">
        <v>0</v>
      </c>
      <c r="Z46">
        <v>0</v>
      </c>
      <c r="AA46">
        <v>0</v>
      </c>
      <c r="AB46">
        <v>496.40499999999997</v>
      </c>
      <c r="AC46">
        <v>100.634</v>
      </c>
      <c r="AD46">
        <v>226.911</v>
      </c>
      <c r="AE46">
        <v>168.86</v>
      </c>
      <c r="AF46">
        <v>3.6026500000000001</v>
      </c>
      <c r="AG46">
        <v>0.17610999999999999</v>
      </c>
      <c r="AH46">
        <v>0.52327400000000002</v>
      </c>
    </row>
    <row r="47" spans="1:34" x14ac:dyDescent="0.3">
      <c r="A47" t="str">
        <f t="shared" si="0"/>
        <v>ResLtg-MeasSFm2007rDXGFCZ101</v>
      </c>
      <c r="B47" s="1">
        <v>42590.492465277777</v>
      </c>
      <c r="C47" t="s">
        <v>51</v>
      </c>
      <c r="D47" t="s">
        <v>52</v>
      </c>
      <c r="E47" t="s">
        <v>28</v>
      </c>
      <c r="F47">
        <v>2007</v>
      </c>
      <c r="G47" t="s">
        <v>39</v>
      </c>
      <c r="H47" t="s">
        <v>30</v>
      </c>
      <c r="I47">
        <v>1</v>
      </c>
      <c r="J47" t="s">
        <v>53</v>
      </c>
      <c r="K47">
        <v>1</v>
      </c>
      <c r="L47">
        <v>1948.78</v>
      </c>
      <c r="M47">
        <v>7751.51</v>
      </c>
      <c r="N47">
        <v>1613</v>
      </c>
      <c r="O47">
        <v>0</v>
      </c>
      <c r="P47">
        <v>3948.09</v>
      </c>
      <c r="Q47">
        <v>0</v>
      </c>
      <c r="R47">
        <v>1799.24</v>
      </c>
      <c r="S47">
        <v>0</v>
      </c>
      <c r="T47">
        <v>27.884899999999998</v>
      </c>
      <c r="U47">
        <v>363.28500000000003</v>
      </c>
      <c r="V47">
        <v>90.653300000000002</v>
      </c>
      <c r="W47">
        <v>272.63200000000001</v>
      </c>
      <c r="X47">
        <v>0</v>
      </c>
      <c r="Y47">
        <v>0</v>
      </c>
      <c r="Z47">
        <v>0</v>
      </c>
      <c r="AA47">
        <v>0</v>
      </c>
      <c r="AB47">
        <v>465.19900000000001</v>
      </c>
      <c r="AC47">
        <v>100.634</v>
      </c>
      <c r="AD47">
        <v>194.274</v>
      </c>
      <c r="AE47">
        <v>170.291</v>
      </c>
      <c r="AF47">
        <v>3.2251799999999999</v>
      </c>
      <c r="AG47">
        <v>0.14258000000000001</v>
      </c>
      <c r="AH47">
        <v>0.43098999999999998</v>
      </c>
    </row>
    <row r="48" spans="1:34" x14ac:dyDescent="0.3">
      <c r="A48" t="str">
        <f t="shared" si="0"/>
        <v>ResLtg-MeasSFm2007rDXGFCZ102</v>
      </c>
      <c r="B48" s="1">
        <v>42590.492662037039</v>
      </c>
      <c r="C48" t="s">
        <v>51</v>
      </c>
      <c r="D48" t="s">
        <v>52</v>
      </c>
      <c r="E48" t="s">
        <v>28</v>
      </c>
      <c r="F48">
        <v>2007</v>
      </c>
      <c r="G48" t="s">
        <v>39</v>
      </c>
      <c r="H48" t="s">
        <v>30</v>
      </c>
      <c r="I48">
        <v>2</v>
      </c>
      <c r="J48" t="s">
        <v>53</v>
      </c>
      <c r="K48">
        <v>1</v>
      </c>
      <c r="L48">
        <v>1948.78</v>
      </c>
      <c r="M48">
        <v>7051.33</v>
      </c>
      <c r="N48">
        <v>1613</v>
      </c>
      <c r="O48">
        <v>0</v>
      </c>
      <c r="P48">
        <v>3967.36</v>
      </c>
      <c r="Q48">
        <v>0</v>
      </c>
      <c r="R48">
        <v>1156.45</v>
      </c>
      <c r="S48">
        <v>0</v>
      </c>
      <c r="T48">
        <v>34.489800000000002</v>
      </c>
      <c r="U48">
        <v>280.03199999999998</v>
      </c>
      <c r="V48">
        <v>112.503</v>
      </c>
      <c r="W48">
        <v>167.529</v>
      </c>
      <c r="X48">
        <v>0</v>
      </c>
      <c r="Y48">
        <v>0</v>
      </c>
      <c r="Z48">
        <v>0</v>
      </c>
      <c r="AA48">
        <v>0</v>
      </c>
      <c r="AB48">
        <v>497.88900000000001</v>
      </c>
      <c r="AC48">
        <v>100.634</v>
      </c>
      <c r="AD48">
        <v>228.173</v>
      </c>
      <c r="AE48">
        <v>169.08199999999999</v>
      </c>
      <c r="AF48">
        <v>3.2116400000000001</v>
      </c>
      <c r="AG48">
        <v>0.14258000000000001</v>
      </c>
      <c r="AH48">
        <v>0.43397999999999998</v>
      </c>
    </row>
    <row r="49" spans="1:34" x14ac:dyDescent="0.3">
      <c r="A49" t="str">
        <f t="shared" si="0"/>
        <v>ResLtg-MeasSFm2007rDXGFCZ103</v>
      </c>
      <c r="B49" s="1">
        <v>42590.492858796293</v>
      </c>
      <c r="C49" t="s">
        <v>51</v>
      </c>
      <c r="D49" t="s">
        <v>52</v>
      </c>
      <c r="E49" t="s">
        <v>28</v>
      </c>
      <c r="F49">
        <v>2007</v>
      </c>
      <c r="G49" t="s">
        <v>39</v>
      </c>
      <c r="H49" t="s">
        <v>30</v>
      </c>
      <c r="I49">
        <v>3</v>
      </c>
      <c r="J49" t="s">
        <v>53</v>
      </c>
      <c r="K49">
        <v>1</v>
      </c>
      <c r="L49">
        <v>1948.78</v>
      </c>
      <c r="M49">
        <v>7138.54</v>
      </c>
      <c r="N49">
        <v>1613</v>
      </c>
      <c r="O49">
        <v>0</v>
      </c>
      <c r="P49">
        <v>3969.29</v>
      </c>
      <c r="Q49">
        <v>0</v>
      </c>
      <c r="R49">
        <v>1220.44</v>
      </c>
      <c r="S49">
        <v>0</v>
      </c>
      <c r="T49">
        <v>37.314399999999999</v>
      </c>
      <c r="U49">
        <v>298.49700000000001</v>
      </c>
      <c r="V49">
        <v>121.55200000000001</v>
      </c>
      <c r="W49">
        <v>176.94499999999999</v>
      </c>
      <c r="X49">
        <v>0</v>
      </c>
      <c r="Y49">
        <v>0</v>
      </c>
      <c r="Z49">
        <v>0</v>
      </c>
      <c r="AA49">
        <v>0</v>
      </c>
      <c r="AB49">
        <v>525.11900000000003</v>
      </c>
      <c r="AC49">
        <v>100.634</v>
      </c>
      <c r="AD49">
        <v>255.523</v>
      </c>
      <c r="AE49">
        <v>168.96199999999999</v>
      </c>
      <c r="AF49">
        <v>3.13036</v>
      </c>
      <c r="AG49">
        <v>0.14258000000000001</v>
      </c>
      <c r="AH49">
        <v>0.43372699999999997</v>
      </c>
    </row>
    <row r="50" spans="1:34" x14ac:dyDescent="0.3">
      <c r="A50" t="str">
        <f t="shared" si="0"/>
        <v>ResLtg-MeasSFm2007rDXGFCZ104</v>
      </c>
      <c r="B50" s="1">
        <v>42590.493067129632</v>
      </c>
      <c r="C50" t="s">
        <v>51</v>
      </c>
      <c r="D50" t="s">
        <v>52</v>
      </c>
      <c r="E50" t="s">
        <v>28</v>
      </c>
      <c r="F50">
        <v>2007</v>
      </c>
      <c r="G50" t="s">
        <v>39</v>
      </c>
      <c r="H50" t="s">
        <v>30</v>
      </c>
      <c r="I50">
        <v>4</v>
      </c>
      <c r="J50" t="s">
        <v>53</v>
      </c>
      <c r="K50">
        <v>1</v>
      </c>
      <c r="L50">
        <v>1948.78</v>
      </c>
      <c r="M50">
        <v>7011.11</v>
      </c>
      <c r="N50">
        <v>1613</v>
      </c>
      <c r="O50">
        <v>0</v>
      </c>
      <c r="P50">
        <v>3957.98</v>
      </c>
      <c r="Q50">
        <v>0</v>
      </c>
      <c r="R50">
        <v>1161.43</v>
      </c>
      <c r="S50">
        <v>0</v>
      </c>
      <c r="T50">
        <v>25.992100000000001</v>
      </c>
      <c r="U50">
        <v>252.71199999999999</v>
      </c>
      <c r="V50">
        <v>84.5685</v>
      </c>
      <c r="W50">
        <v>168.14400000000001</v>
      </c>
      <c r="X50">
        <v>0</v>
      </c>
      <c r="Y50">
        <v>0</v>
      </c>
      <c r="Z50">
        <v>0</v>
      </c>
      <c r="AA50">
        <v>0</v>
      </c>
      <c r="AB50">
        <v>445.96699999999998</v>
      </c>
      <c r="AC50">
        <v>100.634</v>
      </c>
      <c r="AD50">
        <v>175.67</v>
      </c>
      <c r="AE50">
        <v>169.66300000000001</v>
      </c>
      <c r="AF50">
        <v>3.1845699999999999</v>
      </c>
      <c r="AG50">
        <v>0.14258000000000001</v>
      </c>
      <c r="AH50">
        <v>0.43386599999999997</v>
      </c>
    </row>
    <row r="51" spans="1:34" x14ac:dyDescent="0.3">
      <c r="A51" t="str">
        <f t="shared" si="0"/>
        <v>ResLtg-MeasSFm2007rDXGFCZ105</v>
      </c>
      <c r="B51" s="1">
        <v>42590.493263888886</v>
      </c>
      <c r="C51" t="s">
        <v>51</v>
      </c>
      <c r="D51" t="s">
        <v>52</v>
      </c>
      <c r="E51" t="s">
        <v>28</v>
      </c>
      <c r="F51">
        <v>2007</v>
      </c>
      <c r="G51" t="s">
        <v>39</v>
      </c>
      <c r="H51" t="s">
        <v>30</v>
      </c>
      <c r="I51">
        <v>5</v>
      </c>
      <c r="J51" t="s">
        <v>53</v>
      </c>
      <c r="K51">
        <v>1</v>
      </c>
      <c r="L51">
        <v>1948.78</v>
      </c>
      <c r="M51">
        <v>7356.56</v>
      </c>
      <c r="N51">
        <v>1613</v>
      </c>
      <c r="O51">
        <v>0</v>
      </c>
      <c r="P51">
        <v>3977.5</v>
      </c>
      <c r="Q51">
        <v>0</v>
      </c>
      <c r="R51">
        <v>1362.92</v>
      </c>
      <c r="S51">
        <v>0</v>
      </c>
      <c r="T51">
        <v>47.3367</v>
      </c>
      <c r="U51">
        <v>355.79899999999998</v>
      </c>
      <c r="V51">
        <v>154.358</v>
      </c>
      <c r="W51">
        <v>201.441</v>
      </c>
      <c r="X51">
        <v>0</v>
      </c>
      <c r="Y51">
        <v>0</v>
      </c>
      <c r="Z51">
        <v>0</v>
      </c>
      <c r="AA51">
        <v>0</v>
      </c>
      <c r="AB51">
        <v>588.12800000000004</v>
      </c>
      <c r="AC51">
        <v>100.634</v>
      </c>
      <c r="AD51">
        <v>319.041</v>
      </c>
      <c r="AE51">
        <v>168.453</v>
      </c>
      <c r="AF51">
        <v>3.0419200000000002</v>
      </c>
      <c r="AG51">
        <v>0.14258000000000001</v>
      </c>
      <c r="AH51">
        <v>0.43354999999999999</v>
      </c>
    </row>
    <row r="52" spans="1:34" x14ac:dyDescent="0.3">
      <c r="A52" t="str">
        <f t="shared" si="0"/>
        <v>ResLtg-MeasSFm2007rDXGFCZ111</v>
      </c>
      <c r="B52" s="1">
        <v>42590.493460648147</v>
      </c>
      <c r="C52" t="s">
        <v>51</v>
      </c>
      <c r="D52" t="s">
        <v>52</v>
      </c>
      <c r="E52" t="s">
        <v>28</v>
      </c>
      <c r="F52">
        <v>2007</v>
      </c>
      <c r="G52" t="s">
        <v>40</v>
      </c>
      <c r="H52" t="s">
        <v>30</v>
      </c>
      <c r="I52">
        <v>1</v>
      </c>
      <c r="J52" t="s">
        <v>53</v>
      </c>
      <c r="K52">
        <v>1</v>
      </c>
      <c r="L52">
        <v>1948.78</v>
      </c>
      <c r="M52">
        <v>7557.52</v>
      </c>
      <c r="N52">
        <v>1613</v>
      </c>
      <c r="O52">
        <v>0</v>
      </c>
      <c r="P52">
        <v>3935.38</v>
      </c>
      <c r="Q52">
        <v>0</v>
      </c>
      <c r="R52">
        <v>1646.33</v>
      </c>
      <c r="S52">
        <v>0</v>
      </c>
      <c r="T52">
        <v>29.220800000000001</v>
      </c>
      <c r="U52">
        <v>333.58600000000001</v>
      </c>
      <c r="V52">
        <v>101.441</v>
      </c>
      <c r="W52">
        <v>232.14400000000001</v>
      </c>
      <c r="X52">
        <v>0</v>
      </c>
      <c r="Y52">
        <v>0</v>
      </c>
      <c r="Z52">
        <v>0</v>
      </c>
      <c r="AA52">
        <v>0</v>
      </c>
      <c r="AB52">
        <v>490.16500000000002</v>
      </c>
      <c r="AC52">
        <v>100.634</v>
      </c>
      <c r="AD52">
        <v>216.078</v>
      </c>
      <c r="AE52">
        <v>173.453</v>
      </c>
      <c r="AF52">
        <v>3.0416599999999998</v>
      </c>
      <c r="AG52">
        <v>0.13020300000000001</v>
      </c>
      <c r="AH52">
        <v>0.4335</v>
      </c>
    </row>
    <row r="53" spans="1:34" x14ac:dyDescent="0.3">
      <c r="A53" t="str">
        <f t="shared" si="0"/>
        <v>ResLtg-MeasSFm2007rDXGFCZ112</v>
      </c>
      <c r="B53" s="1">
        <v>42590.493657407409</v>
      </c>
      <c r="C53" t="s">
        <v>51</v>
      </c>
      <c r="D53" t="s">
        <v>52</v>
      </c>
      <c r="E53" t="s">
        <v>28</v>
      </c>
      <c r="F53">
        <v>2007</v>
      </c>
      <c r="G53" t="s">
        <v>40</v>
      </c>
      <c r="H53" t="s">
        <v>30</v>
      </c>
      <c r="I53">
        <v>2</v>
      </c>
      <c r="J53" t="s">
        <v>53</v>
      </c>
      <c r="K53">
        <v>1</v>
      </c>
      <c r="L53">
        <v>1948.78</v>
      </c>
      <c r="M53">
        <v>7261.5</v>
      </c>
      <c r="N53">
        <v>1613</v>
      </c>
      <c r="O53">
        <v>0</v>
      </c>
      <c r="P53">
        <v>3920.46</v>
      </c>
      <c r="Q53">
        <v>0</v>
      </c>
      <c r="R53">
        <v>1436.21</v>
      </c>
      <c r="S53">
        <v>0</v>
      </c>
      <c r="T53">
        <v>15.5693</v>
      </c>
      <c r="U53">
        <v>276.24700000000001</v>
      </c>
      <c r="V53">
        <v>53.882199999999997</v>
      </c>
      <c r="W53">
        <v>222.36500000000001</v>
      </c>
      <c r="X53">
        <v>0</v>
      </c>
      <c r="Y53">
        <v>0</v>
      </c>
      <c r="Z53">
        <v>0</v>
      </c>
      <c r="AA53">
        <v>0</v>
      </c>
      <c r="AB53">
        <v>396.572</v>
      </c>
      <c r="AC53">
        <v>100.634</v>
      </c>
      <c r="AD53">
        <v>121.58199999999999</v>
      </c>
      <c r="AE53">
        <v>174.35499999999999</v>
      </c>
      <c r="AF53">
        <v>1.2552700000000001</v>
      </c>
      <c r="AG53">
        <v>0.13020300000000001</v>
      </c>
      <c r="AH53">
        <v>0.44187300000000002</v>
      </c>
    </row>
    <row r="54" spans="1:34" x14ac:dyDescent="0.3">
      <c r="A54" t="str">
        <f t="shared" si="0"/>
        <v>ResLtg-MeasSFm2007rDXGFCZ113</v>
      </c>
      <c r="B54" s="1">
        <v>42590.493854166663</v>
      </c>
      <c r="C54" t="s">
        <v>51</v>
      </c>
      <c r="D54" t="s">
        <v>52</v>
      </c>
      <c r="E54" t="s">
        <v>28</v>
      </c>
      <c r="F54">
        <v>2007</v>
      </c>
      <c r="G54" t="s">
        <v>40</v>
      </c>
      <c r="H54" t="s">
        <v>30</v>
      </c>
      <c r="I54">
        <v>3</v>
      </c>
      <c r="J54" t="s">
        <v>53</v>
      </c>
      <c r="K54">
        <v>1</v>
      </c>
      <c r="L54">
        <v>1948.78</v>
      </c>
      <c r="M54">
        <v>7577.84</v>
      </c>
      <c r="N54">
        <v>1613</v>
      </c>
      <c r="O54">
        <v>0</v>
      </c>
      <c r="P54">
        <v>3940.13</v>
      </c>
      <c r="Q54">
        <v>0</v>
      </c>
      <c r="R54">
        <v>1649.84</v>
      </c>
      <c r="S54">
        <v>0</v>
      </c>
      <c r="T54">
        <v>32.659599999999998</v>
      </c>
      <c r="U54">
        <v>342.209</v>
      </c>
      <c r="V54">
        <v>113.633</v>
      </c>
      <c r="W54">
        <v>228.57599999999999</v>
      </c>
      <c r="X54">
        <v>0</v>
      </c>
      <c r="Y54">
        <v>0</v>
      </c>
      <c r="Z54">
        <v>0</v>
      </c>
      <c r="AA54">
        <v>0</v>
      </c>
      <c r="AB54">
        <v>511.73599999999999</v>
      </c>
      <c r="AC54">
        <v>100.634</v>
      </c>
      <c r="AD54">
        <v>237.94</v>
      </c>
      <c r="AE54">
        <v>173.161</v>
      </c>
      <c r="AF54">
        <v>2.5861800000000001</v>
      </c>
      <c r="AG54">
        <v>0.13020300000000001</v>
      </c>
      <c r="AH54">
        <v>0.43591999999999997</v>
      </c>
    </row>
    <row r="55" spans="1:34" x14ac:dyDescent="0.3">
      <c r="A55" t="str">
        <f t="shared" si="0"/>
        <v>ResLtg-MeasSFm2007rDXGFCZ114</v>
      </c>
      <c r="B55" s="1">
        <v>42590.494120370371</v>
      </c>
      <c r="C55" t="s">
        <v>51</v>
      </c>
      <c r="D55" t="s">
        <v>52</v>
      </c>
      <c r="E55" t="s">
        <v>28</v>
      </c>
      <c r="F55">
        <v>2007</v>
      </c>
      <c r="G55" t="s">
        <v>40</v>
      </c>
      <c r="H55" t="s">
        <v>30</v>
      </c>
      <c r="I55">
        <v>4</v>
      </c>
      <c r="J55" t="s">
        <v>53</v>
      </c>
      <c r="K55">
        <v>1</v>
      </c>
      <c r="L55">
        <v>1948.78</v>
      </c>
      <c r="M55">
        <v>6955.7</v>
      </c>
      <c r="N55">
        <v>1613</v>
      </c>
      <c r="O55">
        <v>0</v>
      </c>
      <c r="P55">
        <v>3960.53</v>
      </c>
      <c r="Q55">
        <v>0</v>
      </c>
      <c r="R55">
        <v>1062.22</v>
      </c>
      <c r="S55">
        <v>0</v>
      </c>
      <c r="T55">
        <v>40.008600000000001</v>
      </c>
      <c r="U55">
        <v>279.94499999999999</v>
      </c>
      <c r="V55">
        <v>139.15299999999999</v>
      </c>
      <c r="W55">
        <v>140.792</v>
      </c>
      <c r="X55">
        <v>0</v>
      </c>
      <c r="Y55">
        <v>0</v>
      </c>
      <c r="Z55">
        <v>0</v>
      </c>
      <c r="AA55">
        <v>0</v>
      </c>
      <c r="AB55">
        <v>558.73400000000004</v>
      </c>
      <c r="AC55">
        <v>100.634</v>
      </c>
      <c r="AD55">
        <v>286.20999999999998</v>
      </c>
      <c r="AE55">
        <v>171.89</v>
      </c>
      <c r="AF55">
        <v>2.4955699999999998</v>
      </c>
      <c r="AG55">
        <v>0.13020300000000001</v>
      </c>
      <c r="AH55">
        <v>0.43891799999999997</v>
      </c>
    </row>
    <row r="56" spans="1:34" x14ac:dyDescent="0.3">
      <c r="A56" t="str">
        <f t="shared" si="0"/>
        <v>ResLtg-MeasSFm2007rDXGFCZ115</v>
      </c>
      <c r="B56" s="1">
        <v>42590.494317129633</v>
      </c>
      <c r="C56" t="s">
        <v>51</v>
      </c>
      <c r="D56" t="s">
        <v>52</v>
      </c>
      <c r="E56" t="s">
        <v>28</v>
      </c>
      <c r="F56">
        <v>2007</v>
      </c>
      <c r="G56" t="s">
        <v>40</v>
      </c>
      <c r="H56" t="s">
        <v>30</v>
      </c>
      <c r="I56">
        <v>5</v>
      </c>
      <c r="J56" t="s">
        <v>53</v>
      </c>
      <c r="K56">
        <v>1</v>
      </c>
      <c r="L56">
        <v>1948.78</v>
      </c>
      <c r="M56">
        <v>7352.03</v>
      </c>
      <c r="N56">
        <v>1613</v>
      </c>
      <c r="O56">
        <v>0</v>
      </c>
      <c r="P56">
        <v>3941.73</v>
      </c>
      <c r="Q56">
        <v>0</v>
      </c>
      <c r="R56">
        <v>1458.74</v>
      </c>
      <c r="S56">
        <v>0</v>
      </c>
      <c r="T56">
        <v>31.1112</v>
      </c>
      <c r="U56">
        <v>307.45299999999997</v>
      </c>
      <c r="V56">
        <v>107.85599999999999</v>
      </c>
      <c r="W56">
        <v>199.59700000000001</v>
      </c>
      <c r="X56">
        <v>0</v>
      </c>
      <c r="Y56">
        <v>0</v>
      </c>
      <c r="Z56">
        <v>0</v>
      </c>
      <c r="AA56">
        <v>0</v>
      </c>
      <c r="AB56">
        <v>504.64600000000002</v>
      </c>
      <c r="AC56">
        <v>100.634</v>
      </c>
      <c r="AD56">
        <v>230.95400000000001</v>
      </c>
      <c r="AE56">
        <v>173.05799999999999</v>
      </c>
      <c r="AF56">
        <v>2.4765199999999998</v>
      </c>
      <c r="AG56">
        <v>0.13020300000000001</v>
      </c>
      <c r="AH56">
        <v>0.437357</v>
      </c>
    </row>
    <row r="57" spans="1:34" x14ac:dyDescent="0.3">
      <c r="A57" t="str">
        <f t="shared" si="0"/>
        <v>ResLtg-MeasSFm2007rDXGFCZ121</v>
      </c>
      <c r="B57" s="1">
        <v>42590.494525462964</v>
      </c>
      <c r="C57" t="s">
        <v>51</v>
      </c>
      <c r="D57" t="s">
        <v>52</v>
      </c>
      <c r="E57" t="s">
        <v>28</v>
      </c>
      <c r="F57">
        <v>2007</v>
      </c>
      <c r="G57" t="s">
        <v>41</v>
      </c>
      <c r="H57" t="s">
        <v>30</v>
      </c>
      <c r="I57">
        <v>1</v>
      </c>
      <c r="J57" t="s">
        <v>53</v>
      </c>
      <c r="K57">
        <v>1</v>
      </c>
      <c r="L57">
        <v>1948.78</v>
      </c>
      <c r="M57">
        <v>7719.87</v>
      </c>
      <c r="N57">
        <v>1613</v>
      </c>
      <c r="O57">
        <v>0</v>
      </c>
      <c r="P57">
        <v>3941.98</v>
      </c>
      <c r="Q57">
        <v>0</v>
      </c>
      <c r="R57">
        <v>1713.6</v>
      </c>
      <c r="S57">
        <v>0</v>
      </c>
      <c r="T57">
        <v>45.108600000000003</v>
      </c>
      <c r="U57">
        <v>406.18400000000003</v>
      </c>
      <c r="V57">
        <v>144.38800000000001</v>
      </c>
      <c r="W57">
        <v>261.79599999999999</v>
      </c>
      <c r="X57">
        <v>0</v>
      </c>
      <c r="Y57">
        <v>0</v>
      </c>
      <c r="Z57">
        <v>0</v>
      </c>
      <c r="AA57">
        <v>0</v>
      </c>
      <c r="AB57">
        <v>573.51099999999997</v>
      </c>
      <c r="AC57">
        <v>100.634</v>
      </c>
      <c r="AD57">
        <v>293.73200000000003</v>
      </c>
      <c r="AE57">
        <v>179.14500000000001</v>
      </c>
      <c r="AF57">
        <v>2.77894</v>
      </c>
      <c r="AG57">
        <v>0.13020300000000001</v>
      </c>
      <c r="AH57">
        <v>0.43037599999999998</v>
      </c>
    </row>
    <row r="58" spans="1:34" x14ac:dyDescent="0.3">
      <c r="A58" t="str">
        <f t="shared" si="0"/>
        <v>ResLtg-MeasSFm2007rDXGFCZ122</v>
      </c>
      <c r="B58" s="1">
        <v>42590.494722222225</v>
      </c>
      <c r="C58" t="s">
        <v>51</v>
      </c>
      <c r="D58" t="s">
        <v>52</v>
      </c>
      <c r="E58" t="s">
        <v>28</v>
      </c>
      <c r="F58">
        <v>2007</v>
      </c>
      <c r="G58" t="s">
        <v>41</v>
      </c>
      <c r="H58" t="s">
        <v>30</v>
      </c>
      <c r="I58">
        <v>2</v>
      </c>
      <c r="J58" t="s">
        <v>53</v>
      </c>
      <c r="K58">
        <v>1</v>
      </c>
      <c r="L58">
        <v>1948.78</v>
      </c>
      <c r="M58">
        <v>6966.5</v>
      </c>
      <c r="N58">
        <v>1613</v>
      </c>
      <c r="O58">
        <v>0</v>
      </c>
      <c r="P58">
        <v>3954.31</v>
      </c>
      <c r="Q58">
        <v>0</v>
      </c>
      <c r="R58">
        <v>1047.6300000000001</v>
      </c>
      <c r="S58">
        <v>0</v>
      </c>
      <c r="T58">
        <v>47.403399999999998</v>
      </c>
      <c r="U58">
        <v>304.14999999999998</v>
      </c>
      <c r="V58">
        <v>151.13200000000001</v>
      </c>
      <c r="W58">
        <v>153.018</v>
      </c>
      <c r="X58">
        <v>0</v>
      </c>
      <c r="Y58">
        <v>0</v>
      </c>
      <c r="Z58">
        <v>0</v>
      </c>
      <c r="AA58">
        <v>0</v>
      </c>
      <c r="AB58">
        <v>593.71600000000001</v>
      </c>
      <c r="AC58">
        <v>100.634</v>
      </c>
      <c r="AD58">
        <v>314.71699999999998</v>
      </c>
      <c r="AE58">
        <v>178.364</v>
      </c>
      <c r="AF58">
        <v>2.66622</v>
      </c>
      <c r="AG58">
        <v>0.13020300000000001</v>
      </c>
      <c r="AH58">
        <v>0.43330600000000002</v>
      </c>
    </row>
    <row r="59" spans="1:34" x14ac:dyDescent="0.3">
      <c r="A59" t="str">
        <f t="shared" si="0"/>
        <v>ResLtg-MeasSFm2007rDXGFCZ123</v>
      </c>
      <c r="B59" s="1">
        <v>42590.494930555556</v>
      </c>
      <c r="C59" t="s">
        <v>51</v>
      </c>
      <c r="D59" t="s">
        <v>52</v>
      </c>
      <c r="E59" t="s">
        <v>28</v>
      </c>
      <c r="F59">
        <v>2007</v>
      </c>
      <c r="G59" t="s">
        <v>41</v>
      </c>
      <c r="H59" t="s">
        <v>30</v>
      </c>
      <c r="I59">
        <v>3</v>
      </c>
      <c r="J59" t="s">
        <v>53</v>
      </c>
      <c r="K59">
        <v>1</v>
      </c>
      <c r="L59">
        <v>1948.78</v>
      </c>
      <c r="M59">
        <v>6593.26</v>
      </c>
      <c r="N59">
        <v>1613</v>
      </c>
      <c r="O59">
        <v>0</v>
      </c>
      <c r="P59">
        <v>3916.44</v>
      </c>
      <c r="Q59">
        <v>0</v>
      </c>
      <c r="R59">
        <v>888.00599999999997</v>
      </c>
      <c r="S59">
        <v>0</v>
      </c>
      <c r="T59">
        <v>11.5527</v>
      </c>
      <c r="U59">
        <v>164.25800000000001</v>
      </c>
      <c r="V59">
        <v>36.506799999999998</v>
      </c>
      <c r="W59">
        <v>127.751</v>
      </c>
      <c r="X59">
        <v>0</v>
      </c>
      <c r="Y59">
        <v>0</v>
      </c>
      <c r="Z59">
        <v>0</v>
      </c>
      <c r="AA59">
        <v>0</v>
      </c>
      <c r="AB59">
        <v>363.55399999999997</v>
      </c>
      <c r="AC59">
        <v>100.634</v>
      </c>
      <c r="AD59">
        <v>82.242999999999995</v>
      </c>
      <c r="AE59">
        <v>180.67599999999999</v>
      </c>
      <c r="AF59">
        <v>2.2973400000000002</v>
      </c>
      <c r="AG59">
        <v>0.13020300000000001</v>
      </c>
      <c r="AH59">
        <v>0.43579000000000001</v>
      </c>
    </row>
    <row r="60" spans="1:34" x14ac:dyDescent="0.3">
      <c r="A60" t="str">
        <f t="shared" si="0"/>
        <v>ResLtg-MeasSFm2007rDXGFCZ124</v>
      </c>
      <c r="B60" s="1">
        <v>42590.495127314818</v>
      </c>
      <c r="C60" t="s">
        <v>51</v>
      </c>
      <c r="D60" t="s">
        <v>52</v>
      </c>
      <c r="E60" t="s">
        <v>28</v>
      </c>
      <c r="F60">
        <v>2007</v>
      </c>
      <c r="G60" t="s">
        <v>41</v>
      </c>
      <c r="H60" t="s">
        <v>30</v>
      </c>
      <c r="I60">
        <v>4</v>
      </c>
      <c r="J60" t="s">
        <v>53</v>
      </c>
      <c r="K60">
        <v>1</v>
      </c>
      <c r="L60">
        <v>1948.78</v>
      </c>
      <c r="M60">
        <v>6331.48</v>
      </c>
      <c r="N60">
        <v>1613</v>
      </c>
      <c r="O60">
        <v>0</v>
      </c>
      <c r="P60">
        <v>3959.41</v>
      </c>
      <c r="Q60">
        <v>0</v>
      </c>
      <c r="R60">
        <v>506.072</v>
      </c>
      <c r="S60">
        <v>0</v>
      </c>
      <c r="T60">
        <v>43.787399999999998</v>
      </c>
      <c r="U60">
        <v>209.209</v>
      </c>
      <c r="V60">
        <v>139.93</v>
      </c>
      <c r="W60">
        <v>69.278999999999996</v>
      </c>
      <c r="X60">
        <v>0</v>
      </c>
      <c r="Y60">
        <v>0</v>
      </c>
      <c r="Z60">
        <v>0</v>
      </c>
      <c r="AA60">
        <v>0</v>
      </c>
      <c r="AB60">
        <v>562.572</v>
      </c>
      <c r="AC60">
        <v>100.634</v>
      </c>
      <c r="AD60">
        <v>283.904</v>
      </c>
      <c r="AE60">
        <v>178.03399999999999</v>
      </c>
      <c r="AF60">
        <v>2.0553900000000001</v>
      </c>
      <c r="AG60">
        <v>0.13020300000000001</v>
      </c>
      <c r="AH60">
        <v>0.43859399999999998</v>
      </c>
    </row>
    <row r="61" spans="1:34" x14ac:dyDescent="0.3">
      <c r="A61" t="str">
        <f t="shared" si="0"/>
        <v>ResLtg-MeasSFm2007rDXGFCZ125</v>
      </c>
      <c r="B61" s="1">
        <v>42590.495324074072</v>
      </c>
      <c r="C61" t="s">
        <v>51</v>
      </c>
      <c r="D61" t="s">
        <v>52</v>
      </c>
      <c r="E61" t="s">
        <v>28</v>
      </c>
      <c r="F61">
        <v>2007</v>
      </c>
      <c r="G61" t="s">
        <v>41</v>
      </c>
      <c r="H61" t="s">
        <v>30</v>
      </c>
      <c r="I61">
        <v>5</v>
      </c>
      <c r="J61" t="s">
        <v>53</v>
      </c>
      <c r="K61">
        <v>1</v>
      </c>
      <c r="L61">
        <v>1948.78</v>
      </c>
      <c r="M61">
        <v>6488.5</v>
      </c>
      <c r="N61">
        <v>1613</v>
      </c>
      <c r="O61">
        <v>0</v>
      </c>
      <c r="P61">
        <v>3968.65</v>
      </c>
      <c r="Q61">
        <v>0</v>
      </c>
      <c r="R61">
        <v>597.55799999999999</v>
      </c>
      <c r="S61">
        <v>0</v>
      </c>
      <c r="T61">
        <v>53.703099999999999</v>
      </c>
      <c r="U61">
        <v>255.57599999999999</v>
      </c>
      <c r="V61">
        <v>172.13200000000001</v>
      </c>
      <c r="W61">
        <v>83.444400000000002</v>
      </c>
      <c r="X61">
        <v>0</v>
      </c>
      <c r="Y61">
        <v>0</v>
      </c>
      <c r="Z61">
        <v>0</v>
      </c>
      <c r="AA61">
        <v>0</v>
      </c>
      <c r="AB61">
        <v>619.33100000000002</v>
      </c>
      <c r="AC61">
        <v>100.634</v>
      </c>
      <c r="AD61">
        <v>341.23099999999999</v>
      </c>
      <c r="AE61">
        <v>177.465</v>
      </c>
      <c r="AF61">
        <v>1.97194</v>
      </c>
      <c r="AG61">
        <v>0.13020300000000001</v>
      </c>
      <c r="AH61">
        <v>0.43850099999999997</v>
      </c>
    </row>
    <row r="62" spans="1:34" x14ac:dyDescent="0.3">
      <c r="A62" t="str">
        <f t="shared" si="0"/>
        <v>ResLtg-MeasSFm2007rDXGFCZ131</v>
      </c>
      <c r="B62" s="1">
        <v>42590.495520833334</v>
      </c>
      <c r="C62" t="s">
        <v>51</v>
      </c>
      <c r="D62" t="s">
        <v>52</v>
      </c>
      <c r="E62" t="s">
        <v>28</v>
      </c>
      <c r="F62">
        <v>2007</v>
      </c>
      <c r="G62" t="s">
        <v>42</v>
      </c>
      <c r="H62" t="s">
        <v>30</v>
      </c>
      <c r="I62">
        <v>1</v>
      </c>
      <c r="J62" t="s">
        <v>53</v>
      </c>
      <c r="K62">
        <v>1</v>
      </c>
      <c r="L62">
        <v>1948.78</v>
      </c>
      <c r="M62">
        <v>8867.57</v>
      </c>
      <c r="N62">
        <v>1613</v>
      </c>
      <c r="O62">
        <v>0</v>
      </c>
      <c r="P62">
        <v>3941.95</v>
      </c>
      <c r="Q62">
        <v>0</v>
      </c>
      <c r="R62">
        <v>2718.16</v>
      </c>
      <c r="S62">
        <v>0</v>
      </c>
      <c r="T62">
        <v>43.8245</v>
      </c>
      <c r="U62">
        <v>550.63800000000003</v>
      </c>
      <c r="V62">
        <v>146.06899999999999</v>
      </c>
      <c r="W62">
        <v>404.56900000000002</v>
      </c>
      <c r="X62">
        <v>0</v>
      </c>
      <c r="Y62">
        <v>0</v>
      </c>
      <c r="Z62">
        <v>0</v>
      </c>
      <c r="AA62">
        <v>0</v>
      </c>
      <c r="AB62">
        <v>569.601</v>
      </c>
      <c r="AC62">
        <v>100.634</v>
      </c>
      <c r="AD62">
        <v>298.245</v>
      </c>
      <c r="AE62">
        <v>170.72200000000001</v>
      </c>
      <c r="AF62">
        <v>2.7229899999999998</v>
      </c>
      <c r="AG62">
        <v>0.13020300000000001</v>
      </c>
      <c r="AH62">
        <v>0.43015900000000001</v>
      </c>
    </row>
    <row r="63" spans="1:34" x14ac:dyDescent="0.3">
      <c r="A63" t="str">
        <f t="shared" si="0"/>
        <v>ResLtg-MeasSFm2007rDXGFCZ132</v>
      </c>
      <c r="B63" s="1">
        <v>42590.495729166665</v>
      </c>
      <c r="C63" t="s">
        <v>51</v>
      </c>
      <c r="D63" t="s">
        <v>52</v>
      </c>
      <c r="E63" t="s">
        <v>28</v>
      </c>
      <c r="F63">
        <v>2007</v>
      </c>
      <c r="G63" t="s">
        <v>42</v>
      </c>
      <c r="H63" t="s">
        <v>30</v>
      </c>
      <c r="I63">
        <v>2</v>
      </c>
      <c r="J63" t="s">
        <v>53</v>
      </c>
      <c r="K63">
        <v>1</v>
      </c>
      <c r="L63">
        <v>1948.78</v>
      </c>
      <c r="M63">
        <v>7808.23</v>
      </c>
      <c r="N63">
        <v>1613</v>
      </c>
      <c r="O63">
        <v>0</v>
      </c>
      <c r="P63">
        <v>3965.02</v>
      </c>
      <c r="Q63">
        <v>0</v>
      </c>
      <c r="R63">
        <v>1767.78</v>
      </c>
      <c r="S63">
        <v>0</v>
      </c>
      <c r="T63">
        <v>48.145499999999998</v>
      </c>
      <c r="U63">
        <v>414.27800000000002</v>
      </c>
      <c r="V63">
        <v>160.256</v>
      </c>
      <c r="W63">
        <v>254.02199999999999</v>
      </c>
      <c r="X63">
        <v>0</v>
      </c>
      <c r="Y63">
        <v>0</v>
      </c>
      <c r="Z63">
        <v>0</v>
      </c>
      <c r="AA63">
        <v>0</v>
      </c>
      <c r="AB63">
        <v>606.12800000000004</v>
      </c>
      <c r="AC63">
        <v>100.634</v>
      </c>
      <c r="AD63">
        <v>336.21600000000001</v>
      </c>
      <c r="AE63">
        <v>169.27799999999999</v>
      </c>
      <c r="AF63">
        <v>2.7454999999999998</v>
      </c>
      <c r="AG63">
        <v>0.13020300000000001</v>
      </c>
      <c r="AH63">
        <v>0.43334899999999998</v>
      </c>
    </row>
    <row r="64" spans="1:34" x14ac:dyDescent="0.3">
      <c r="A64" t="str">
        <f t="shared" si="0"/>
        <v>ResLtg-MeasSFm2007rDXGFCZ133</v>
      </c>
      <c r="B64" s="1">
        <v>42590.495925925927</v>
      </c>
      <c r="C64" t="s">
        <v>51</v>
      </c>
      <c r="D64" t="s">
        <v>52</v>
      </c>
      <c r="E64" t="s">
        <v>28</v>
      </c>
      <c r="F64">
        <v>2007</v>
      </c>
      <c r="G64" t="s">
        <v>42</v>
      </c>
      <c r="H64" t="s">
        <v>30</v>
      </c>
      <c r="I64">
        <v>3</v>
      </c>
      <c r="J64" t="s">
        <v>53</v>
      </c>
      <c r="K64">
        <v>1</v>
      </c>
      <c r="L64">
        <v>1948.78</v>
      </c>
      <c r="M64">
        <v>7818.49</v>
      </c>
      <c r="N64">
        <v>1613</v>
      </c>
      <c r="O64">
        <v>0</v>
      </c>
      <c r="P64">
        <v>3970.56</v>
      </c>
      <c r="Q64">
        <v>0</v>
      </c>
      <c r="R64">
        <v>1757.05</v>
      </c>
      <c r="S64">
        <v>0</v>
      </c>
      <c r="T64">
        <v>52.7592</v>
      </c>
      <c r="U64">
        <v>425.12</v>
      </c>
      <c r="V64">
        <v>175.929</v>
      </c>
      <c r="W64">
        <v>249.19</v>
      </c>
      <c r="X64">
        <v>0</v>
      </c>
      <c r="Y64">
        <v>0</v>
      </c>
      <c r="Z64">
        <v>0</v>
      </c>
      <c r="AA64">
        <v>0</v>
      </c>
      <c r="AB64">
        <v>619.09699999999998</v>
      </c>
      <c r="AC64">
        <v>100.634</v>
      </c>
      <c r="AD64">
        <v>349.529</v>
      </c>
      <c r="AE64">
        <v>168.934</v>
      </c>
      <c r="AF64">
        <v>2.2812899999999998</v>
      </c>
      <c r="AG64">
        <v>0.13020300000000001</v>
      </c>
      <c r="AH64">
        <v>0.43578299999999998</v>
      </c>
    </row>
    <row r="65" spans="1:34" x14ac:dyDescent="0.3">
      <c r="A65" t="str">
        <f t="shared" si="0"/>
        <v>ResLtg-MeasSFm2007rDXGFCZ134</v>
      </c>
      <c r="B65" s="1">
        <v>42590.496134259258</v>
      </c>
      <c r="C65" t="s">
        <v>51</v>
      </c>
      <c r="D65" t="s">
        <v>52</v>
      </c>
      <c r="E65" t="s">
        <v>28</v>
      </c>
      <c r="F65">
        <v>2007</v>
      </c>
      <c r="G65" t="s">
        <v>42</v>
      </c>
      <c r="H65" t="s">
        <v>30</v>
      </c>
      <c r="I65">
        <v>4</v>
      </c>
      <c r="J65" t="s">
        <v>53</v>
      </c>
      <c r="K65">
        <v>1</v>
      </c>
      <c r="L65">
        <v>1948.78</v>
      </c>
      <c r="M65">
        <v>7095.9</v>
      </c>
      <c r="N65">
        <v>1613</v>
      </c>
      <c r="O65">
        <v>0</v>
      </c>
      <c r="P65">
        <v>3976.2</v>
      </c>
      <c r="Q65">
        <v>0</v>
      </c>
      <c r="R65">
        <v>1148.22</v>
      </c>
      <c r="S65">
        <v>0</v>
      </c>
      <c r="T65">
        <v>46.657400000000003</v>
      </c>
      <c r="U65">
        <v>311.81900000000002</v>
      </c>
      <c r="V65">
        <v>155.87899999999999</v>
      </c>
      <c r="W65">
        <v>155.94</v>
      </c>
      <c r="X65">
        <v>0</v>
      </c>
      <c r="Y65">
        <v>0</v>
      </c>
      <c r="Z65">
        <v>0</v>
      </c>
      <c r="AA65">
        <v>0</v>
      </c>
      <c r="AB65">
        <v>586.25300000000004</v>
      </c>
      <c r="AC65">
        <v>100.634</v>
      </c>
      <c r="AD65">
        <v>317.05</v>
      </c>
      <c r="AE65">
        <v>168.56899999999999</v>
      </c>
      <c r="AF65">
        <v>2.1799599999999999</v>
      </c>
      <c r="AG65">
        <v>0.13020300000000001</v>
      </c>
      <c r="AH65">
        <v>0.43875599999999998</v>
      </c>
    </row>
    <row r="66" spans="1:34" x14ac:dyDescent="0.3">
      <c r="A66" t="str">
        <f t="shared" si="0"/>
        <v>ResLtg-MeasSFm2007rDXGFCZ135</v>
      </c>
      <c r="B66" s="1">
        <v>42590.496331018519</v>
      </c>
      <c r="C66" t="s">
        <v>51</v>
      </c>
      <c r="D66" t="s">
        <v>52</v>
      </c>
      <c r="E66" t="s">
        <v>28</v>
      </c>
      <c r="F66">
        <v>2007</v>
      </c>
      <c r="G66" t="s">
        <v>42</v>
      </c>
      <c r="H66" t="s">
        <v>30</v>
      </c>
      <c r="I66">
        <v>5</v>
      </c>
      <c r="J66" t="s">
        <v>53</v>
      </c>
      <c r="K66">
        <v>1</v>
      </c>
      <c r="L66">
        <v>1948.78</v>
      </c>
      <c r="M66">
        <v>7145.46</v>
      </c>
      <c r="N66">
        <v>1613</v>
      </c>
      <c r="O66">
        <v>0</v>
      </c>
      <c r="P66">
        <v>3931.77</v>
      </c>
      <c r="Q66">
        <v>0</v>
      </c>
      <c r="R66">
        <v>1355.08</v>
      </c>
      <c r="S66">
        <v>0</v>
      </c>
      <c r="T66">
        <v>13.375400000000001</v>
      </c>
      <c r="U66">
        <v>232.221</v>
      </c>
      <c r="V66">
        <v>44.671500000000002</v>
      </c>
      <c r="W66">
        <v>187.54900000000001</v>
      </c>
      <c r="X66">
        <v>0</v>
      </c>
      <c r="Y66">
        <v>0</v>
      </c>
      <c r="Z66">
        <v>0</v>
      </c>
      <c r="AA66">
        <v>0</v>
      </c>
      <c r="AB66">
        <v>374.14400000000001</v>
      </c>
      <c r="AC66">
        <v>100.634</v>
      </c>
      <c r="AD66">
        <v>102.211</v>
      </c>
      <c r="AE66">
        <v>171.298</v>
      </c>
      <c r="AF66">
        <v>2.0386700000000002</v>
      </c>
      <c r="AG66">
        <v>0.13020300000000001</v>
      </c>
      <c r="AH66">
        <v>0.43861099999999997</v>
      </c>
    </row>
    <row r="67" spans="1:34" x14ac:dyDescent="0.3">
      <c r="A67" t="str">
        <f t="shared" ref="A67:A130" si="1">C67&amp;E67&amp;F67&amp;H67&amp;G67&amp;I67</f>
        <v>ResLtg-MeasSFm2007rDXGFCZ141</v>
      </c>
      <c r="B67" s="1">
        <v>42590.496527777781</v>
      </c>
      <c r="C67" t="s">
        <v>51</v>
      </c>
      <c r="D67" t="s">
        <v>52</v>
      </c>
      <c r="E67" t="s">
        <v>28</v>
      </c>
      <c r="F67">
        <v>2007</v>
      </c>
      <c r="G67" t="s">
        <v>43</v>
      </c>
      <c r="H67" t="s">
        <v>30</v>
      </c>
      <c r="I67">
        <v>1</v>
      </c>
      <c r="J67" t="s">
        <v>53</v>
      </c>
      <c r="K67">
        <v>1</v>
      </c>
      <c r="L67">
        <v>2160.92</v>
      </c>
      <c r="M67">
        <v>9694.0499999999993</v>
      </c>
      <c r="N67">
        <v>1782.71</v>
      </c>
      <c r="O67">
        <v>0</v>
      </c>
      <c r="P67">
        <v>4287.57</v>
      </c>
      <c r="Q67">
        <v>0</v>
      </c>
      <c r="R67">
        <v>3048.72</v>
      </c>
      <c r="S67">
        <v>0</v>
      </c>
      <c r="T67">
        <v>26.0627</v>
      </c>
      <c r="U67">
        <v>548.97500000000002</v>
      </c>
      <c r="V67">
        <v>105.64400000000001</v>
      </c>
      <c r="W67">
        <v>443.33100000000002</v>
      </c>
      <c r="X67">
        <v>0</v>
      </c>
      <c r="Y67">
        <v>0</v>
      </c>
      <c r="Z67">
        <v>0</v>
      </c>
      <c r="AA67">
        <v>0</v>
      </c>
      <c r="AB67">
        <v>501.25799999999998</v>
      </c>
      <c r="AC67">
        <v>100.634</v>
      </c>
      <c r="AD67">
        <v>225.59899999999999</v>
      </c>
      <c r="AE67">
        <v>175.024</v>
      </c>
      <c r="AF67">
        <v>3.5419200000000002</v>
      </c>
      <c r="AG67">
        <v>0.14937700000000001</v>
      </c>
      <c r="AH67">
        <v>0.46771699999999999</v>
      </c>
    </row>
    <row r="68" spans="1:34" x14ac:dyDescent="0.3">
      <c r="A68" t="str">
        <f t="shared" si="1"/>
        <v>ResLtg-MeasSFm2007rDXGFCZ142</v>
      </c>
      <c r="B68" s="1">
        <v>42590.496724537035</v>
      </c>
      <c r="C68" t="s">
        <v>51</v>
      </c>
      <c r="D68" t="s">
        <v>52</v>
      </c>
      <c r="E68" t="s">
        <v>28</v>
      </c>
      <c r="F68">
        <v>2007</v>
      </c>
      <c r="G68" t="s">
        <v>43</v>
      </c>
      <c r="H68" t="s">
        <v>30</v>
      </c>
      <c r="I68">
        <v>2</v>
      </c>
      <c r="J68" t="s">
        <v>53</v>
      </c>
      <c r="K68">
        <v>1</v>
      </c>
      <c r="L68">
        <v>2160.92</v>
      </c>
      <c r="M68">
        <v>9488.2900000000009</v>
      </c>
      <c r="N68">
        <v>1782.71</v>
      </c>
      <c r="O68">
        <v>0</v>
      </c>
      <c r="P68">
        <v>4298</v>
      </c>
      <c r="Q68">
        <v>0</v>
      </c>
      <c r="R68">
        <v>2838.64</v>
      </c>
      <c r="S68">
        <v>0</v>
      </c>
      <c r="T68">
        <v>30.4758</v>
      </c>
      <c r="U68">
        <v>538.46199999999999</v>
      </c>
      <c r="V68">
        <v>123.834</v>
      </c>
      <c r="W68">
        <v>414.62799999999999</v>
      </c>
      <c r="X68">
        <v>0</v>
      </c>
      <c r="Y68">
        <v>0</v>
      </c>
      <c r="Z68">
        <v>0</v>
      </c>
      <c r="AA68">
        <v>0</v>
      </c>
      <c r="AB68">
        <v>538.89200000000005</v>
      </c>
      <c r="AC68">
        <v>100.634</v>
      </c>
      <c r="AD68">
        <v>263.88299999999998</v>
      </c>
      <c r="AE68">
        <v>174.375</v>
      </c>
      <c r="AF68">
        <v>3.21149</v>
      </c>
      <c r="AG68">
        <v>0.14937700000000001</v>
      </c>
      <c r="AH68">
        <v>0.470522</v>
      </c>
    </row>
    <row r="69" spans="1:34" x14ac:dyDescent="0.3">
      <c r="A69" t="str">
        <f t="shared" si="1"/>
        <v>ResLtg-MeasSFm2007rDXGFCZ143</v>
      </c>
      <c r="B69" s="1">
        <v>42590.496932870374</v>
      </c>
      <c r="C69" t="s">
        <v>51</v>
      </c>
      <c r="D69" t="s">
        <v>52</v>
      </c>
      <c r="E69" t="s">
        <v>28</v>
      </c>
      <c r="F69">
        <v>2007</v>
      </c>
      <c r="G69" t="s">
        <v>43</v>
      </c>
      <c r="H69" t="s">
        <v>30</v>
      </c>
      <c r="I69">
        <v>3</v>
      </c>
      <c r="J69" t="s">
        <v>53</v>
      </c>
      <c r="K69">
        <v>1</v>
      </c>
      <c r="L69">
        <v>2160.92</v>
      </c>
      <c r="M69">
        <v>9310.92</v>
      </c>
      <c r="N69">
        <v>1782.71</v>
      </c>
      <c r="O69">
        <v>0</v>
      </c>
      <c r="P69">
        <v>4300.3500000000004</v>
      </c>
      <c r="Q69">
        <v>0</v>
      </c>
      <c r="R69">
        <v>2687.18</v>
      </c>
      <c r="S69">
        <v>0</v>
      </c>
      <c r="T69">
        <v>30.393000000000001</v>
      </c>
      <c r="U69">
        <v>510.28</v>
      </c>
      <c r="V69">
        <v>123.843</v>
      </c>
      <c r="W69">
        <v>386.43700000000001</v>
      </c>
      <c r="X69">
        <v>0</v>
      </c>
      <c r="Y69">
        <v>0</v>
      </c>
      <c r="Z69">
        <v>0</v>
      </c>
      <c r="AA69">
        <v>0</v>
      </c>
      <c r="AB69">
        <v>528.02800000000002</v>
      </c>
      <c r="AC69">
        <v>100.634</v>
      </c>
      <c r="AD69">
        <v>253.16499999999999</v>
      </c>
      <c r="AE69">
        <v>174.22900000000001</v>
      </c>
      <c r="AF69">
        <v>3.8120599999999998</v>
      </c>
      <c r="AG69">
        <v>0.14937700000000001</v>
      </c>
      <c r="AH69">
        <v>0.467968</v>
      </c>
    </row>
    <row r="70" spans="1:34" x14ac:dyDescent="0.3">
      <c r="A70" t="str">
        <f t="shared" si="1"/>
        <v>ResLtg-MeasSFm2007rDXGFCZ144</v>
      </c>
      <c r="B70" s="1">
        <v>42590.497129629628</v>
      </c>
      <c r="C70" t="s">
        <v>51</v>
      </c>
      <c r="D70" t="s">
        <v>52</v>
      </c>
      <c r="E70" t="s">
        <v>28</v>
      </c>
      <c r="F70">
        <v>2007</v>
      </c>
      <c r="G70" t="s">
        <v>43</v>
      </c>
      <c r="H70" t="s">
        <v>30</v>
      </c>
      <c r="I70">
        <v>4</v>
      </c>
      <c r="J70" t="s">
        <v>53</v>
      </c>
      <c r="K70">
        <v>1</v>
      </c>
      <c r="L70">
        <v>2160.92</v>
      </c>
      <c r="M70">
        <v>9052.66</v>
      </c>
      <c r="N70">
        <v>1782.71</v>
      </c>
      <c r="O70">
        <v>0</v>
      </c>
      <c r="P70">
        <v>4296.67</v>
      </c>
      <c r="Q70">
        <v>0</v>
      </c>
      <c r="R70">
        <v>2489.13</v>
      </c>
      <c r="S70">
        <v>0</v>
      </c>
      <c r="T70">
        <v>24.991299999999999</v>
      </c>
      <c r="U70">
        <v>459.14400000000001</v>
      </c>
      <c r="V70">
        <v>101.426</v>
      </c>
      <c r="W70">
        <v>357.71800000000002</v>
      </c>
      <c r="X70">
        <v>0</v>
      </c>
      <c r="Y70">
        <v>0</v>
      </c>
      <c r="Z70">
        <v>0</v>
      </c>
      <c r="AA70">
        <v>0</v>
      </c>
      <c r="AB70">
        <v>486.40100000000001</v>
      </c>
      <c r="AC70">
        <v>100.634</v>
      </c>
      <c r="AD70">
        <v>211.31700000000001</v>
      </c>
      <c r="AE70">
        <v>174.45</v>
      </c>
      <c r="AF70">
        <v>3.7176499999999999</v>
      </c>
      <c r="AG70">
        <v>0.14937700000000001</v>
      </c>
      <c r="AH70">
        <v>0.469441</v>
      </c>
    </row>
    <row r="71" spans="1:34" x14ac:dyDescent="0.3">
      <c r="A71" t="str">
        <f t="shared" si="1"/>
        <v>ResLtg-MeasSFm2007rDXGFCZ145</v>
      </c>
      <c r="B71" s="1">
        <v>42590.49732638889</v>
      </c>
      <c r="C71" t="s">
        <v>51</v>
      </c>
      <c r="D71" t="s">
        <v>52</v>
      </c>
      <c r="E71" t="s">
        <v>28</v>
      </c>
      <c r="F71">
        <v>2007</v>
      </c>
      <c r="G71" t="s">
        <v>43</v>
      </c>
      <c r="H71" t="s">
        <v>30</v>
      </c>
      <c r="I71">
        <v>5</v>
      </c>
      <c r="J71" t="s">
        <v>53</v>
      </c>
      <c r="K71">
        <v>1</v>
      </c>
      <c r="L71">
        <v>2160.92</v>
      </c>
      <c r="M71">
        <v>9519.86</v>
      </c>
      <c r="N71">
        <v>1782.71</v>
      </c>
      <c r="O71">
        <v>0</v>
      </c>
      <c r="P71">
        <v>4304.5200000000004</v>
      </c>
      <c r="Q71">
        <v>0</v>
      </c>
      <c r="R71">
        <v>2845.61</v>
      </c>
      <c r="S71">
        <v>0</v>
      </c>
      <c r="T71">
        <v>35.014800000000001</v>
      </c>
      <c r="U71">
        <v>551.99800000000005</v>
      </c>
      <c r="V71">
        <v>142.81100000000001</v>
      </c>
      <c r="W71">
        <v>409.18599999999998</v>
      </c>
      <c r="X71">
        <v>0</v>
      </c>
      <c r="Y71">
        <v>0</v>
      </c>
      <c r="Z71">
        <v>0</v>
      </c>
      <c r="AA71">
        <v>0</v>
      </c>
      <c r="AB71">
        <v>572.84900000000005</v>
      </c>
      <c r="AC71">
        <v>100.634</v>
      </c>
      <c r="AD71">
        <v>298.24099999999999</v>
      </c>
      <c r="AE71">
        <v>173.97399999999999</v>
      </c>
      <c r="AF71">
        <v>3.6893400000000001</v>
      </c>
      <c r="AG71">
        <v>0.14937700000000001</v>
      </c>
      <c r="AH71">
        <v>0.46785100000000002</v>
      </c>
    </row>
    <row r="72" spans="1:34" x14ac:dyDescent="0.3">
      <c r="A72" t="str">
        <f t="shared" si="1"/>
        <v>ResLtg-MeasSFm2007rDXGFCZ151</v>
      </c>
      <c r="B72" s="1">
        <v>42590.497523148151</v>
      </c>
      <c r="C72" t="s">
        <v>51</v>
      </c>
      <c r="D72" t="s">
        <v>52</v>
      </c>
      <c r="E72" t="s">
        <v>28</v>
      </c>
      <c r="F72">
        <v>2007</v>
      </c>
      <c r="G72" t="s">
        <v>44</v>
      </c>
      <c r="H72" t="s">
        <v>30</v>
      </c>
      <c r="I72">
        <v>1</v>
      </c>
      <c r="J72" t="s">
        <v>53</v>
      </c>
      <c r="K72">
        <v>1</v>
      </c>
      <c r="L72">
        <v>2160.92</v>
      </c>
      <c r="M72">
        <v>10607.6</v>
      </c>
      <c r="N72">
        <v>1782.71</v>
      </c>
      <c r="O72">
        <v>0</v>
      </c>
      <c r="P72">
        <v>4391.07</v>
      </c>
      <c r="Q72">
        <v>0</v>
      </c>
      <c r="R72">
        <v>3872.87</v>
      </c>
      <c r="S72">
        <v>0</v>
      </c>
      <c r="T72">
        <v>12.8185</v>
      </c>
      <c r="U72">
        <v>548.08699999999999</v>
      </c>
      <c r="V72">
        <v>57.117699999999999</v>
      </c>
      <c r="W72">
        <v>490.96899999999999</v>
      </c>
      <c r="X72">
        <v>0</v>
      </c>
      <c r="Y72">
        <v>0</v>
      </c>
      <c r="Z72">
        <v>0</v>
      </c>
      <c r="AA72">
        <v>0</v>
      </c>
      <c r="AB72">
        <v>356.48200000000003</v>
      </c>
      <c r="AC72">
        <v>100.634</v>
      </c>
      <c r="AD72">
        <v>120.917</v>
      </c>
      <c r="AE72">
        <v>134.93</v>
      </c>
      <c r="AF72">
        <v>3.3053400000000002</v>
      </c>
      <c r="AG72">
        <v>0.14937700000000001</v>
      </c>
      <c r="AH72">
        <v>0.47960799999999998</v>
      </c>
    </row>
    <row r="73" spans="1:34" x14ac:dyDescent="0.3">
      <c r="A73" t="str">
        <f t="shared" si="1"/>
        <v>ResLtg-MeasSFm2007rDXGFCZ152</v>
      </c>
      <c r="B73" s="1">
        <v>42590.497719907406</v>
      </c>
      <c r="C73" t="s">
        <v>51</v>
      </c>
      <c r="D73" t="s">
        <v>52</v>
      </c>
      <c r="E73" t="s">
        <v>28</v>
      </c>
      <c r="F73">
        <v>2007</v>
      </c>
      <c r="G73" t="s">
        <v>44</v>
      </c>
      <c r="H73" t="s">
        <v>30</v>
      </c>
      <c r="I73">
        <v>2</v>
      </c>
      <c r="J73" t="s">
        <v>53</v>
      </c>
      <c r="K73">
        <v>1</v>
      </c>
      <c r="L73">
        <v>2160.92</v>
      </c>
      <c r="M73">
        <v>11048</v>
      </c>
      <c r="N73">
        <v>1782.71</v>
      </c>
      <c r="O73">
        <v>0</v>
      </c>
      <c r="P73">
        <v>4378.12</v>
      </c>
      <c r="Q73">
        <v>0</v>
      </c>
      <c r="R73">
        <v>4273.8999999999996</v>
      </c>
      <c r="S73">
        <v>0</v>
      </c>
      <c r="T73">
        <v>10.2402</v>
      </c>
      <c r="U73">
        <v>603.07299999999998</v>
      </c>
      <c r="V73">
        <v>45.630699999999997</v>
      </c>
      <c r="W73">
        <v>557.44200000000001</v>
      </c>
      <c r="X73">
        <v>0</v>
      </c>
      <c r="Y73">
        <v>0</v>
      </c>
      <c r="Z73">
        <v>0</v>
      </c>
      <c r="AA73">
        <v>0</v>
      </c>
      <c r="AB73">
        <v>337.68900000000002</v>
      </c>
      <c r="AC73">
        <v>100.634</v>
      </c>
      <c r="AD73">
        <v>101.307</v>
      </c>
      <c r="AE73">
        <v>135.74799999999999</v>
      </c>
      <c r="AF73">
        <v>3.0540699999999998</v>
      </c>
      <c r="AG73">
        <v>0.14937700000000001</v>
      </c>
      <c r="AH73">
        <v>0.47941699999999998</v>
      </c>
    </row>
    <row r="74" spans="1:34" x14ac:dyDescent="0.3">
      <c r="A74" t="str">
        <f t="shared" si="1"/>
        <v>ResLtg-MeasSFm2007rDXGFCZ153</v>
      </c>
      <c r="B74" s="1">
        <v>42590.497928240744</v>
      </c>
      <c r="C74" t="s">
        <v>51</v>
      </c>
      <c r="D74" t="s">
        <v>52</v>
      </c>
      <c r="E74" t="s">
        <v>28</v>
      </c>
      <c r="F74">
        <v>2007</v>
      </c>
      <c r="G74" t="s">
        <v>44</v>
      </c>
      <c r="H74" t="s">
        <v>30</v>
      </c>
      <c r="I74">
        <v>3</v>
      </c>
      <c r="J74" t="s">
        <v>53</v>
      </c>
      <c r="K74">
        <v>1</v>
      </c>
      <c r="L74">
        <v>2160.92</v>
      </c>
      <c r="M74">
        <v>10418</v>
      </c>
      <c r="N74">
        <v>1782.71</v>
      </c>
      <c r="O74">
        <v>0</v>
      </c>
      <c r="P74">
        <v>4395.22</v>
      </c>
      <c r="Q74">
        <v>0</v>
      </c>
      <c r="R74">
        <v>3698.42</v>
      </c>
      <c r="S74">
        <v>0</v>
      </c>
      <c r="T74">
        <v>13.586399999999999</v>
      </c>
      <c r="U74">
        <v>528.04600000000005</v>
      </c>
      <c r="V74">
        <v>60.516199999999998</v>
      </c>
      <c r="W74">
        <v>467.53</v>
      </c>
      <c r="X74">
        <v>0</v>
      </c>
      <c r="Y74">
        <v>0</v>
      </c>
      <c r="Z74">
        <v>0</v>
      </c>
      <c r="AA74">
        <v>0</v>
      </c>
      <c r="AB74">
        <v>366.80500000000001</v>
      </c>
      <c r="AC74">
        <v>100.634</v>
      </c>
      <c r="AD74">
        <v>131.50299999999999</v>
      </c>
      <c r="AE74">
        <v>134.667</v>
      </c>
      <c r="AF74">
        <v>3.11043</v>
      </c>
      <c r="AG74">
        <v>0.14937700000000001</v>
      </c>
      <c r="AH74">
        <v>0.480993</v>
      </c>
    </row>
    <row r="75" spans="1:34" x14ac:dyDescent="0.3">
      <c r="A75" t="str">
        <f t="shared" si="1"/>
        <v>ResLtg-MeasSFm2007rDXGFCZ154</v>
      </c>
      <c r="B75" s="1">
        <v>42590.498124999998</v>
      </c>
      <c r="C75" t="s">
        <v>51</v>
      </c>
      <c r="D75" t="s">
        <v>52</v>
      </c>
      <c r="E75" t="s">
        <v>28</v>
      </c>
      <c r="F75">
        <v>2007</v>
      </c>
      <c r="G75" t="s">
        <v>44</v>
      </c>
      <c r="H75" t="s">
        <v>30</v>
      </c>
      <c r="I75">
        <v>4</v>
      </c>
      <c r="J75" t="s">
        <v>53</v>
      </c>
      <c r="K75">
        <v>1</v>
      </c>
      <c r="L75">
        <v>2160.92</v>
      </c>
      <c r="M75">
        <v>8382.1</v>
      </c>
      <c r="N75">
        <v>1782.71</v>
      </c>
      <c r="O75">
        <v>0</v>
      </c>
      <c r="P75">
        <v>4429.22</v>
      </c>
      <c r="Q75">
        <v>0</v>
      </c>
      <c r="R75">
        <v>1879.35</v>
      </c>
      <c r="S75">
        <v>0</v>
      </c>
      <c r="T75">
        <v>12.6791</v>
      </c>
      <c r="U75">
        <v>278.12900000000002</v>
      </c>
      <c r="V75">
        <v>56.511899999999997</v>
      </c>
      <c r="W75">
        <v>221.61699999999999</v>
      </c>
      <c r="X75">
        <v>0</v>
      </c>
      <c r="Y75">
        <v>0</v>
      </c>
      <c r="Z75">
        <v>0</v>
      </c>
      <c r="AA75">
        <v>0</v>
      </c>
      <c r="AB75">
        <v>351.36</v>
      </c>
      <c r="AC75">
        <v>100.634</v>
      </c>
      <c r="AD75">
        <v>118.24299999999999</v>
      </c>
      <c r="AE75">
        <v>132.483</v>
      </c>
      <c r="AF75">
        <v>2.3753500000000001</v>
      </c>
      <c r="AG75">
        <v>0.14937700000000001</v>
      </c>
      <c r="AH75">
        <v>0.49108299999999999</v>
      </c>
    </row>
    <row r="76" spans="1:34" x14ac:dyDescent="0.3">
      <c r="A76" t="str">
        <f t="shared" si="1"/>
        <v>ResLtg-MeasSFm2007rDXGFCZ155</v>
      </c>
      <c r="B76" s="1">
        <v>42590.49832175926</v>
      </c>
      <c r="C76" t="s">
        <v>51</v>
      </c>
      <c r="D76" t="s">
        <v>52</v>
      </c>
      <c r="E76" t="s">
        <v>28</v>
      </c>
      <c r="F76">
        <v>2007</v>
      </c>
      <c r="G76" t="s">
        <v>44</v>
      </c>
      <c r="H76" t="s">
        <v>30</v>
      </c>
      <c r="I76">
        <v>5</v>
      </c>
      <c r="J76" t="s">
        <v>53</v>
      </c>
      <c r="K76">
        <v>1</v>
      </c>
      <c r="L76">
        <v>2160.92</v>
      </c>
      <c r="M76">
        <v>9767.1200000000008</v>
      </c>
      <c r="N76">
        <v>1782.71</v>
      </c>
      <c r="O76">
        <v>0</v>
      </c>
      <c r="P76">
        <v>4404.8999999999996</v>
      </c>
      <c r="Q76">
        <v>0</v>
      </c>
      <c r="R76">
        <v>3123.89</v>
      </c>
      <c r="S76">
        <v>0</v>
      </c>
      <c r="T76">
        <v>12.5039</v>
      </c>
      <c r="U76">
        <v>443.11</v>
      </c>
      <c r="V76">
        <v>55.719499999999996</v>
      </c>
      <c r="W76">
        <v>387.39</v>
      </c>
      <c r="X76">
        <v>0</v>
      </c>
      <c r="Y76">
        <v>0</v>
      </c>
      <c r="Z76">
        <v>0</v>
      </c>
      <c r="AA76">
        <v>0</v>
      </c>
      <c r="AB76">
        <v>357.00700000000001</v>
      </c>
      <c r="AC76">
        <v>100.634</v>
      </c>
      <c r="AD76">
        <v>122.325</v>
      </c>
      <c r="AE76">
        <v>134.048</v>
      </c>
      <c r="AF76">
        <v>2.8939300000000001</v>
      </c>
      <c r="AG76">
        <v>0.14937700000000001</v>
      </c>
      <c r="AH76">
        <v>0.48387999999999998</v>
      </c>
    </row>
    <row r="77" spans="1:34" x14ac:dyDescent="0.3">
      <c r="A77" t="str">
        <f t="shared" si="1"/>
        <v>ResLtg-MeasSFm2007rDXGFCZ161</v>
      </c>
      <c r="B77" s="1">
        <v>42590.498518518521</v>
      </c>
      <c r="C77" t="s">
        <v>51</v>
      </c>
      <c r="D77" t="s">
        <v>52</v>
      </c>
      <c r="E77" t="s">
        <v>28</v>
      </c>
      <c r="F77">
        <v>2007</v>
      </c>
      <c r="G77" t="s">
        <v>45</v>
      </c>
      <c r="H77" t="s">
        <v>30</v>
      </c>
      <c r="I77">
        <v>1</v>
      </c>
      <c r="J77" t="s">
        <v>53</v>
      </c>
      <c r="K77">
        <v>1</v>
      </c>
      <c r="L77">
        <v>2295.61</v>
      </c>
      <c r="M77">
        <v>6963.63</v>
      </c>
      <c r="N77">
        <v>1890.47</v>
      </c>
      <c r="O77">
        <v>0</v>
      </c>
      <c r="P77">
        <v>4504.2299999999996</v>
      </c>
      <c r="Q77">
        <v>0</v>
      </c>
      <c r="R77">
        <v>234.60499999999999</v>
      </c>
      <c r="S77">
        <v>0</v>
      </c>
      <c r="T77">
        <v>53.27</v>
      </c>
      <c r="U77">
        <v>281.06700000000001</v>
      </c>
      <c r="V77">
        <v>243.696</v>
      </c>
      <c r="W77">
        <v>37.371000000000002</v>
      </c>
      <c r="X77">
        <v>0</v>
      </c>
      <c r="Y77">
        <v>0</v>
      </c>
      <c r="Z77">
        <v>0</v>
      </c>
      <c r="AA77">
        <v>0</v>
      </c>
      <c r="AB77">
        <v>806.36400000000003</v>
      </c>
      <c r="AC77">
        <v>100.634</v>
      </c>
      <c r="AD77">
        <v>501.45800000000003</v>
      </c>
      <c r="AE77">
        <v>204.27099999999999</v>
      </c>
      <c r="AF77">
        <v>1.41936</v>
      </c>
      <c r="AG77">
        <v>0.15259</v>
      </c>
      <c r="AH77">
        <v>0.50044599999999995</v>
      </c>
    </row>
    <row r="78" spans="1:34" x14ac:dyDescent="0.3">
      <c r="A78" t="str">
        <f t="shared" si="1"/>
        <v>ResLtg-MeasSFm2007rDXGFCZ162</v>
      </c>
      <c r="B78" s="1">
        <v>42590.498715277776</v>
      </c>
      <c r="C78" t="s">
        <v>51</v>
      </c>
      <c r="D78" t="s">
        <v>52</v>
      </c>
      <c r="E78" t="s">
        <v>28</v>
      </c>
      <c r="F78">
        <v>2007</v>
      </c>
      <c r="G78" t="s">
        <v>45</v>
      </c>
      <c r="H78" t="s">
        <v>30</v>
      </c>
      <c r="I78">
        <v>2</v>
      </c>
      <c r="J78" t="s">
        <v>53</v>
      </c>
      <c r="K78">
        <v>1</v>
      </c>
      <c r="L78">
        <v>2295.61</v>
      </c>
      <c r="M78">
        <v>6953.5</v>
      </c>
      <c r="N78">
        <v>1890.47</v>
      </c>
      <c r="O78">
        <v>0</v>
      </c>
      <c r="P78">
        <v>4467.6400000000003</v>
      </c>
      <c r="Q78">
        <v>0</v>
      </c>
      <c r="R78">
        <v>373.49799999999999</v>
      </c>
      <c r="S78">
        <v>0</v>
      </c>
      <c r="T78">
        <v>29.001000000000001</v>
      </c>
      <c r="U78">
        <v>192.89500000000001</v>
      </c>
      <c r="V78">
        <v>132.172</v>
      </c>
      <c r="W78">
        <v>60.723300000000002</v>
      </c>
      <c r="X78">
        <v>0</v>
      </c>
      <c r="Y78">
        <v>0</v>
      </c>
      <c r="Z78">
        <v>0</v>
      </c>
      <c r="AA78">
        <v>0</v>
      </c>
      <c r="AB78">
        <v>580.24699999999996</v>
      </c>
      <c r="AC78">
        <v>100.634</v>
      </c>
      <c r="AD78">
        <v>273.11500000000001</v>
      </c>
      <c r="AE78">
        <v>206.49799999999999</v>
      </c>
      <c r="AF78">
        <v>1.6960900000000001</v>
      </c>
      <c r="AG78">
        <v>0.15259</v>
      </c>
      <c r="AH78">
        <v>0.49852400000000002</v>
      </c>
    </row>
    <row r="79" spans="1:34" x14ac:dyDescent="0.3">
      <c r="A79" t="str">
        <f t="shared" si="1"/>
        <v>ResLtg-MeasSFm2007rDXGFCZ163</v>
      </c>
      <c r="B79" s="1">
        <v>42590.498912037037</v>
      </c>
      <c r="C79" t="s">
        <v>51</v>
      </c>
      <c r="D79" t="s">
        <v>52</v>
      </c>
      <c r="E79" t="s">
        <v>28</v>
      </c>
      <c r="F79">
        <v>2007</v>
      </c>
      <c r="G79" t="s">
        <v>45</v>
      </c>
      <c r="H79" t="s">
        <v>30</v>
      </c>
      <c r="I79">
        <v>3</v>
      </c>
      <c r="J79" t="s">
        <v>53</v>
      </c>
      <c r="K79">
        <v>1</v>
      </c>
      <c r="L79">
        <v>2295.61</v>
      </c>
      <c r="M79">
        <v>6881.17</v>
      </c>
      <c r="N79">
        <v>1890.47</v>
      </c>
      <c r="O79">
        <v>0</v>
      </c>
      <c r="P79">
        <v>4456.41</v>
      </c>
      <c r="Q79">
        <v>0</v>
      </c>
      <c r="R79">
        <v>359.065</v>
      </c>
      <c r="S79">
        <v>0</v>
      </c>
      <c r="T79">
        <v>21.195900000000002</v>
      </c>
      <c r="U79">
        <v>154.03299999999999</v>
      </c>
      <c r="V79">
        <v>96.042400000000001</v>
      </c>
      <c r="W79">
        <v>57.990400000000001</v>
      </c>
      <c r="X79">
        <v>0</v>
      </c>
      <c r="Y79">
        <v>0</v>
      </c>
      <c r="Z79">
        <v>0</v>
      </c>
      <c r="AA79">
        <v>0</v>
      </c>
      <c r="AB79">
        <v>514.15899999999999</v>
      </c>
      <c r="AC79">
        <v>100.634</v>
      </c>
      <c r="AD79">
        <v>206.35</v>
      </c>
      <c r="AE79">
        <v>207.17400000000001</v>
      </c>
      <c r="AF79">
        <v>1.6521699999999999</v>
      </c>
      <c r="AG79">
        <v>0.15259</v>
      </c>
      <c r="AH79">
        <v>0.49849700000000002</v>
      </c>
    </row>
    <row r="80" spans="1:34" x14ac:dyDescent="0.3">
      <c r="A80" t="str">
        <f t="shared" si="1"/>
        <v>ResLtg-MeasSFm2007rDXGFCZ164</v>
      </c>
      <c r="B80" s="1">
        <v>42590.499120370368</v>
      </c>
      <c r="C80" t="s">
        <v>51</v>
      </c>
      <c r="D80" t="s">
        <v>52</v>
      </c>
      <c r="E80" t="s">
        <v>28</v>
      </c>
      <c r="F80">
        <v>2007</v>
      </c>
      <c r="G80" t="s">
        <v>45</v>
      </c>
      <c r="H80" t="s">
        <v>30</v>
      </c>
      <c r="I80">
        <v>4</v>
      </c>
      <c r="J80" t="s">
        <v>53</v>
      </c>
      <c r="K80">
        <v>1</v>
      </c>
      <c r="L80">
        <v>2295.61</v>
      </c>
      <c r="M80">
        <v>6898.54</v>
      </c>
      <c r="N80">
        <v>1890.47</v>
      </c>
      <c r="O80">
        <v>0</v>
      </c>
      <c r="P80">
        <v>4483.54</v>
      </c>
      <c r="Q80">
        <v>0</v>
      </c>
      <c r="R80">
        <v>263.08999999999997</v>
      </c>
      <c r="S80">
        <v>0</v>
      </c>
      <c r="T80">
        <v>39.197600000000001</v>
      </c>
      <c r="U80">
        <v>222.25</v>
      </c>
      <c r="V80">
        <v>178.68100000000001</v>
      </c>
      <c r="W80">
        <v>43.569000000000003</v>
      </c>
      <c r="X80">
        <v>0</v>
      </c>
      <c r="Y80">
        <v>0</v>
      </c>
      <c r="Z80">
        <v>0</v>
      </c>
      <c r="AA80">
        <v>0</v>
      </c>
      <c r="AB80">
        <v>678.61</v>
      </c>
      <c r="AC80">
        <v>100.634</v>
      </c>
      <c r="AD80">
        <v>372.44400000000002</v>
      </c>
      <c r="AE80">
        <v>205.53200000000001</v>
      </c>
      <c r="AF80">
        <v>1.2015400000000001</v>
      </c>
      <c r="AG80">
        <v>0.15259</v>
      </c>
      <c r="AH80">
        <v>0.50124599999999997</v>
      </c>
    </row>
    <row r="81" spans="1:34" x14ac:dyDescent="0.3">
      <c r="A81" t="str">
        <f t="shared" si="1"/>
        <v>ResLtg-MeasSFm2007rDXGFCZ165</v>
      </c>
      <c r="B81" s="1">
        <v>42590.49931712963</v>
      </c>
      <c r="C81" t="s">
        <v>51</v>
      </c>
      <c r="D81" t="s">
        <v>52</v>
      </c>
      <c r="E81" t="s">
        <v>28</v>
      </c>
      <c r="F81">
        <v>2007</v>
      </c>
      <c r="G81" t="s">
        <v>45</v>
      </c>
      <c r="H81" t="s">
        <v>30</v>
      </c>
      <c r="I81">
        <v>5</v>
      </c>
      <c r="J81" t="s">
        <v>53</v>
      </c>
      <c r="K81">
        <v>1</v>
      </c>
      <c r="L81">
        <v>2295.61</v>
      </c>
      <c r="M81">
        <v>6668.42</v>
      </c>
      <c r="N81">
        <v>1890.47</v>
      </c>
      <c r="O81">
        <v>0</v>
      </c>
      <c r="P81">
        <v>4482.3999999999996</v>
      </c>
      <c r="Q81">
        <v>0</v>
      </c>
      <c r="R81">
        <v>80.977099999999993</v>
      </c>
      <c r="S81">
        <v>0</v>
      </c>
      <c r="T81">
        <v>36.307899999999997</v>
      </c>
      <c r="U81">
        <v>178.268</v>
      </c>
      <c r="V81">
        <v>165.76499999999999</v>
      </c>
      <c r="W81">
        <v>12.5029</v>
      </c>
      <c r="X81">
        <v>0</v>
      </c>
      <c r="Y81">
        <v>0</v>
      </c>
      <c r="Z81">
        <v>0</v>
      </c>
      <c r="AA81">
        <v>0</v>
      </c>
      <c r="AB81">
        <v>642.178</v>
      </c>
      <c r="AC81">
        <v>100.634</v>
      </c>
      <c r="AD81">
        <v>335.952</v>
      </c>
      <c r="AE81">
        <v>205.59100000000001</v>
      </c>
      <c r="AF81">
        <v>1.1027899999999999</v>
      </c>
      <c r="AG81">
        <v>0.15259</v>
      </c>
      <c r="AH81">
        <v>0.50276500000000002</v>
      </c>
    </row>
    <row r="82" spans="1:34" x14ac:dyDescent="0.3">
      <c r="A82" t="str">
        <f t="shared" si="1"/>
        <v>SplitAC2Sp-S17SFm2007rDXGFCZ011</v>
      </c>
      <c r="B82" s="1">
        <v>42590.499444444446</v>
      </c>
      <c r="C82" t="s">
        <v>54</v>
      </c>
      <c r="D82" t="s">
        <v>52</v>
      </c>
      <c r="E82" t="s">
        <v>28</v>
      </c>
      <c r="F82">
        <v>2007</v>
      </c>
      <c r="G82" t="s">
        <v>29</v>
      </c>
      <c r="H82" t="s">
        <v>30</v>
      </c>
      <c r="I82">
        <v>1</v>
      </c>
      <c r="J82" t="s">
        <v>55</v>
      </c>
      <c r="K82">
        <v>2.3308800000000001</v>
      </c>
      <c r="L82">
        <v>2295.61</v>
      </c>
      <c r="M82">
        <v>6868.59</v>
      </c>
      <c r="N82">
        <v>2390.4499999999998</v>
      </c>
      <c r="O82">
        <v>0</v>
      </c>
      <c r="P82">
        <v>4431.8500000000004</v>
      </c>
      <c r="Q82">
        <v>0</v>
      </c>
      <c r="R82">
        <v>0</v>
      </c>
      <c r="S82">
        <v>0</v>
      </c>
      <c r="T82">
        <v>20.731100000000001</v>
      </c>
      <c r="U82">
        <v>25.555900000000001</v>
      </c>
      <c r="V82">
        <v>25.555900000000001</v>
      </c>
      <c r="W82">
        <v>0</v>
      </c>
      <c r="X82">
        <v>0</v>
      </c>
      <c r="Y82">
        <v>0</v>
      </c>
      <c r="Z82">
        <v>0</v>
      </c>
      <c r="AA82">
        <v>0</v>
      </c>
      <c r="AB82">
        <v>436.62299999999999</v>
      </c>
      <c r="AC82">
        <v>100.634</v>
      </c>
      <c r="AD82">
        <v>126.354</v>
      </c>
      <c r="AE82">
        <v>209.63499999999999</v>
      </c>
      <c r="AF82">
        <v>0.696102</v>
      </c>
      <c r="AG82">
        <v>0.211288</v>
      </c>
      <c r="AH82">
        <v>0.48479699999999998</v>
      </c>
    </row>
    <row r="83" spans="1:34" x14ac:dyDescent="0.3">
      <c r="A83" t="str">
        <f t="shared" si="1"/>
        <v>SplitAC2Sp-S17SFm2007rDXGFCZ012</v>
      </c>
      <c r="B83" s="1">
        <v>42590.499513888892</v>
      </c>
      <c r="C83" t="s">
        <v>54</v>
      </c>
      <c r="D83" t="s">
        <v>52</v>
      </c>
      <c r="E83" t="s">
        <v>28</v>
      </c>
      <c r="F83">
        <v>2007</v>
      </c>
      <c r="G83" t="s">
        <v>29</v>
      </c>
      <c r="H83" t="s">
        <v>30</v>
      </c>
      <c r="I83">
        <v>2</v>
      </c>
      <c r="J83" t="s">
        <v>55</v>
      </c>
      <c r="K83">
        <v>2.3308800000000001</v>
      </c>
      <c r="L83">
        <v>2295.61</v>
      </c>
      <c r="M83">
        <v>7108.18</v>
      </c>
      <c r="N83">
        <v>2390.4499999999998</v>
      </c>
      <c r="O83">
        <v>0</v>
      </c>
      <c r="P83">
        <v>4496.01</v>
      </c>
      <c r="Q83">
        <v>0</v>
      </c>
      <c r="R83">
        <v>0</v>
      </c>
      <c r="S83">
        <v>0</v>
      </c>
      <c r="T83">
        <v>97.386300000000006</v>
      </c>
      <c r="U83">
        <v>124.337</v>
      </c>
      <c r="V83">
        <v>124.337</v>
      </c>
      <c r="W83">
        <v>0</v>
      </c>
      <c r="X83">
        <v>0</v>
      </c>
      <c r="Y83">
        <v>0</v>
      </c>
      <c r="Z83">
        <v>0</v>
      </c>
      <c r="AA83">
        <v>0</v>
      </c>
      <c r="AB83">
        <v>872.10400000000004</v>
      </c>
      <c r="AC83">
        <v>100.634</v>
      </c>
      <c r="AD83">
        <v>565.76300000000003</v>
      </c>
      <c r="AE83">
        <v>205.708</v>
      </c>
      <c r="AF83">
        <v>0.69939799999999996</v>
      </c>
      <c r="AG83">
        <v>0.211288</v>
      </c>
      <c r="AH83">
        <v>0.488095</v>
      </c>
    </row>
    <row r="84" spans="1:34" x14ac:dyDescent="0.3">
      <c r="A84" t="str">
        <f t="shared" si="1"/>
        <v>SplitAC2Sp-S17SFm2007rDXGFCZ013</v>
      </c>
      <c r="B84" s="1">
        <v>42590.499571759261</v>
      </c>
      <c r="C84" t="s">
        <v>54</v>
      </c>
      <c r="D84" t="s">
        <v>52</v>
      </c>
      <c r="E84" t="s">
        <v>28</v>
      </c>
      <c r="F84">
        <v>2007</v>
      </c>
      <c r="G84" t="s">
        <v>29</v>
      </c>
      <c r="H84" t="s">
        <v>30</v>
      </c>
      <c r="I84">
        <v>3</v>
      </c>
      <c r="J84" t="s">
        <v>55</v>
      </c>
      <c r="K84">
        <v>2.3308800000000001</v>
      </c>
      <c r="L84">
        <v>2295.61</v>
      </c>
      <c r="M84">
        <v>6811.63</v>
      </c>
      <c r="N84">
        <v>2390.4499999999998</v>
      </c>
      <c r="O84">
        <v>0</v>
      </c>
      <c r="P84">
        <v>4416.26</v>
      </c>
      <c r="Q84">
        <v>0</v>
      </c>
      <c r="R84">
        <v>0</v>
      </c>
      <c r="S84">
        <v>0</v>
      </c>
      <c r="T84">
        <v>2.2759399999999999</v>
      </c>
      <c r="U84">
        <v>2.6418300000000001</v>
      </c>
      <c r="V84">
        <v>2.6418300000000001</v>
      </c>
      <c r="W84">
        <v>0</v>
      </c>
      <c r="X84">
        <v>0</v>
      </c>
      <c r="Y84">
        <v>0</v>
      </c>
      <c r="Z84">
        <v>0</v>
      </c>
      <c r="AA84">
        <v>0</v>
      </c>
      <c r="AB84">
        <v>325.12799999999999</v>
      </c>
      <c r="AC84">
        <v>100.634</v>
      </c>
      <c r="AD84">
        <v>13.9161</v>
      </c>
      <c r="AE84">
        <v>210.578</v>
      </c>
      <c r="AF84">
        <v>0.69609799999999999</v>
      </c>
      <c r="AG84">
        <v>0.211288</v>
      </c>
      <c r="AH84">
        <v>0.48479299999999997</v>
      </c>
    </row>
    <row r="85" spans="1:34" x14ac:dyDescent="0.3">
      <c r="A85" t="str">
        <f t="shared" si="1"/>
        <v>SplitAC2Sp-S17SFm2007rDXGFCZ014</v>
      </c>
      <c r="B85" s="1">
        <v>42590.499641203707</v>
      </c>
      <c r="C85" t="s">
        <v>54</v>
      </c>
      <c r="D85" t="s">
        <v>52</v>
      </c>
      <c r="E85" t="s">
        <v>28</v>
      </c>
      <c r="F85">
        <v>2007</v>
      </c>
      <c r="G85" t="s">
        <v>29</v>
      </c>
      <c r="H85" t="s">
        <v>30</v>
      </c>
      <c r="I85">
        <v>4</v>
      </c>
      <c r="J85" t="s">
        <v>55</v>
      </c>
      <c r="K85">
        <v>2.3308800000000001</v>
      </c>
      <c r="L85">
        <v>2295.61</v>
      </c>
      <c r="M85">
        <v>7118.37</v>
      </c>
      <c r="N85">
        <v>2390.4499999999998</v>
      </c>
      <c r="O85">
        <v>0</v>
      </c>
      <c r="P85">
        <v>4499.66</v>
      </c>
      <c r="Q85">
        <v>0</v>
      </c>
      <c r="R85">
        <v>0</v>
      </c>
      <c r="S85">
        <v>0</v>
      </c>
      <c r="T85">
        <v>100.199</v>
      </c>
      <c r="U85">
        <v>128.06100000000001</v>
      </c>
      <c r="V85">
        <v>128.06100000000001</v>
      </c>
      <c r="W85">
        <v>0</v>
      </c>
      <c r="X85">
        <v>0</v>
      </c>
      <c r="Y85">
        <v>0</v>
      </c>
      <c r="Z85">
        <v>0</v>
      </c>
      <c r="AA85">
        <v>0</v>
      </c>
      <c r="AB85">
        <v>889.70699999999999</v>
      </c>
      <c r="AC85">
        <v>100.634</v>
      </c>
      <c r="AD85">
        <v>583.59299999999996</v>
      </c>
      <c r="AE85">
        <v>205.48</v>
      </c>
      <c r="AF85">
        <v>0.70031200000000005</v>
      </c>
      <c r="AG85">
        <v>0.211288</v>
      </c>
      <c r="AH85">
        <v>0.48842200000000002</v>
      </c>
    </row>
    <row r="86" spans="1:34" x14ac:dyDescent="0.3">
      <c r="A86" t="str">
        <f t="shared" si="1"/>
        <v>SplitAC2Sp-S17SFm2007rDXGFCZ015</v>
      </c>
      <c r="B86" s="1">
        <v>42590.499699074076</v>
      </c>
      <c r="C86" t="s">
        <v>54</v>
      </c>
      <c r="D86" t="s">
        <v>52</v>
      </c>
      <c r="E86" t="s">
        <v>28</v>
      </c>
      <c r="F86">
        <v>2007</v>
      </c>
      <c r="G86" t="s">
        <v>29</v>
      </c>
      <c r="H86" t="s">
        <v>30</v>
      </c>
      <c r="I86">
        <v>5</v>
      </c>
      <c r="J86" t="s">
        <v>55</v>
      </c>
      <c r="K86">
        <v>2.3308800000000001</v>
      </c>
      <c r="L86">
        <v>2295.61</v>
      </c>
      <c r="M86">
        <v>7129.8</v>
      </c>
      <c r="N86">
        <v>2390.4499999999998</v>
      </c>
      <c r="O86">
        <v>0</v>
      </c>
      <c r="P86">
        <v>4501.8900000000003</v>
      </c>
      <c r="Q86">
        <v>0</v>
      </c>
      <c r="R86">
        <v>0</v>
      </c>
      <c r="S86">
        <v>0</v>
      </c>
      <c r="T86">
        <v>104.43600000000001</v>
      </c>
      <c r="U86">
        <v>133.024</v>
      </c>
      <c r="V86">
        <v>133.024</v>
      </c>
      <c r="W86">
        <v>0</v>
      </c>
      <c r="X86">
        <v>0</v>
      </c>
      <c r="Y86">
        <v>0</v>
      </c>
      <c r="Z86">
        <v>0</v>
      </c>
      <c r="AA86">
        <v>0</v>
      </c>
      <c r="AB86">
        <v>926.76599999999996</v>
      </c>
      <c r="AC86">
        <v>100.634</v>
      </c>
      <c r="AD86">
        <v>620.78599999999994</v>
      </c>
      <c r="AE86">
        <v>205.345</v>
      </c>
      <c r="AF86">
        <v>0.69949099999999997</v>
      </c>
      <c r="AG86">
        <v>0.211288</v>
      </c>
      <c r="AH86">
        <v>0.48819299999999999</v>
      </c>
    </row>
    <row r="87" spans="1:34" x14ac:dyDescent="0.3">
      <c r="A87" t="str">
        <f t="shared" si="1"/>
        <v>SplitAC2Sp-S17SFm2007rDXGFCZ021</v>
      </c>
      <c r="B87" s="1">
        <v>42590.499768518515</v>
      </c>
      <c r="C87" t="s">
        <v>54</v>
      </c>
      <c r="D87" t="s">
        <v>52</v>
      </c>
      <c r="E87" t="s">
        <v>28</v>
      </c>
      <c r="F87">
        <v>2007</v>
      </c>
      <c r="G87" t="s">
        <v>31</v>
      </c>
      <c r="H87" t="s">
        <v>30</v>
      </c>
      <c r="I87">
        <v>1</v>
      </c>
      <c r="J87" t="s">
        <v>55</v>
      </c>
      <c r="K87">
        <v>2.2081300000000001</v>
      </c>
      <c r="L87">
        <v>1948.78</v>
      </c>
      <c r="M87">
        <v>6865.43</v>
      </c>
      <c r="N87">
        <v>2113</v>
      </c>
      <c r="O87">
        <v>0</v>
      </c>
      <c r="P87">
        <v>3926.01</v>
      </c>
      <c r="Q87">
        <v>0</v>
      </c>
      <c r="R87">
        <v>634.77599999999995</v>
      </c>
      <c r="S87">
        <v>0</v>
      </c>
      <c r="T87">
        <v>51.432400000000001</v>
      </c>
      <c r="U87">
        <v>140.21199999999999</v>
      </c>
      <c r="V87">
        <v>63.453499999999998</v>
      </c>
      <c r="W87">
        <v>76.758200000000002</v>
      </c>
      <c r="X87">
        <v>0</v>
      </c>
      <c r="Y87">
        <v>0</v>
      </c>
      <c r="Z87">
        <v>0</v>
      </c>
      <c r="AA87">
        <v>0</v>
      </c>
      <c r="AB87">
        <v>586.23599999999999</v>
      </c>
      <c r="AC87">
        <v>100.634</v>
      </c>
      <c r="AD87">
        <v>295.846</v>
      </c>
      <c r="AE87">
        <v>189.756</v>
      </c>
      <c r="AF87">
        <v>2.2692000000000001</v>
      </c>
      <c r="AG87">
        <v>0.17055300000000001</v>
      </c>
      <c r="AH87">
        <v>0.43031799999999998</v>
      </c>
    </row>
    <row r="88" spans="1:34" x14ac:dyDescent="0.3">
      <c r="A88" t="str">
        <f t="shared" si="1"/>
        <v>SplitAC2Sp-S17SFm2007rDXGFCZ022</v>
      </c>
      <c r="B88" s="1">
        <v>42590.499837962961</v>
      </c>
      <c r="C88" t="s">
        <v>54</v>
      </c>
      <c r="D88" t="s">
        <v>52</v>
      </c>
      <c r="E88" t="s">
        <v>28</v>
      </c>
      <c r="F88">
        <v>2007</v>
      </c>
      <c r="G88" t="s">
        <v>31</v>
      </c>
      <c r="H88" t="s">
        <v>30</v>
      </c>
      <c r="I88">
        <v>2</v>
      </c>
      <c r="J88" t="s">
        <v>55</v>
      </c>
      <c r="K88">
        <v>2.2081300000000001</v>
      </c>
      <c r="L88">
        <v>1948.78</v>
      </c>
      <c r="M88">
        <v>6550.31</v>
      </c>
      <c r="N88">
        <v>2113</v>
      </c>
      <c r="O88">
        <v>0</v>
      </c>
      <c r="P88">
        <v>3937.01</v>
      </c>
      <c r="Q88">
        <v>0</v>
      </c>
      <c r="R88">
        <v>329.471</v>
      </c>
      <c r="S88">
        <v>0</v>
      </c>
      <c r="T88">
        <v>59.274500000000003</v>
      </c>
      <c r="U88">
        <v>111.55800000000001</v>
      </c>
      <c r="V88">
        <v>73.344999999999999</v>
      </c>
      <c r="W88">
        <v>38.213000000000001</v>
      </c>
      <c r="X88">
        <v>0</v>
      </c>
      <c r="Y88">
        <v>0</v>
      </c>
      <c r="Z88">
        <v>0</v>
      </c>
      <c r="AA88">
        <v>0</v>
      </c>
      <c r="AB88">
        <v>622.94899999999996</v>
      </c>
      <c r="AC88">
        <v>100.634</v>
      </c>
      <c r="AD88">
        <v>333.27800000000002</v>
      </c>
      <c r="AE88">
        <v>189.036</v>
      </c>
      <c r="AF88">
        <v>2.08541</v>
      </c>
      <c r="AG88">
        <v>0.17055300000000001</v>
      </c>
      <c r="AH88">
        <v>0.433031</v>
      </c>
    </row>
    <row r="89" spans="1:34" x14ac:dyDescent="0.3">
      <c r="A89" t="str">
        <f t="shared" si="1"/>
        <v>SplitAC2Sp-S17SFm2007rDXGFCZ023</v>
      </c>
      <c r="B89" s="1">
        <v>42590.499895833331</v>
      </c>
      <c r="C89" t="s">
        <v>54</v>
      </c>
      <c r="D89" t="s">
        <v>52</v>
      </c>
      <c r="E89" t="s">
        <v>28</v>
      </c>
      <c r="F89">
        <v>2007</v>
      </c>
      <c r="G89" t="s">
        <v>31</v>
      </c>
      <c r="H89" t="s">
        <v>30</v>
      </c>
      <c r="I89">
        <v>3</v>
      </c>
      <c r="J89" t="s">
        <v>55</v>
      </c>
      <c r="K89">
        <v>2.2081300000000001</v>
      </c>
      <c r="L89">
        <v>1948.78</v>
      </c>
      <c r="M89">
        <v>6368.58</v>
      </c>
      <c r="N89">
        <v>2113</v>
      </c>
      <c r="O89">
        <v>0</v>
      </c>
      <c r="P89">
        <v>3923.64</v>
      </c>
      <c r="Q89">
        <v>0</v>
      </c>
      <c r="R89">
        <v>213.57300000000001</v>
      </c>
      <c r="S89">
        <v>0</v>
      </c>
      <c r="T89">
        <v>42.216200000000001</v>
      </c>
      <c r="U89">
        <v>76.153199999999998</v>
      </c>
      <c r="V89">
        <v>51.889800000000001</v>
      </c>
      <c r="W89">
        <v>24.263400000000001</v>
      </c>
      <c r="X89">
        <v>0</v>
      </c>
      <c r="Y89">
        <v>0</v>
      </c>
      <c r="Z89">
        <v>0</v>
      </c>
      <c r="AA89">
        <v>0</v>
      </c>
      <c r="AB89">
        <v>536.44000000000005</v>
      </c>
      <c r="AC89">
        <v>100.634</v>
      </c>
      <c r="AD89">
        <v>245.96100000000001</v>
      </c>
      <c r="AE89">
        <v>189.845</v>
      </c>
      <c r="AF89">
        <v>1.6752</v>
      </c>
      <c r="AG89">
        <v>0.17055300000000001</v>
      </c>
      <c r="AH89">
        <v>0.43547000000000002</v>
      </c>
    </row>
    <row r="90" spans="1:34" x14ac:dyDescent="0.3">
      <c r="A90" t="str">
        <f t="shared" si="1"/>
        <v>SplitAC2Sp-S17SFm2007rDXGFCZ024</v>
      </c>
      <c r="B90" s="1">
        <v>42590.499965277777</v>
      </c>
      <c r="C90" t="s">
        <v>54</v>
      </c>
      <c r="D90" t="s">
        <v>52</v>
      </c>
      <c r="E90" t="s">
        <v>28</v>
      </c>
      <c r="F90">
        <v>2007</v>
      </c>
      <c r="G90" t="s">
        <v>31</v>
      </c>
      <c r="H90" t="s">
        <v>30</v>
      </c>
      <c r="I90">
        <v>4</v>
      </c>
      <c r="J90" t="s">
        <v>55</v>
      </c>
      <c r="K90">
        <v>2.2081300000000001</v>
      </c>
      <c r="L90">
        <v>1948.78</v>
      </c>
      <c r="M90">
        <v>6236</v>
      </c>
      <c r="N90">
        <v>2113</v>
      </c>
      <c r="O90">
        <v>0</v>
      </c>
      <c r="P90">
        <v>3925.7</v>
      </c>
      <c r="Q90">
        <v>0</v>
      </c>
      <c r="R90">
        <v>93.037800000000004</v>
      </c>
      <c r="S90">
        <v>0</v>
      </c>
      <c r="T90">
        <v>42.216000000000001</v>
      </c>
      <c r="U90">
        <v>62.046700000000001</v>
      </c>
      <c r="V90">
        <v>51.889299999999999</v>
      </c>
      <c r="W90">
        <v>10.157500000000001</v>
      </c>
      <c r="X90">
        <v>0</v>
      </c>
      <c r="Y90">
        <v>0</v>
      </c>
      <c r="Z90">
        <v>0</v>
      </c>
      <c r="AA90">
        <v>0</v>
      </c>
      <c r="AB90">
        <v>536.30100000000004</v>
      </c>
      <c r="AC90">
        <v>100.634</v>
      </c>
      <c r="AD90">
        <v>245.95599999999999</v>
      </c>
      <c r="AE90">
        <v>189.71100000000001</v>
      </c>
      <c r="AF90">
        <v>1.38347</v>
      </c>
      <c r="AG90">
        <v>0.17055300000000001</v>
      </c>
      <c r="AH90">
        <v>0.43787199999999998</v>
      </c>
    </row>
    <row r="91" spans="1:34" x14ac:dyDescent="0.3">
      <c r="A91" t="str">
        <f t="shared" si="1"/>
        <v>SplitAC2Sp-S17SFm2007rDXGFCZ025</v>
      </c>
      <c r="B91" s="1">
        <v>42590.500023148146</v>
      </c>
      <c r="C91" t="s">
        <v>54</v>
      </c>
      <c r="D91" t="s">
        <v>52</v>
      </c>
      <c r="E91" t="s">
        <v>28</v>
      </c>
      <c r="F91">
        <v>2007</v>
      </c>
      <c r="G91" t="s">
        <v>31</v>
      </c>
      <c r="H91" t="s">
        <v>30</v>
      </c>
      <c r="I91">
        <v>5</v>
      </c>
      <c r="J91" t="s">
        <v>55</v>
      </c>
      <c r="K91">
        <v>2.2081300000000001</v>
      </c>
      <c r="L91">
        <v>1948.78</v>
      </c>
      <c r="M91">
        <v>6283.72</v>
      </c>
      <c r="N91">
        <v>2113</v>
      </c>
      <c r="O91">
        <v>0</v>
      </c>
      <c r="P91">
        <v>3934.01</v>
      </c>
      <c r="Q91">
        <v>0</v>
      </c>
      <c r="R91">
        <v>109.673</v>
      </c>
      <c r="S91">
        <v>0</v>
      </c>
      <c r="T91">
        <v>51.4343</v>
      </c>
      <c r="U91">
        <v>75.605199999999996</v>
      </c>
      <c r="V91">
        <v>63.456499999999998</v>
      </c>
      <c r="W91">
        <v>12.1487</v>
      </c>
      <c r="X91">
        <v>0</v>
      </c>
      <c r="Y91">
        <v>0</v>
      </c>
      <c r="Z91">
        <v>0</v>
      </c>
      <c r="AA91">
        <v>0</v>
      </c>
      <c r="AB91">
        <v>585.68799999999999</v>
      </c>
      <c r="AC91">
        <v>100.634</v>
      </c>
      <c r="AD91">
        <v>295.85500000000002</v>
      </c>
      <c r="AE91">
        <v>189.2</v>
      </c>
      <c r="AF91">
        <v>1.32267</v>
      </c>
      <c r="AG91">
        <v>0.17055300000000001</v>
      </c>
      <c r="AH91">
        <v>0.43777199999999999</v>
      </c>
    </row>
    <row r="92" spans="1:34" x14ac:dyDescent="0.3">
      <c r="A92" t="str">
        <f t="shared" si="1"/>
        <v>SplitAC2Sp-S17SFm2007rDXGFCZ031</v>
      </c>
      <c r="B92" s="1">
        <v>42590.500092592592</v>
      </c>
      <c r="C92" t="s">
        <v>54</v>
      </c>
      <c r="D92" t="s">
        <v>52</v>
      </c>
      <c r="E92" t="s">
        <v>28</v>
      </c>
      <c r="F92">
        <v>2007</v>
      </c>
      <c r="G92" t="s">
        <v>32</v>
      </c>
      <c r="H92" t="s">
        <v>30</v>
      </c>
      <c r="I92">
        <v>1</v>
      </c>
      <c r="J92" t="s">
        <v>55</v>
      </c>
      <c r="K92">
        <v>3.2314099999999999</v>
      </c>
      <c r="L92">
        <v>2295.61</v>
      </c>
      <c r="M92">
        <v>7163.9</v>
      </c>
      <c r="N92">
        <v>2390.4499999999998</v>
      </c>
      <c r="O92">
        <v>0</v>
      </c>
      <c r="P92">
        <v>4478.29</v>
      </c>
      <c r="Q92">
        <v>0</v>
      </c>
      <c r="R92">
        <v>250.624</v>
      </c>
      <c r="S92">
        <v>0</v>
      </c>
      <c r="T92">
        <v>4.6318000000000001</v>
      </c>
      <c r="U92">
        <v>39.902000000000001</v>
      </c>
      <c r="V92">
        <v>7.98508</v>
      </c>
      <c r="W92">
        <v>31.917000000000002</v>
      </c>
      <c r="X92">
        <v>0</v>
      </c>
      <c r="Y92">
        <v>0</v>
      </c>
      <c r="Z92">
        <v>0</v>
      </c>
      <c r="AA92">
        <v>0</v>
      </c>
      <c r="AB92">
        <v>335.02199999999999</v>
      </c>
      <c r="AC92">
        <v>100.634</v>
      </c>
      <c r="AD92">
        <v>42.325600000000001</v>
      </c>
      <c r="AE92">
        <v>192.06200000000001</v>
      </c>
      <c r="AF92">
        <v>1.7826500000000001</v>
      </c>
      <c r="AG92">
        <v>0.19293299999999999</v>
      </c>
      <c r="AH92">
        <v>0.49025099999999999</v>
      </c>
    </row>
    <row r="93" spans="1:34" x14ac:dyDescent="0.3">
      <c r="A93" t="str">
        <f t="shared" si="1"/>
        <v>SplitAC2Sp-S17SFm2007rDXGFCZ032</v>
      </c>
      <c r="B93" s="1">
        <v>42590.500150462962</v>
      </c>
      <c r="C93" t="s">
        <v>54</v>
      </c>
      <c r="D93" t="s">
        <v>52</v>
      </c>
      <c r="E93" t="s">
        <v>28</v>
      </c>
      <c r="F93">
        <v>2007</v>
      </c>
      <c r="G93" t="s">
        <v>32</v>
      </c>
      <c r="H93" t="s">
        <v>30</v>
      </c>
      <c r="I93">
        <v>2</v>
      </c>
      <c r="J93" t="s">
        <v>55</v>
      </c>
      <c r="K93">
        <v>3.2314099999999999</v>
      </c>
      <c r="L93">
        <v>2295.61</v>
      </c>
      <c r="M93">
        <v>7123.05</v>
      </c>
      <c r="N93">
        <v>2390.4499999999998</v>
      </c>
      <c r="O93">
        <v>0</v>
      </c>
      <c r="P93">
        <v>4513.99</v>
      </c>
      <c r="Q93">
        <v>0</v>
      </c>
      <c r="R93">
        <v>101.866</v>
      </c>
      <c r="S93">
        <v>0</v>
      </c>
      <c r="T93">
        <v>37.2485</v>
      </c>
      <c r="U93">
        <v>79.487899999999996</v>
      </c>
      <c r="V93">
        <v>66.903400000000005</v>
      </c>
      <c r="W93">
        <v>12.5845</v>
      </c>
      <c r="X93">
        <v>0</v>
      </c>
      <c r="Y93">
        <v>0</v>
      </c>
      <c r="Z93">
        <v>0</v>
      </c>
      <c r="AA93">
        <v>0</v>
      </c>
      <c r="AB93">
        <v>606.322</v>
      </c>
      <c r="AC93">
        <v>100.634</v>
      </c>
      <c r="AD93">
        <v>315.82299999999998</v>
      </c>
      <c r="AE93">
        <v>189.86500000000001</v>
      </c>
      <c r="AF93">
        <v>1.41489</v>
      </c>
      <c r="AG93">
        <v>0.19293299999999999</v>
      </c>
      <c r="AH93">
        <v>0.49243300000000001</v>
      </c>
    </row>
    <row r="94" spans="1:34" x14ac:dyDescent="0.3">
      <c r="A94" t="str">
        <f t="shared" si="1"/>
        <v>SplitAC2Sp-S17SFm2007rDXGFCZ033</v>
      </c>
      <c r="B94" s="1">
        <v>42590.500219907408</v>
      </c>
      <c r="C94" t="s">
        <v>54</v>
      </c>
      <c r="D94" t="s">
        <v>52</v>
      </c>
      <c r="E94" t="s">
        <v>28</v>
      </c>
      <c r="F94">
        <v>2007</v>
      </c>
      <c r="G94" t="s">
        <v>32</v>
      </c>
      <c r="H94" t="s">
        <v>30</v>
      </c>
      <c r="I94">
        <v>3</v>
      </c>
      <c r="J94" t="s">
        <v>55</v>
      </c>
      <c r="K94">
        <v>3.2314099999999999</v>
      </c>
      <c r="L94">
        <v>2295.61</v>
      </c>
      <c r="M94">
        <v>7096.91</v>
      </c>
      <c r="N94">
        <v>2390.4499999999998</v>
      </c>
      <c r="O94">
        <v>0</v>
      </c>
      <c r="P94">
        <v>4513.97</v>
      </c>
      <c r="Q94">
        <v>0</v>
      </c>
      <c r="R94">
        <v>80.259299999999996</v>
      </c>
      <c r="S94">
        <v>0</v>
      </c>
      <c r="T94">
        <v>36.590400000000002</v>
      </c>
      <c r="U94">
        <v>75.638900000000007</v>
      </c>
      <c r="V94">
        <v>65.786900000000003</v>
      </c>
      <c r="W94">
        <v>9.8519900000000007</v>
      </c>
      <c r="X94">
        <v>0</v>
      </c>
      <c r="Y94">
        <v>0</v>
      </c>
      <c r="Z94">
        <v>0</v>
      </c>
      <c r="AA94">
        <v>0</v>
      </c>
      <c r="AB94">
        <v>601.81299999999999</v>
      </c>
      <c r="AC94">
        <v>100.634</v>
      </c>
      <c r="AD94">
        <v>311.315</v>
      </c>
      <c r="AE94">
        <v>189.864</v>
      </c>
      <c r="AF94">
        <v>1.24617</v>
      </c>
      <c r="AG94">
        <v>0.19293299999999999</v>
      </c>
      <c r="AH94">
        <v>0.49332799999999999</v>
      </c>
    </row>
    <row r="95" spans="1:34" x14ac:dyDescent="0.3">
      <c r="A95" t="str">
        <f t="shared" si="1"/>
        <v>SplitAC2Sp-S17SFm2007rDXGFCZ034</v>
      </c>
      <c r="B95" s="1">
        <v>42590.500289351854</v>
      </c>
      <c r="C95" t="s">
        <v>54</v>
      </c>
      <c r="D95" t="s">
        <v>52</v>
      </c>
      <c r="E95" t="s">
        <v>28</v>
      </c>
      <c r="F95">
        <v>2007</v>
      </c>
      <c r="G95" t="s">
        <v>32</v>
      </c>
      <c r="H95" t="s">
        <v>30</v>
      </c>
      <c r="I95">
        <v>4</v>
      </c>
      <c r="J95" t="s">
        <v>55</v>
      </c>
      <c r="K95">
        <v>3.2314099999999999</v>
      </c>
      <c r="L95">
        <v>2295.61</v>
      </c>
      <c r="M95">
        <v>7181.44</v>
      </c>
      <c r="N95">
        <v>2390.4499999999998</v>
      </c>
      <c r="O95">
        <v>0</v>
      </c>
      <c r="P95">
        <v>4516.09</v>
      </c>
      <c r="Q95">
        <v>0</v>
      </c>
      <c r="R95">
        <v>146.16200000000001</v>
      </c>
      <c r="S95">
        <v>0</v>
      </c>
      <c r="T95">
        <v>39.564</v>
      </c>
      <c r="U95">
        <v>89.170900000000003</v>
      </c>
      <c r="V95">
        <v>70.912899999999993</v>
      </c>
      <c r="W95">
        <v>18.257999999999999</v>
      </c>
      <c r="X95">
        <v>0</v>
      </c>
      <c r="Y95">
        <v>0</v>
      </c>
      <c r="Z95">
        <v>0</v>
      </c>
      <c r="AA95">
        <v>0</v>
      </c>
      <c r="AB95">
        <v>633.49300000000005</v>
      </c>
      <c r="AC95">
        <v>100.634</v>
      </c>
      <c r="AD95">
        <v>343.12</v>
      </c>
      <c r="AE95">
        <v>189.738</v>
      </c>
      <c r="AF95">
        <v>1.5928199999999999</v>
      </c>
      <c r="AG95">
        <v>0.19293299999999999</v>
      </c>
      <c r="AH95">
        <v>0.49143399999999998</v>
      </c>
    </row>
    <row r="96" spans="1:34" x14ac:dyDescent="0.3">
      <c r="A96" t="str">
        <f t="shared" si="1"/>
        <v>SplitAC2Sp-S17SFm2007rDXGFCZ035</v>
      </c>
      <c r="B96" s="1">
        <v>42590.500347222223</v>
      </c>
      <c r="C96" t="s">
        <v>54</v>
      </c>
      <c r="D96" t="s">
        <v>52</v>
      </c>
      <c r="E96" t="s">
        <v>28</v>
      </c>
      <c r="F96">
        <v>2007</v>
      </c>
      <c r="G96" t="s">
        <v>32</v>
      </c>
      <c r="H96" t="s">
        <v>30</v>
      </c>
      <c r="I96">
        <v>5</v>
      </c>
      <c r="J96" t="s">
        <v>55</v>
      </c>
      <c r="K96">
        <v>3.2314099999999999</v>
      </c>
      <c r="L96">
        <v>2295.61</v>
      </c>
      <c r="M96">
        <v>7164.55</v>
      </c>
      <c r="N96">
        <v>2390.4499999999998</v>
      </c>
      <c r="O96">
        <v>0</v>
      </c>
      <c r="P96">
        <v>4504.91</v>
      </c>
      <c r="Q96">
        <v>0</v>
      </c>
      <c r="R96">
        <v>167.64699999999999</v>
      </c>
      <c r="S96">
        <v>0</v>
      </c>
      <c r="T96">
        <v>28.926500000000001</v>
      </c>
      <c r="U96">
        <v>72.617800000000003</v>
      </c>
      <c r="V96">
        <v>51.575699999999998</v>
      </c>
      <c r="W96">
        <v>21.042100000000001</v>
      </c>
      <c r="X96">
        <v>0</v>
      </c>
      <c r="Y96">
        <v>0</v>
      </c>
      <c r="Z96">
        <v>0</v>
      </c>
      <c r="AA96">
        <v>0</v>
      </c>
      <c r="AB96">
        <v>543.47</v>
      </c>
      <c r="AC96">
        <v>100.634</v>
      </c>
      <c r="AD96">
        <v>252.40799999999999</v>
      </c>
      <c r="AE96">
        <v>190.428</v>
      </c>
      <c r="AF96">
        <v>1.58771</v>
      </c>
      <c r="AG96">
        <v>0.19293299999999999</v>
      </c>
      <c r="AH96">
        <v>0.49143300000000001</v>
      </c>
    </row>
    <row r="97" spans="1:34" x14ac:dyDescent="0.3">
      <c r="A97" t="str">
        <f t="shared" si="1"/>
        <v>SplitAC2Sp-S17SFm2007rDXGFCZ041</v>
      </c>
      <c r="B97" s="1">
        <v>42590.500416666669</v>
      </c>
      <c r="C97" t="s">
        <v>54</v>
      </c>
      <c r="D97" t="s">
        <v>52</v>
      </c>
      <c r="E97" t="s">
        <v>28</v>
      </c>
      <c r="F97">
        <v>2007</v>
      </c>
      <c r="G97" t="s">
        <v>33</v>
      </c>
      <c r="H97" t="s">
        <v>30</v>
      </c>
      <c r="I97">
        <v>1</v>
      </c>
      <c r="J97" t="s">
        <v>55</v>
      </c>
      <c r="K97">
        <v>3.1654200000000001</v>
      </c>
      <c r="L97">
        <v>2295.61</v>
      </c>
      <c r="M97">
        <v>8164.82</v>
      </c>
      <c r="N97">
        <v>2390.4499999999998</v>
      </c>
      <c r="O97">
        <v>0</v>
      </c>
      <c r="P97">
        <v>4511.2299999999996</v>
      </c>
      <c r="Q97">
        <v>0</v>
      </c>
      <c r="R97">
        <v>1048.27</v>
      </c>
      <c r="S97">
        <v>0</v>
      </c>
      <c r="T97">
        <v>31.011199999999999</v>
      </c>
      <c r="U97">
        <v>183.85</v>
      </c>
      <c r="V97">
        <v>54.728999999999999</v>
      </c>
      <c r="W97">
        <v>129.12100000000001</v>
      </c>
      <c r="X97">
        <v>0</v>
      </c>
      <c r="Y97">
        <v>0</v>
      </c>
      <c r="Z97">
        <v>0</v>
      </c>
      <c r="AA97">
        <v>0</v>
      </c>
      <c r="AB97">
        <v>548.58399999999995</v>
      </c>
      <c r="AC97">
        <v>100.634</v>
      </c>
      <c r="AD97">
        <v>264.52</v>
      </c>
      <c r="AE97">
        <v>183.429</v>
      </c>
      <c r="AF97">
        <v>2.8273199999999998</v>
      </c>
      <c r="AG97">
        <v>0.211288</v>
      </c>
      <c r="AH97">
        <v>0.49142000000000002</v>
      </c>
    </row>
    <row r="98" spans="1:34" x14ac:dyDescent="0.3">
      <c r="A98" t="str">
        <f t="shared" si="1"/>
        <v>SplitAC2Sp-S17SFm2007rDXGFCZ042</v>
      </c>
      <c r="B98" s="1">
        <v>42590.500486111108</v>
      </c>
      <c r="C98" t="s">
        <v>54</v>
      </c>
      <c r="D98" t="s">
        <v>52</v>
      </c>
      <c r="E98" t="s">
        <v>28</v>
      </c>
      <c r="F98">
        <v>2007</v>
      </c>
      <c r="G98" t="s">
        <v>33</v>
      </c>
      <c r="H98" t="s">
        <v>30</v>
      </c>
      <c r="I98">
        <v>2</v>
      </c>
      <c r="J98" t="s">
        <v>55</v>
      </c>
      <c r="K98">
        <v>3.1654200000000001</v>
      </c>
      <c r="L98">
        <v>2295.61</v>
      </c>
      <c r="M98">
        <v>7596.26</v>
      </c>
      <c r="N98">
        <v>2390.4499999999998</v>
      </c>
      <c r="O98">
        <v>0</v>
      </c>
      <c r="P98">
        <v>4510.63</v>
      </c>
      <c r="Q98">
        <v>0</v>
      </c>
      <c r="R98">
        <v>559.60599999999999</v>
      </c>
      <c r="S98">
        <v>0</v>
      </c>
      <c r="T98">
        <v>24.998100000000001</v>
      </c>
      <c r="U98">
        <v>110.571</v>
      </c>
      <c r="V98">
        <v>43.9285</v>
      </c>
      <c r="W98">
        <v>66.642600000000002</v>
      </c>
      <c r="X98">
        <v>0</v>
      </c>
      <c r="Y98">
        <v>0</v>
      </c>
      <c r="Z98">
        <v>0</v>
      </c>
      <c r="AA98">
        <v>0</v>
      </c>
      <c r="AB98">
        <v>498.98899999999998</v>
      </c>
      <c r="AC98">
        <v>100.634</v>
      </c>
      <c r="AD98">
        <v>214.91200000000001</v>
      </c>
      <c r="AE98">
        <v>183.44200000000001</v>
      </c>
      <c r="AF98">
        <v>2.6638500000000001</v>
      </c>
      <c r="AG98">
        <v>0.211288</v>
      </c>
      <c r="AH98">
        <v>0.49433899999999997</v>
      </c>
    </row>
    <row r="99" spans="1:34" x14ac:dyDescent="0.3">
      <c r="A99" t="str">
        <f t="shared" si="1"/>
        <v>SplitAC2Sp-S17SFm2007rDXGFCZ043</v>
      </c>
      <c r="B99" s="1">
        <v>42590.500543981485</v>
      </c>
      <c r="C99" t="s">
        <v>54</v>
      </c>
      <c r="D99" t="s">
        <v>52</v>
      </c>
      <c r="E99" t="s">
        <v>28</v>
      </c>
      <c r="F99">
        <v>2007</v>
      </c>
      <c r="G99" t="s">
        <v>33</v>
      </c>
      <c r="H99" t="s">
        <v>30</v>
      </c>
      <c r="I99">
        <v>3</v>
      </c>
      <c r="J99" t="s">
        <v>55</v>
      </c>
      <c r="K99">
        <v>3.1654200000000001</v>
      </c>
      <c r="L99">
        <v>2295.61</v>
      </c>
      <c r="M99">
        <v>7442.51</v>
      </c>
      <c r="N99">
        <v>2390.4499999999998</v>
      </c>
      <c r="O99">
        <v>0</v>
      </c>
      <c r="P99">
        <v>4527.46</v>
      </c>
      <c r="Q99">
        <v>0</v>
      </c>
      <c r="R99">
        <v>374.45699999999999</v>
      </c>
      <c r="S99">
        <v>0</v>
      </c>
      <c r="T99">
        <v>38.371499999999997</v>
      </c>
      <c r="U99">
        <v>111.759</v>
      </c>
      <c r="V99">
        <v>67.997799999999998</v>
      </c>
      <c r="W99">
        <v>43.761099999999999</v>
      </c>
      <c r="X99">
        <v>0</v>
      </c>
      <c r="Y99">
        <v>0</v>
      </c>
      <c r="Z99">
        <v>0</v>
      </c>
      <c r="AA99">
        <v>0</v>
      </c>
      <c r="AB99">
        <v>599.32500000000005</v>
      </c>
      <c r="AC99">
        <v>100.634</v>
      </c>
      <c r="AD99">
        <v>316.29300000000001</v>
      </c>
      <c r="AE99">
        <v>182.39699999999999</v>
      </c>
      <c r="AF99">
        <v>2.2527300000000001</v>
      </c>
      <c r="AG99">
        <v>0.211288</v>
      </c>
      <c r="AH99">
        <v>0.49696899999999999</v>
      </c>
    </row>
    <row r="100" spans="1:34" x14ac:dyDescent="0.3">
      <c r="A100" t="str">
        <f t="shared" si="1"/>
        <v>SplitAC2Sp-S17SFm2007rDXGFCZ044</v>
      </c>
      <c r="B100" s="1">
        <v>42590.500613425924</v>
      </c>
      <c r="C100" t="s">
        <v>54</v>
      </c>
      <c r="D100" t="s">
        <v>52</v>
      </c>
      <c r="E100" t="s">
        <v>28</v>
      </c>
      <c r="F100">
        <v>2007</v>
      </c>
      <c r="G100" t="s">
        <v>33</v>
      </c>
      <c r="H100" t="s">
        <v>30</v>
      </c>
      <c r="I100">
        <v>4</v>
      </c>
      <c r="J100" t="s">
        <v>55</v>
      </c>
      <c r="K100">
        <v>3.1654200000000001</v>
      </c>
      <c r="L100">
        <v>2295.61</v>
      </c>
      <c r="M100">
        <v>7224.98</v>
      </c>
      <c r="N100">
        <v>2390.4499999999998</v>
      </c>
      <c r="O100">
        <v>0</v>
      </c>
      <c r="P100">
        <v>4532.8100000000004</v>
      </c>
      <c r="Q100">
        <v>0</v>
      </c>
      <c r="R100">
        <v>170.113</v>
      </c>
      <c r="S100">
        <v>0</v>
      </c>
      <c r="T100">
        <v>40.5762</v>
      </c>
      <c r="U100">
        <v>91.029499999999999</v>
      </c>
      <c r="V100">
        <v>71.787300000000002</v>
      </c>
      <c r="W100">
        <v>19.2422</v>
      </c>
      <c r="X100">
        <v>0</v>
      </c>
      <c r="Y100">
        <v>0</v>
      </c>
      <c r="Z100">
        <v>0</v>
      </c>
      <c r="AA100">
        <v>0</v>
      </c>
      <c r="AB100">
        <v>625.096</v>
      </c>
      <c r="AC100">
        <v>100.634</v>
      </c>
      <c r="AD100">
        <v>342.39800000000002</v>
      </c>
      <c r="AE100">
        <v>182.06399999999999</v>
      </c>
      <c r="AF100">
        <v>1.94956</v>
      </c>
      <c r="AG100">
        <v>0.211288</v>
      </c>
      <c r="AH100">
        <v>0.499747</v>
      </c>
    </row>
    <row r="101" spans="1:34" x14ac:dyDescent="0.3">
      <c r="A101" t="str">
        <f t="shared" si="1"/>
        <v>SplitAC2Sp-S17SFm2007rDXGFCZ045</v>
      </c>
      <c r="B101" s="1">
        <v>42590.500671296293</v>
      </c>
      <c r="C101" t="s">
        <v>54</v>
      </c>
      <c r="D101" t="s">
        <v>52</v>
      </c>
      <c r="E101" t="s">
        <v>28</v>
      </c>
      <c r="F101">
        <v>2007</v>
      </c>
      <c r="G101" t="s">
        <v>33</v>
      </c>
      <c r="H101" t="s">
        <v>30</v>
      </c>
      <c r="I101">
        <v>5</v>
      </c>
      <c r="J101" t="s">
        <v>55</v>
      </c>
      <c r="K101">
        <v>3.1654200000000001</v>
      </c>
      <c r="L101">
        <v>2295.61</v>
      </c>
      <c r="M101">
        <v>7125.87</v>
      </c>
      <c r="N101">
        <v>2390.4499999999998</v>
      </c>
      <c r="O101">
        <v>0</v>
      </c>
      <c r="P101">
        <v>4495.9399999999996</v>
      </c>
      <c r="Q101">
        <v>0</v>
      </c>
      <c r="R101">
        <v>197.94300000000001</v>
      </c>
      <c r="S101">
        <v>0</v>
      </c>
      <c r="T101">
        <v>6.9515000000000002</v>
      </c>
      <c r="U101">
        <v>34.581499999999998</v>
      </c>
      <c r="V101">
        <v>11.9663</v>
      </c>
      <c r="W101">
        <v>22.615100000000002</v>
      </c>
      <c r="X101">
        <v>0</v>
      </c>
      <c r="Y101">
        <v>0</v>
      </c>
      <c r="Z101">
        <v>0</v>
      </c>
      <c r="AA101">
        <v>0</v>
      </c>
      <c r="AB101">
        <v>345.77800000000002</v>
      </c>
      <c r="AC101">
        <v>100.634</v>
      </c>
      <c r="AD101">
        <v>60.815899999999999</v>
      </c>
      <c r="AE101">
        <v>184.327</v>
      </c>
      <c r="AF101">
        <v>1.8701300000000001</v>
      </c>
      <c r="AG101">
        <v>0.211288</v>
      </c>
      <c r="AH101">
        <v>0.499664</v>
      </c>
    </row>
    <row r="102" spans="1:34" x14ac:dyDescent="0.3">
      <c r="A102" t="str">
        <f t="shared" si="1"/>
        <v>SplitAC2Sp-S17SFm2007rDXGFCZ051</v>
      </c>
      <c r="B102" s="1">
        <v>42590.500740740739</v>
      </c>
      <c r="C102" t="s">
        <v>54</v>
      </c>
      <c r="D102" t="s">
        <v>52</v>
      </c>
      <c r="E102" t="s">
        <v>28</v>
      </c>
      <c r="F102">
        <v>2007</v>
      </c>
      <c r="G102" t="s">
        <v>34</v>
      </c>
      <c r="H102" t="s">
        <v>30</v>
      </c>
      <c r="I102">
        <v>1</v>
      </c>
      <c r="J102" t="s">
        <v>55</v>
      </c>
      <c r="K102">
        <v>3.5455399999999999</v>
      </c>
      <c r="L102">
        <v>2295.61</v>
      </c>
      <c r="M102">
        <v>7042.94</v>
      </c>
      <c r="N102">
        <v>2390.4499999999998</v>
      </c>
      <c r="O102">
        <v>0</v>
      </c>
      <c r="P102">
        <v>4500.25</v>
      </c>
      <c r="Q102">
        <v>0</v>
      </c>
      <c r="R102">
        <v>87.000100000000003</v>
      </c>
      <c r="S102">
        <v>0</v>
      </c>
      <c r="T102">
        <v>18.819600000000001</v>
      </c>
      <c r="U102">
        <v>46.413499999999999</v>
      </c>
      <c r="V102">
        <v>35.358600000000003</v>
      </c>
      <c r="W102">
        <v>11.0549</v>
      </c>
      <c r="X102">
        <v>0</v>
      </c>
      <c r="Y102">
        <v>0</v>
      </c>
      <c r="Z102">
        <v>0</v>
      </c>
      <c r="AA102">
        <v>0</v>
      </c>
      <c r="AB102">
        <v>472.71300000000002</v>
      </c>
      <c r="AC102">
        <v>100.634</v>
      </c>
      <c r="AD102">
        <v>178.23500000000001</v>
      </c>
      <c r="AE102">
        <v>193.84399999999999</v>
      </c>
      <c r="AF102">
        <v>1.5484899999999999</v>
      </c>
      <c r="AG102">
        <v>0.211288</v>
      </c>
      <c r="AH102">
        <v>0.48957200000000001</v>
      </c>
    </row>
    <row r="103" spans="1:34" x14ac:dyDescent="0.3">
      <c r="A103" t="str">
        <f t="shared" si="1"/>
        <v>SplitAC2Sp-S17SFm2007rDXGFCZ052</v>
      </c>
      <c r="B103" s="1">
        <v>42590.500810185185</v>
      </c>
      <c r="C103" t="s">
        <v>54</v>
      </c>
      <c r="D103" t="s">
        <v>52</v>
      </c>
      <c r="E103" t="s">
        <v>28</v>
      </c>
      <c r="F103">
        <v>2007</v>
      </c>
      <c r="G103" t="s">
        <v>34</v>
      </c>
      <c r="H103" t="s">
        <v>30</v>
      </c>
      <c r="I103">
        <v>2</v>
      </c>
      <c r="J103" t="s">
        <v>55</v>
      </c>
      <c r="K103">
        <v>3.5455399999999999</v>
      </c>
      <c r="L103">
        <v>2295.61</v>
      </c>
      <c r="M103">
        <v>7079.35</v>
      </c>
      <c r="N103">
        <v>2390.4499999999998</v>
      </c>
      <c r="O103">
        <v>0</v>
      </c>
      <c r="P103">
        <v>4515.04</v>
      </c>
      <c r="Q103">
        <v>0</v>
      </c>
      <c r="R103">
        <v>73.954499999999996</v>
      </c>
      <c r="S103">
        <v>0</v>
      </c>
      <c r="T103">
        <v>30.986000000000001</v>
      </c>
      <c r="U103">
        <v>68.913399999999996</v>
      </c>
      <c r="V103">
        <v>59.488900000000001</v>
      </c>
      <c r="W103">
        <v>9.4244199999999996</v>
      </c>
      <c r="X103">
        <v>0</v>
      </c>
      <c r="Y103">
        <v>0</v>
      </c>
      <c r="Z103">
        <v>0</v>
      </c>
      <c r="AA103">
        <v>0</v>
      </c>
      <c r="AB103">
        <v>582.16</v>
      </c>
      <c r="AC103">
        <v>100.634</v>
      </c>
      <c r="AD103">
        <v>288.60000000000002</v>
      </c>
      <c r="AE103">
        <v>192.92599999999999</v>
      </c>
      <c r="AF103">
        <v>1.4237200000000001</v>
      </c>
      <c r="AG103">
        <v>0.211288</v>
      </c>
      <c r="AH103">
        <v>0.49050700000000003</v>
      </c>
    </row>
    <row r="104" spans="1:34" x14ac:dyDescent="0.3">
      <c r="A104" t="str">
        <f t="shared" si="1"/>
        <v>SplitAC2Sp-S17SFm2007rDXGFCZ053</v>
      </c>
      <c r="B104" s="1">
        <v>42590.500868055555</v>
      </c>
      <c r="C104" t="s">
        <v>54</v>
      </c>
      <c r="D104" t="s">
        <v>52</v>
      </c>
      <c r="E104" t="s">
        <v>28</v>
      </c>
      <c r="F104">
        <v>2007</v>
      </c>
      <c r="G104" t="s">
        <v>34</v>
      </c>
      <c r="H104" t="s">
        <v>30</v>
      </c>
      <c r="I104">
        <v>3</v>
      </c>
      <c r="J104" t="s">
        <v>55</v>
      </c>
      <c r="K104">
        <v>3.5455399999999999</v>
      </c>
      <c r="L104">
        <v>2295.61</v>
      </c>
      <c r="M104">
        <v>7077.7</v>
      </c>
      <c r="N104">
        <v>2390.4499999999998</v>
      </c>
      <c r="O104">
        <v>0</v>
      </c>
      <c r="P104">
        <v>4519.28</v>
      </c>
      <c r="Q104">
        <v>0</v>
      </c>
      <c r="R104">
        <v>58.314900000000002</v>
      </c>
      <c r="S104">
        <v>0</v>
      </c>
      <c r="T104">
        <v>35.0227</v>
      </c>
      <c r="U104">
        <v>74.628299999999996</v>
      </c>
      <c r="V104">
        <v>67.284499999999994</v>
      </c>
      <c r="W104">
        <v>7.3437200000000002</v>
      </c>
      <c r="X104">
        <v>0</v>
      </c>
      <c r="Y104">
        <v>0</v>
      </c>
      <c r="Z104">
        <v>0</v>
      </c>
      <c r="AA104">
        <v>0</v>
      </c>
      <c r="AB104">
        <v>616.18100000000004</v>
      </c>
      <c r="AC104">
        <v>100.634</v>
      </c>
      <c r="AD104">
        <v>322.88099999999997</v>
      </c>
      <c r="AE104">
        <v>192.66499999999999</v>
      </c>
      <c r="AF104">
        <v>1.4286799999999999</v>
      </c>
      <c r="AG104">
        <v>0.211288</v>
      </c>
      <c r="AH104">
        <v>0.49049599999999999</v>
      </c>
    </row>
    <row r="105" spans="1:34" x14ac:dyDescent="0.3">
      <c r="A105" t="str">
        <f t="shared" si="1"/>
        <v>SplitAC2Sp-S17SFm2007rDXGFCZ054</v>
      </c>
      <c r="B105" s="1">
        <v>42590.500937500001</v>
      </c>
      <c r="C105" t="s">
        <v>54</v>
      </c>
      <c r="D105" t="s">
        <v>52</v>
      </c>
      <c r="E105" t="s">
        <v>28</v>
      </c>
      <c r="F105">
        <v>2007</v>
      </c>
      <c r="G105" t="s">
        <v>34</v>
      </c>
      <c r="H105" t="s">
        <v>30</v>
      </c>
      <c r="I105">
        <v>4</v>
      </c>
      <c r="J105" t="s">
        <v>55</v>
      </c>
      <c r="K105">
        <v>3.5455399999999999</v>
      </c>
      <c r="L105">
        <v>2295.61</v>
      </c>
      <c r="M105">
        <v>7114.24</v>
      </c>
      <c r="N105">
        <v>2390.4499999999998</v>
      </c>
      <c r="O105">
        <v>0</v>
      </c>
      <c r="P105">
        <v>4520.5200000000004</v>
      </c>
      <c r="Q105">
        <v>0</v>
      </c>
      <c r="R105">
        <v>86.432400000000001</v>
      </c>
      <c r="S105">
        <v>0</v>
      </c>
      <c r="T105">
        <v>36.276299999999999</v>
      </c>
      <c r="U105">
        <v>80.550899999999999</v>
      </c>
      <c r="V105">
        <v>69.569299999999998</v>
      </c>
      <c r="W105">
        <v>10.9816</v>
      </c>
      <c r="X105">
        <v>0</v>
      </c>
      <c r="Y105">
        <v>0</v>
      </c>
      <c r="Z105">
        <v>0</v>
      </c>
      <c r="AA105">
        <v>0</v>
      </c>
      <c r="AB105">
        <v>633.57799999999997</v>
      </c>
      <c r="AC105">
        <v>100.634</v>
      </c>
      <c r="AD105">
        <v>340.35300000000001</v>
      </c>
      <c r="AE105">
        <v>192.59100000000001</v>
      </c>
      <c r="AF105">
        <v>1.5485</v>
      </c>
      <c r="AG105">
        <v>0.211288</v>
      </c>
      <c r="AH105">
        <v>0.489568</v>
      </c>
    </row>
    <row r="106" spans="1:34" x14ac:dyDescent="0.3">
      <c r="A106" t="str">
        <f t="shared" si="1"/>
        <v>SplitAC2Sp-S17SFm2007rDXGFCZ055</v>
      </c>
      <c r="B106" s="1">
        <v>42590.501006944447</v>
      </c>
      <c r="C106" t="s">
        <v>54</v>
      </c>
      <c r="D106" t="s">
        <v>52</v>
      </c>
      <c r="E106" t="s">
        <v>28</v>
      </c>
      <c r="F106">
        <v>2007</v>
      </c>
      <c r="G106" t="s">
        <v>34</v>
      </c>
      <c r="H106" t="s">
        <v>30</v>
      </c>
      <c r="I106">
        <v>5</v>
      </c>
      <c r="J106" t="s">
        <v>55</v>
      </c>
      <c r="K106">
        <v>3.5455399999999999</v>
      </c>
      <c r="L106">
        <v>2295.61</v>
      </c>
      <c r="M106">
        <v>7042.94</v>
      </c>
      <c r="N106">
        <v>2390.4499999999998</v>
      </c>
      <c r="O106">
        <v>0</v>
      </c>
      <c r="P106">
        <v>4500.25</v>
      </c>
      <c r="Q106">
        <v>0</v>
      </c>
      <c r="R106">
        <v>87.000100000000003</v>
      </c>
      <c r="S106">
        <v>0</v>
      </c>
      <c r="T106">
        <v>18.819600000000001</v>
      </c>
      <c r="U106">
        <v>46.413499999999999</v>
      </c>
      <c r="V106">
        <v>35.358600000000003</v>
      </c>
      <c r="W106">
        <v>11.0549</v>
      </c>
      <c r="X106">
        <v>0</v>
      </c>
      <c r="Y106">
        <v>0</v>
      </c>
      <c r="Z106">
        <v>0</v>
      </c>
      <c r="AA106">
        <v>0</v>
      </c>
      <c r="AB106">
        <v>472.71300000000002</v>
      </c>
      <c r="AC106">
        <v>100.634</v>
      </c>
      <c r="AD106">
        <v>178.23500000000001</v>
      </c>
      <c r="AE106">
        <v>193.84399999999999</v>
      </c>
      <c r="AF106">
        <v>1.5484899999999999</v>
      </c>
      <c r="AG106">
        <v>0.211288</v>
      </c>
      <c r="AH106">
        <v>0.48957200000000001</v>
      </c>
    </row>
    <row r="107" spans="1:34" x14ac:dyDescent="0.3">
      <c r="A107" t="str">
        <f t="shared" si="1"/>
        <v>SplitAC2Sp-S17SFm2007rDXGFCZ061</v>
      </c>
      <c r="B107" s="1">
        <v>42590.501064814816</v>
      </c>
      <c r="C107" t="s">
        <v>54</v>
      </c>
      <c r="D107" t="s">
        <v>52</v>
      </c>
      <c r="E107" t="s">
        <v>28</v>
      </c>
      <c r="F107">
        <v>2007</v>
      </c>
      <c r="G107" t="s">
        <v>35</v>
      </c>
      <c r="H107" t="s">
        <v>30</v>
      </c>
      <c r="I107">
        <v>1</v>
      </c>
      <c r="J107" t="s">
        <v>55</v>
      </c>
      <c r="K107">
        <v>4.01044</v>
      </c>
      <c r="L107">
        <v>2392.91</v>
      </c>
      <c r="M107">
        <v>8669.9500000000007</v>
      </c>
      <c r="N107">
        <v>2468.3000000000002</v>
      </c>
      <c r="O107">
        <v>0</v>
      </c>
      <c r="P107">
        <v>4697.55</v>
      </c>
      <c r="Q107">
        <v>0</v>
      </c>
      <c r="R107">
        <v>1302.53</v>
      </c>
      <c r="S107">
        <v>0</v>
      </c>
      <c r="T107">
        <v>11.1358</v>
      </c>
      <c r="U107">
        <v>190.429</v>
      </c>
      <c r="V107">
        <v>24.3432</v>
      </c>
      <c r="W107">
        <v>166.08600000000001</v>
      </c>
      <c r="X107">
        <v>0</v>
      </c>
      <c r="Y107">
        <v>0</v>
      </c>
      <c r="Z107">
        <v>0</v>
      </c>
      <c r="AA107">
        <v>0</v>
      </c>
      <c r="AB107">
        <v>400.81799999999998</v>
      </c>
      <c r="AC107">
        <v>100.634</v>
      </c>
      <c r="AD107">
        <v>124.181</v>
      </c>
      <c r="AE107">
        <v>176.00200000000001</v>
      </c>
      <c r="AF107">
        <v>2.90909</v>
      </c>
      <c r="AG107">
        <v>0.21818000000000001</v>
      </c>
      <c r="AH107">
        <v>0.50827699999999998</v>
      </c>
    </row>
    <row r="108" spans="1:34" x14ac:dyDescent="0.3">
      <c r="A108" t="str">
        <f t="shared" si="1"/>
        <v>SplitAC2Sp-S17SFm2007rDXGFCZ062</v>
      </c>
      <c r="B108" s="1">
        <v>42590.501134259262</v>
      </c>
      <c r="C108" t="s">
        <v>54</v>
      </c>
      <c r="D108" t="s">
        <v>52</v>
      </c>
      <c r="E108" t="s">
        <v>28</v>
      </c>
      <c r="F108">
        <v>2007</v>
      </c>
      <c r="G108" t="s">
        <v>35</v>
      </c>
      <c r="H108" t="s">
        <v>30</v>
      </c>
      <c r="I108">
        <v>2</v>
      </c>
      <c r="J108" t="s">
        <v>55</v>
      </c>
      <c r="K108">
        <v>4.01044</v>
      </c>
      <c r="L108">
        <v>2392.91</v>
      </c>
      <c r="M108">
        <v>7995.58</v>
      </c>
      <c r="N108">
        <v>2468.3000000000002</v>
      </c>
      <c r="O108">
        <v>0</v>
      </c>
      <c r="P108">
        <v>4712.28</v>
      </c>
      <c r="Q108">
        <v>0</v>
      </c>
      <c r="R108">
        <v>674.25300000000004</v>
      </c>
      <c r="S108">
        <v>0</v>
      </c>
      <c r="T108">
        <v>17.4937</v>
      </c>
      <c r="U108">
        <v>123.253</v>
      </c>
      <c r="V108">
        <v>38.8249</v>
      </c>
      <c r="W108">
        <v>84.427899999999994</v>
      </c>
      <c r="X108">
        <v>0</v>
      </c>
      <c r="Y108">
        <v>0</v>
      </c>
      <c r="Z108">
        <v>0</v>
      </c>
      <c r="AA108">
        <v>0</v>
      </c>
      <c r="AB108">
        <v>465.48399999999998</v>
      </c>
      <c r="AC108">
        <v>100.634</v>
      </c>
      <c r="AD108">
        <v>189.77199999999999</v>
      </c>
      <c r="AE108">
        <v>175.078</v>
      </c>
      <c r="AF108">
        <v>2.76918</v>
      </c>
      <c r="AG108">
        <v>0.21818000000000001</v>
      </c>
      <c r="AH108">
        <v>0.51127599999999995</v>
      </c>
    </row>
    <row r="109" spans="1:34" x14ac:dyDescent="0.3">
      <c r="A109" t="str">
        <f t="shared" si="1"/>
        <v>SplitAC2Sp-S17SFm2007rDXGFCZ063</v>
      </c>
      <c r="B109" s="1">
        <v>42590.501192129632</v>
      </c>
      <c r="C109" t="s">
        <v>54</v>
      </c>
      <c r="D109" t="s">
        <v>52</v>
      </c>
      <c r="E109" t="s">
        <v>28</v>
      </c>
      <c r="F109">
        <v>2007</v>
      </c>
      <c r="G109" t="s">
        <v>35</v>
      </c>
      <c r="H109" t="s">
        <v>30</v>
      </c>
      <c r="I109">
        <v>3</v>
      </c>
      <c r="J109" t="s">
        <v>55</v>
      </c>
      <c r="K109">
        <v>4.01044</v>
      </c>
      <c r="L109">
        <v>2392.91</v>
      </c>
      <c r="M109">
        <v>7587.14</v>
      </c>
      <c r="N109">
        <v>2468.3000000000002</v>
      </c>
      <c r="O109">
        <v>0</v>
      </c>
      <c r="P109">
        <v>4694.21</v>
      </c>
      <c r="Q109">
        <v>0</v>
      </c>
      <c r="R109">
        <v>377.25200000000001</v>
      </c>
      <c r="S109">
        <v>0</v>
      </c>
      <c r="T109">
        <v>0.32494200000000001</v>
      </c>
      <c r="U109">
        <v>47.059899999999999</v>
      </c>
      <c r="V109">
        <v>0.65256700000000001</v>
      </c>
      <c r="W109">
        <v>46.407400000000003</v>
      </c>
      <c r="X109">
        <v>0</v>
      </c>
      <c r="Y109">
        <v>0</v>
      </c>
      <c r="Z109">
        <v>0</v>
      </c>
      <c r="AA109">
        <v>0</v>
      </c>
      <c r="AB109">
        <v>280.33600000000001</v>
      </c>
      <c r="AC109">
        <v>100.634</v>
      </c>
      <c r="AD109">
        <v>3.51057</v>
      </c>
      <c r="AE109">
        <v>176.191</v>
      </c>
      <c r="AF109">
        <v>2.3903400000000001</v>
      </c>
      <c r="AG109">
        <v>0.21818000000000001</v>
      </c>
      <c r="AH109">
        <v>0.51402999999999999</v>
      </c>
    </row>
    <row r="110" spans="1:34" x14ac:dyDescent="0.3">
      <c r="A110" t="str">
        <f t="shared" si="1"/>
        <v>SplitAC2Sp-S17SFm2007rDXGFCZ064</v>
      </c>
      <c r="B110" s="1">
        <v>42590.501261574071</v>
      </c>
      <c r="C110" t="s">
        <v>54</v>
      </c>
      <c r="D110" t="s">
        <v>52</v>
      </c>
      <c r="E110" t="s">
        <v>28</v>
      </c>
      <c r="F110">
        <v>2007</v>
      </c>
      <c r="G110" t="s">
        <v>35</v>
      </c>
      <c r="H110" t="s">
        <v>30</v>
      </c>
      <c r="I110">
        <v>4</v>
      </c>
      <c r="J110" t="s">
        <v>55</v>
      </c>
      <c r="K110">
        <v>4.01044</v>
      </c>
      <c r="L110">
        <v>2392.91</v>
      </c>
      <c r="M110">
        <v>7356.35</v>
      </c>
      <c r="N110">
        <v>2468.3000000000002</v>
      </c>
      <c r="O110">
        <v>0</v>
      </c>
      <c r="P110">
        <v>4703.5</v>
      </c>
      <c r="Q110">
        <v>0</v>
      </c>
      <c r="R110">
        <v>148.20500000000001</v>
      </c>
      <c r="S110">
        <v>0</v>
      </c>
      <c r="T110">
        <v>5.8544700000000001</v>
      </c>
      <c r="U110">
        <v>30.4894</v>
      </c>
      <c r="V110">
        <v>12.631399999999999</v>
      </c>
      <c r="W110">
        <v>17.8581</v>
      </c>
      <c r="X110">
        <v>0</v>
      </c>
      <c r="Y110">
        <v>0</v>
      </c>
      <c r="Z110">
        <v>0</v>
      </c>
      <c r="AA110">
        <v>0</v>
      </c>
      <c r="AB110">
        <v>342.53399999999999</v>
      </c>
      <c r="AC110">
        <v>100.634</v>
      </c>
      <c r="AD110">
        <v>66.283600000000007</v>
      </c>
      <c r="AE110">
        <v>175.61600000000001</v>
      </c>
      <c r="AF110">
        <v>2.1536300000000002</v>
      </c>
      <c r="AG110">
        <v>0.21818000000000001</v>
      </c>
      <c r="AH110">
        <v>0.51691100000000001</v>
      </c>
    </row>
    <row r="111" spans="1:34" x14ac:dyDescent="0.3">
      <c r="A111" t="str">
        <f t="shared" si="1"/>
        <v>SplitAC2Sp-S17SFm2007rDXGFCZ065</v>
      </c>
      <c r="B111" s="1">
        <v>42590.501331018517</v>
      </c>
      <c r="C111" t="s">
        <v>54</v>
      </c>
      <c r="D111" t="s">
        <v>52</v>
      </c>
      <c r="E111" t="s">
        <v>28</v>
      </c>
      <c r="F111">
        <v>2007</v>
      </c>
      <c r="G111" t="s">
        <v>35</v>
      </c>
      <c r="H111" t="s">
        <v>30</v>
      </c>
      <c r="I111">
        <v>5</v>
      </c>
      <c r="J111" t="s">
        <v>55</v>
      </c>
      <c r="K111">
        <v>4.01044</v>
      </c>
      <c r="L111">
        <v>2392.91</v>
      </c>
      <c r="M111">
        <v>7427.59</v>
      </c>
      <c r="N111">
        <v>2468.3000000000002</v>
      </c>
      <c r="O111">
        <v>0</v>
      </c>
      <c r="P111">
        <v>4718.45</v>
      </c>
      <c r="Q111">
        <v>0</v>
      </c>
      <c r="R111">
        <v>163.31899999999999</v>
      </c>
      <c r="S111">
        <v>0</v>
      </c>
      <c r="T111">
        <v>17.974499999999999</v>
      </c>
      <c r="U111">
        <v>59.552900000000001</v>
      </c>
      <c r="V111">
        <v>39.846600000000002</v>
      </c>
      <c r="W111">
        <v>19.706299999999999</v>
      </c>
      <c r="X111">
        <v>0</v>
      </c>
      <c r="Y111">
        <v>0</v>
      </c>
      <c r="Z111">
        <v>0</v>
      </c>
      <c r="AA111">
        <v>0</v>
      </c>
      <c r="AB111">
        <v>474.06099999999998</v>
      </c>
      <c r="AC111">
        <v>100.634</v>
      </c>
      <c r="AD111">
        <v>198.73699999999999</v>
      </c>
      <c r="AE111">
        <v>174.68899999999999</v>
      </c>
      <c r="AF111">
        <v>2.0980300000000001</v>
      </c>
      <c r="AG111">
        <v>0.21818000000000001</v>
      </c>
      <c r="AH111">
        <v>0.51686200000000004</v>
      </c>
    </row>
    <row r="112" spans="1:34" x14ac:dyDescent="0.3">
      <c r="A112" t="str">
        <f t="shared" si="1"/>
        <v>SplitAC2Sp-S17SFm2007rDXGFCZ071</v>
      </c>
      <c r="B112" s="1">
        <v>42590.501388888886</v>
      </c>
      <c r="C112" t="s">
        <v>54</v>
      </c>
      <c r="D112" t="s">
        <v>52</v>
      </c>
      <c r="E112" t="s">
        <v>28</v>
      </c>
      <c r="F112">
        <v>2007</v>
      </c>
      <c r="G112" t="s">
        <v>36</v>
      </c>
      <c r="H112" t="s">
        <v>30</v>
      </c>
      <c r="I112">
        <v>1</v>
      </c>
      <c r="J112" t="s">
        <v>55</v>
      </c>
      <c r="K112">
        <v>3.2106499999999998</v>
      </c>
      <c r="L112">
        <v>2392.91</v>
      </c>
      <c r="M112">
        <v>8128.6</v>
      </c>
      <c r="N112">
        <v>2468.3000000000002</v>
      </c>
      <c r="O112">
        <v>0</v>
      </c>
      <c r="P112">
        <v>4692.6099999999997</v>
      </c>
      <c r="Q112">
        <v>0</v>
      </c>
      <c r="R112">
        <v>838.61500000000001</v>
      </c>
      <c r="S112">
        <v>0</v>
      </c>
      <c r="T112">
        <v>7.6344000000000003</v>
      </c>
      <c r="U112">
        <v>121.45</v>
      </c>
      <c r="V112">
        <v>13.433199999999999</v>
      </c>
      <c r="W112">
        <v>108.017</v>
      </c>
      <c r="X112">
        <v>0</v>
      </c>
      <c r="Y112">
        <v>0</v>
      </c>
      <c r="Z112">
        <v>0</v>
      </c>
      <c r="AA112">
        <v>0</v>
      </c>
      <c r="AB112">
        <v>345.62</v>
      </c>
      <c r="AC112">
        <v>100.634</v>
      </c>
      <c r="AD112">
        <v>70.705500000000001</v>
      </c>
      <c r="AE112">
        <v>174.28</v>
      </c>
      <c r="AF112">
        <v>2.1991399999999999</v>
      </c>
      <c r="AG112">
        <v>0.21818000000000001</v>
      </c>
      <c r="AH112">
        <v>0.50802899999999995</v>
      </c>
    </row>
    <row r="113" spans="1:34" x14ac:dyDescent="0.3">
      <c r="A113" t="str">
        <f t="shared" si="1"/>
        <v>SplitAC2Sp-S17SFm2007rDXGFCZ072</v>
      </c>
      <c r="B113" s="1">
        <v>42590.501458333332</v>
      </c>
      <c r="C113" t="s">
        <v>54</v>
      </c>
      <c r="D113" t="s">
        <v>52</v>
      </c>
      <c r="E113" t="s">
        <v>28</v>
      </c>
      <c r="F113">
        <v>2007</v>
      </c>
      <c r="G113" t="s">
        <v>36</v>
      </c>
      <c r="H113" t="s">
        <v>30</v>
      </c>
      <c r="I113">
        <v>2</v>
      </c>
      <c r="J113" t="s">
        <v>55</v>
      </c>
      <c r="K113">
        <v>3.2106499999999998</v>
      </c>
      <c r="L113">
        <v>2392.91</v>
      </c>
      <c r="M113">
        <v>7608.37</v>
      </c>
      <c r="N113">
        <v>2468.3000000000002</v>
      </c>
      <c r="O113">
        <v>0</v>
      </c>
      <c r="P113">
        <v>4705.0200000000004</v>
      </c>
      <c r="Q113">
        <v>0</v>
      </c>
      <c r="R113">
        <v>348.89299999999997</v>
      </c>
      <c r="S113">
        <v>0</v>
      </c>
      <c r="T113">
        <v>15.0227</v>
      </c>
      <c r="U113">
        <v>71.1387</v>
      </c>
      <c r="V113">
        <v>26.9163</v>
      </c>
      <c r="W113">
        <v>44.2224</v>
      </c>
      <c r="X113">
        <v>0</v>
      </c>
      <c r="Y113">
        <v>0</v>
      </c>
      <c r="Z113">
        <v>0</v>
      </c>
      <c r="AA113">
        <v>0</v>
      </c>
      <c r="AB113">
        <v>410.57400000000001</v>
      </c>
      <c r="AC113">
        <v>100.634</v>
      </c>
      <c r="AD113">
        <v>136.434</v>
      </c>
      <c r="AE113">
        <v>173.506</v>
      </c>
      <c r="AF113">
        <v>2.02928</v>
      </c>
      <c r="AG113">
        <v>0.21818000000000001</v>
      </c>
      <c r="AH113">
        <v>0.51094799999999996</v>
      </c>
    </row>
    <row r="114" spans="1:34" x14ac:dyDescent="0.3">
      <c r="A114" t="str">
        <f t="shared" si="1"/>
        <v>SplitAC2Sp-S17SFm2007rDXGFCZ073</v>
      </c>
      <c r="B114" s="1">
        <v>42590.501527777778</v>
      </c>
      <c r="C114" t="s">
        <v>54</v>
      </c>
      <c r="D114" t="s">
        <v>52</v>
      </c>
      <c r="E114" t="s">
        <v>28</v>
      </c>
      <c r="F114">
        <v>2007</v>
      </c>
      <c r="G114" t="s">
        <v>36</v>
      </c>
      <c r="H114" t="s">
        <v>30</v>
      </c>
      <c r="I114">
        <v>3</v>
      </c>
      <c r="J114" t="s">
        <v>55</v>
      </c>
      <c r="K114">
        <v>3.2106499999999998</v>
      </c>
      <c r="L114">
        <v>2392.91</v>
      </c>
      <c r="M114">
        <v>7576.72</v>
      </c>
      <c r="N114">
        <v>2468.3000000000002</v>
      </c>
      <c r="O114">
        <v>0</v>
      </c>
      <c r="P114">
        <v>4697.62</v>
      </c>
      <c r="Q114">
        <v>0</v>
      </c>
      <c r="R114">
        <v>345.875</v>
      </c>
      <c r="S114">
        <v>0</v>
      </c>
      <c r="T114">
        <v>7.6318700000000002</v>
      </c>
      <c r="U114">
        <v>57.291600000000003</v>
      </c>
      <c r="V114">
        <v>13.4305</v>
      </c>
      <c r="W114">
        <v>43.8611</v>
      </c>
      <c r="X114">
        <v>0</v>
      </c>
      <c r="Y114">
        <v>0</v>
      </c>
      <c r="Z114">
        <v>0</v>
      </c>
      <c r="AA114">
        <v>0</v>
      </c>
      <c r="AB114">
        <v>345.28399999999999</v>
      </c>
      <c r="AC114">
        <v>100.634</v>
      </c>
      <c r="AD114">
        <v>70.684600000000003</v>
      </c>
      <c r="AE114">
        <v>173.965</v>
      </c>
      <c r="AF114">
        <v>2.0442900000000002</v>
      </c>
      <c r="AG114">
        <v>0.21818000000000001</v>
      </c>
      <c r="AH114">
        <v>0.51097400000000004</v>
      </c>
    </row>
    <row r="115" spans="1:34" x14ac:dyDescent="0.3">
      <c r="A115" t="str">
        <f t="shared" si="1"/>
        <v>SplitAC2Sp-S17SFm2007rDXGFCZ074</v>
      </c>
      <c r="B115" s="1">
        <v>42590.501585648148</v>
      </c>
      <c r="C115" t="s">
        <v>54</v>
      </c>
      <c r="D115" t="s">
        <v>52</v>
      </c>
      <c r="E115" t="s">
        <v>28</v>
      </c>
      <c r="F115">
        <v>2007</v>
      </c>
      <c r="G115" t="s">
        <v>36</v>
      </c>
      <c r="H115" t="s">
        <v>30</v>
      </c>
      <c r="I115">
        <v>4</v>
      </c>
      <c r="J115" t="s">
        <v>55</v>
      </c>
      <c r="K115">
        <v>3.2106499999999998</v>
      </c>
      <c r="L115">
        <v>2392.91</v>
      </c>
      <c r="M115">
        <v>8127.76</v>
      </c>
      <c r="N115">
        <v>2468.3000000000002</v>
      </c>
      <c r="O115">
        <v>0</v>
      </c>
      <c r="P115">
        <v>4692.42</v>
      </c>
      <c r="Q115">
        <v>0</v>
      </c>
      <c r="R115">
        <v>838.60299999999995</v>
      </c>
      <c r="S115">
        <v>0</v>
      </c>
      <c r="T115">
        <v>7.3113799999999998</v>
      </c>
      <c r="U115">
        <v>121.123</v>
      </c>
      <c r="V115">
        <v>13.1092</v>
      </c>
      <c r="W115">
        <v>108.01300000000001</v>
      </c>
      <c r="X115">
        <v>0</v>
      </c>
      <c r="Y115">
        <v>0</v>
      </c>
      <c r="Z115">
        <v>0</v>
      </c>
      <c r="AA115">
        <v>0</v>
      </c>
      <c r="AB115">
        <v>340.565</v>
      </c>
      <c r="AC115">
        <v>100.634</v>
      </c>
      <c r="AD115">
        <v>65.639300000000006</v>
      </c>
      <c r="AE115">
        <v>174.291</v>
      </c>
      <c r="AF115">
        <v>2.19923</v>
      </c>
      <c r="AG115">
        <v>0.21818000000000001</v>
      </c>
      <c r="AH115">
        <v>0.50802599999999998</v>
      </c>
    </row>
    <row r="116" spans="1:34" x14ac:dyDescent="0.3">
      <c r="A116" t="str">
        <f t="shared" si="1"/>
        <v>SplitAC2Sp-S17SFm2007rDXGFCZ075</v>
      </c>
      <c r="B116" s="1">
        <v>42590.501655092594</v>
      </c>
      <c r="C116" t="s">
        <v>54</v>
      </c>
      <c r="D116" t="s">
        <v>52</v>
      </c>
      <c r="E116" t="s">
        <v>28</v>
      </c>
      <c r="F116">
        <v>2007</v>
      </c>
      <c r="G116" t="s">
        <v>36</v>
      </c>
      <c r="H116" t="s">
        <v>30</v>
      </c>
      <c r="I116">
        <v>5</v>
      </c>
      <c r="J116" t="s">
        <v>55</v>
      </c>
      <c r="K116">
        <v>3.2106499999999998</v>
      </c>
      <c r="L116">
        <v>2392.91</v>
      </c>
      <c r="M116">
        <v>7759.9</v>
      </c>
      <c r="N116">
        <v>2468.3000000000002</v>
      </c>
      <c r="O116">
        <v>0</v>
      </c>
      <c r="P116">
        <v>4695.58</v>
      </c>
      <c r="Q116">
        <v>0</v>
      </c>
      <c r="R116">
        <v>510.40899999999999</v>
      </c>
      <c r="S116">
        <v>0</v>
      </c>
      <c r="T116">
        <v>7.3572199999999999</v>
      </c>
      <c r="U116">
        <v>78.2637</v>
      </c>
      <c r="V116">
        <v>12.955299999999999</v>
      </c>
      <c r="W116">
        <v>65.308400000000006</v>
      </c>
      <c r="X116">
        <v>0</v>
      </c>
      <c r="Y116">
        <v>0</v>
      </c>
      <c r="Z116">
        <v>0</v>
      </c>
      <c r="AA116">
        <v>0</v>
      </c>
      <c r="AB116">
        <v>341.4</v>
      </c>
      <c r="AC116">
        <v>100.634</v>
      </c>
      <c r="AD116">
        <v>66.672899999999998</v>
      </c>
      <c r="AE116">
        <v>174.09299999999999</v>
      </c>
      <c r="AF116">
        <v>2.18133</v>
      </c>
      <c r="AG116">
        <v>0.21818000000000001</v>
      </c>
      <c r="AH116">
        <v>0.50956900000000005</v>
      </c>
    </row>
    <row r="117" spans="1:34" x14ac:dyDescent="0.3">
      <c r="A117" t="str">
        <f t="shared" si="1"/>
        <v>SplitAC2Sp-S17SFm2007rDXGFCZ081</v>
      </c>
      <c r="B117" s="1">
        <v>42590.501712962963</v>
      </c>
      <c r="C117" t="s">
        <v>54</v>
      </c>
      <c r="D117" t="s">
        <v>52</v>
      </c>
      <c r="E117" t="s">
        <v>28</v>
      </c>
      <c r="F117">
        <v>2007</v>
      </c>
      <c r="G117" t="s">
        <v>37</v>
      </c>
      <c r="H117" t="s">
        <v>30</v>
      </c>
      <c r="I117">
        <v>1</v>
      </c>
      <c r="J117" t="s">
        <v>55</v>
      </c>
      <c r="K117">
        <v>3.7711600000000001</v>
      </c>
      <c r="L117">
        <v>2392.91</v>
      </c>
      <c r="M117">
        <v>9168.6</v>
      </c>
      <c r="N117">
        <v>2468.3000000000002</v>
      </c>
      <c r="O117">
        <v>0</v>
      </c>
      <c r="P117">
        <v>4697</v>
      </c>
      <c r="Q117">
        <v>0</v>
      </c>
      <c r="R117">
        <v>1752.44</v>
      </c>
      <c r="S117">
        <v>0</v>
      </c>
      <c r="T117">
        <v>10.108599999999999</v>
      </c>
      <c r="U117">
        <v>240.75200000000001</v>
      </c>
      <c r="V117">
        <v>21.5975</v>
      </c>
      <c r="W117">
        <v>219.154</v>
      </c>
      <c r="X117">
        <v>0</v>
      </c>
      <c r="Y117">
        <v>0</v>
      </c>
      <c r="Z117">
        <v>0</v>
      </c>
      <c r="AA117">
        <v>0</v>
      </c>
      <c r="AB117">
        <v>379.03699999999998</v>
      </c>
      <c r="AC117">
        <v>100.634</v>
      </c>
      <c r="AD117">
        <v>107.512</v>
      </c>
      <c r="AE117">
        <v>170.89099999999999</v>
      </c>
      <c r="AF117">
        <v>3.19251</v>
      </c>
      <c r="AG117">
        <v>0.21818000000000001</v>
      </c>
      <c r="AH117">
        <v>0.50859699999999997</v>
      </c>
    </row>
    <row r="118" spans="1:34" x14ac:dyDescent="0.3">
      <c r="A118" t="str">
        <f t="shared" si="1"/>
        <v>SplitAC2Sp-S17SFm2007rDXGFCZ082</v>
      </c>
      <c r="B118" s="1">
        <v>42590.501782407409</v>
      </c>
      <c r="C118" t="s">
        <v>54</v>
      </c>
      <c r="D118" t="s">
        <v>52</v>
      </c>
      <c r="E118" t="s">
        <v>28</v>
      </c>
      <c r="F118">
        <v>2007</v>
      </c>
      <c r="G118" t="s">
        <v>37</v>
      </c>
      <c r="H118" t="s">
        <v>30</v>
      </c>
      <c r="I118">
        <v>2</v>
      </c>
      <c r="J118" t="s">
        <v>55</v>
      </c>
      <c r="K118">
        <v>3.7711600000000001</v>
      </c>
      <c r="L118">
        <v>2392.91</v>
      </c>
      <c r="M118">
        <v>8416</v>
      </c>
      <c r="N118">
        <v>2468.3000000000002</v>
      </c>
      <c r="O118">
        <v>0</v>
      </c>
      <c r="P118">
        <v>4706.99</v>
      </c>
      <c r="Q118">
        <v>0</v>
      </c>
      <c r="R118">
        <v>1078.96</v>
      </c>
      <c r="S118">
        <v>0</v>
      </c>
      <c r="T118">
        <v>9.4779900000000001</v>
      </c>
      <c r="U118">
        <v>152.27099999999999</v>
      </c>
      <c r="V118">
        <v>20.368600000000001</v>
      </c>
      <c r="W118">
        <v>131.90199999999999</v>
      </c>
      <c r="X118">
        <v>0</v>
      </c>
      <c r="Y118">
        <v>0</v>
      </c>
      <c r="Z118">
        <v>0</v>
      </c>
      <c r="AA118">
        <v>0</v>
      </c>
      <c r="AB118">
        <v>370.947</v>
      </c>
      <c r="AC118">
        <v>100.634</v>
      </c>
      <c r="AD118">
        <v>100.05500000000001</v>
      </c>
      <c r="AE118">
        <v>170.25700000000001</v>
      </c>
      <c r="AF118">
        <v>3.1079300000000001</v>
      </c>
      <c r="AG118">
        <v>0.21818000000000001</v>
      </c>
      <c r="AH118">
        <v>0.51161299999999998</v>
      </c>
    </row>
    <row r="119" spans="1:34" x14ac:dyDescent="0.3">
      <c r="A119" t="str">
        <f t="shared" si="1"/>
        <v>SplitAC2Sp-S17SFm2007rDXGFCZ083</v>
      </c>
      <c r="B119" s="1">
        <v>42590.501851851855</v>
      </c>
      <c r="C119" t="s">
        <v>54</v>
      </c>
      <c r="D119" t="s">
        <v>52</v>
      </c>
      <c r="E119" t="s">
        <v>28</v>
      </c>
      <c r="F119">
        <v>2007</v>
      </c>
      <c r="G119" t="s">
        <v>37</v>
      </c>
      <c r="H119" t="s">
        <v>30</v>
      </c>
      <c r="I119">
        <v>3</v>
      </c>
      <c r="J119" t="s">
        <v>55</v>
      </c>
      <c r="K119">
        <v>3.7711600000000001</v>
      </c>
      <c r="L119">
        <v>2392.91</v>
      </c>
      <c r="M119">
        <v>8128.78</v>
      </c>
      <c r="N119">
        <v>2468.3000000000002</v>
      </c>
      <c r="O119">
        <v>0</v>
      </c>
      <c r="P119">
        <v>4719.71</v>
      </c>
      <c r="Q119">
        <v>0</v>
      </c>
      <c r="R119">
        <v>795.40300000000002</v>
      </c>
      <c r="S119">
        <v>0</v>
      </c>
      <c r="T119">
        <v>15.731999999999999</v>
      </c>
      <c r="U119">
        <v>129.63399999999999</v>
      </c>
      <c r="V119">
        <v>33.808300000000003</v>
      </c>
      <c r="W119">
        <v>95.825999999999993</v>
      </c>
      <c r="X119">
        <v>0</v>
      </c>
      <c r="Y119">
        <v>0</v>
      </c>
      <c r="Z119">
        <v>0</v>
      </c>
      <c r="AA119">
        <v>0</v>
      </c>
      <c r="AB119">
        <v>433.411</v>
      </c>
      <c r="AC119">
        <v>100.634</v>
      </c>
      <c r="AD119">
        <v>163.31299999999999</v>
      </c>
      <c r="AE119">
        <v>169.464</v>
      </c>
      <c r="AF119">
        <v>2.7035200000000001</v>
      </c>
      <c r="AG119">
        <v>0.21818000000000001</v>
      </c>
      <c r="AH119">
        <v>0.51431899999999997</v>
      </c>
    </row>
    <row r="120" spans="1:34" x14ac:dyDescent="0.3">
      <c r="A120" t="str">
        <f t="shared" si="1"/>
        <v>SplitAC2Sp-S17SFm2007rDXGFCZ084</v>
      </c>
      <c r="B120" s="1">
        <v>42590.501921296294</v>
      </c>
      <c r="C120" t="s">
        <v>54</v>
      </c>
      <c r="D120" t="s">
        <v>52</v>
      </c>
      <c r="E120" t="s">
        <v>28</v>
      </c>
      <c r="F120">
        <v>2007</v>
      </c>
      <c r="G120" t="s">
        <v>37</v>
      </c>
      <c r="H120" t="s">
        <v>30</v>
      </c>
      <c r="I120">
        <v>4</v>
      </c>
      <c r="J120" t="s">
        <v>55</v>
      </c>
      <c r="K120">
        <v>3.7711600000000001</v>
      </c>
      <c r="L120">
        <v>2392.91</v>
      </c>
      <c r="M120">
        <v>8029.76</v>
      </c>
      <c r="N120">
        <v>2468.3000000000002</v>
      </c>
      <c r="O120">
        <v>0</v>
      </c>
      <c r="P120">
        <v>4721.84</v>
      </c>
      <c r="Q120">
        <v>0</v>
      </c>
      <c r="R120">
        <v>703.19399999999996</v>
      </c>
      <c r="S120">
        <v>0</v>
      </c>
      <c r="T120">
        <v>16.563300000000002</v>
      </c>
      <c r="U120">
        <v>119.86</v>
      </c>
      <c r="V120">
        <v>35.550899999999999</v>
      </c>
      <c r="W120">
        <v>84.308700000000002</v>
      </c>
      <c r="X120">
        <v>0</v>
      </c>
      <c r="Y120">
        <v>0</v>
      </c>
      <c r="Z120">
        <v>0</v>
      </c>
      <c r="AA120">
        <v>0</v>
      </c>
      <c r="AB120">
        <v>446.91699999999997</v>
      </c>
      <c r="AC120">
        <v>100.634</v>
      </c>
      <c r="AD120">
        <v>176.952</v>
      </c>
      <c r="AE120">
        <v>169.33</v>
      </c>
      <c r="AF120">
        <v>2.8076599999999998</v>
      </c>
      <c r="AG120">
        <v>0.21818000000000001</v>
      </c>
      <c r="AH120">
        <v>0.51442600000000005</v>
      </c>
    </row>
    <row r="121" spans="1:34" x14ac:dyDescent="0.3">
      <c r="A121" t="str">
        <f t="shared" si="1"/>
        <v>SplitAC2Sp-S17SFm2007rDXGFCZ085</v>
      </c>
      <c r="B121" s="1">
        <v>42590.501979166664</v>
      </c>
      <c r="C121" t="s">
        <v>54</v>
      </c>
      <c r="D121" t="s">
        <v>52</v>
      </c>
      <c r="E121" t="s">
        <v>28</v>
      </c>
      <c r="F121">
        <v>2007</v>
      </c>
      <c r="G121" t="s">
        <v>37</v>
      </c>
      <c r="H121" t="s">
        <v>30</v>
      </c>
      <c r="I121">
        <v>5</v>
      </c>
      <c r="J121" t="s">
        <v>55</v>
      </c>
      <c r="K121">
        <v>3.7711600000000001</v>
      </c>
      <c r="L121">
        <v>2392.91</v>
      </c>
      <c r="M121">
        <v>8129.17</v>
      </c>
      <c r="N121">
        <v>2468.3000000000002</v>
      </c>
      <c r="O121">
        <v>0</v>
      </c>
      <c r="P121">
        <v>4719.82</v>
      </c>
      <c r="Q121">
        <v>0</v>
      </c>
      <c r="R121">
        <v>795.40200000000004</v>
      </c>
      <c r="S121">
        <v>0</v>
      </c>
      <c r="T121">
        <v>15.825699999999999</v>
      </c>
      <c r="U121">
        <v>129.822</v>
      </c>
      <c r="V121">
        <v>33.996299999999998</v>
      </c>
      <c r="W121">
        <v>95.825900000000004</v>
      </c>
      <c r="X121">
        <v>0</v>
      </c>
      <c r="Y121">
        <v>0</v>
      </c>
      <c r="Z121">
        <v>0</v>
      </c>
      <c r="AA121">
        <v>0</v>
      </c>
      <c r="AB121">
        <v>435.44600000000003</v>
      </c>
      <c r="AC121">
        <v>100.634</v>
      </c>
      <c r="AD121">
        <v>165.35499999999999</v>
      </c>
      <c r="AE121">
        <v>169.45699999999999</v>
      </c>
      <c r="AF121">
        <v>2.7032500000000002</v>
      </c>
      <c r="AG121">
        <v>0.21818000000000001</v>
      </c>
      <c r="AH121">
        <v>0.51431899999999997</v>
      </c>
    </row>
    <row r="122" spans="1:34" x14ac:dyDescent="0.3">
      <c r="A122" t="str">
        <f t="shared" si="1"/>
        <v>SplitAC2Sp-S17SFm2007rDXGFCZ091</v>
      </c>
      <c r="B122" s="1">
        <v>42590.50204861111</v>
      </c>
      <c r="C122" t="s">
        <v>54</v>
      </c>
      <c r="D122" t="s">
        <v>52</v>
      </c>
      <c r="E122" t="s">
        <v>28</v>
      </c>
      <c r="F122">
        <v>2007</v>
      </c>
      <c r="G122" t="s">
        <v>38</v>
      </c>
      <c r="H122" t="s">
        <v>30</v>
      </c>
      <c r="I122">
        <v>1</v>
      </c>
      <c r="J122" t="s">
        <v>55</v>
      </c>
      <c r="K122">
        <v>3.36524</v>
      </c>
      <c r="L122">
        <v>2422.9299999999998</v>
      </c>
      <c r="M122">
        <v>8961.91</v>
      </c>
      <c r="N122">
        <v>2492.31</v>
      </c>
      <c r="O122">
        <v>0</v>
      </c>
      <c r="P122">
        <v>4758.5600000000004</v>
      </c>
      <c r="Q122">
        <v>0</v>
      </c>
      <c r="R122">
        <v>1486.53</v>
      </c>
      <c r="S122">
        <v>0</v>
      </c>
      <c r="T122">
        <v>16.309200000000001</v>
      </c>
      <c r="U122">
        <v>208.20699999999999</v>
      </c>
      <c r="V122">
        <v>31.232600000000001</v>
      </c>
      <c r="W122">
        <v>176.97399999999999</v>
      </c>
      <c r="X122">
        <v>0</v>
      </c>
      <c r="Y122">
        <v>0</v>
      </c>
      <c r="Z122">
        <v>0</v>
      </c>
      <c r="AA122">
        <v>0</v>
      </c>
      <c r="AB122">
        <v>424.98500000000001</v>
      </c>
      <c r="AC122">
        <v>100.634</v>
      </c>
      <c r="AD122">
        <v>154.38399999999999</v>
      </c>
      <c r="AE122">
        <v>169.96700000000001</v>
      </c>
      <c r="AF122">
        <v>3.69</v>
      </c>
      <c r="AG122">
        <v>0.22031300000000001</v>
      </c>
      <c r="AH122">
        <v>0.51829000000000003</v>
      </c>
    </row>
    <row r="123" spans="1:34" x14ac:dyDescent="0.3">
      <c r="A123" t="str">
        <f t="shared" si="1"/>
        <v>SplitAC2Sp-S17SFm2007rDXGFCZ092</v>
      </c>
      <c r="B123" s="1">
        <v>42590.502106481479</v>
      </c>
      <c r="C123" t="s">
        <v>54</v>
      </c>
      <c r="D123" t="s">
        <v>52</v>
      </c>
      <c r="E123" t="s">
        <v>28</v>
      </c>
      <c r="F123">
        <v>2007</v>
      </c>
      <c r="G123" t="s">
        <v>38</v>
      </c>
      <c r="H123" t="s">
        <v>30</v>
      </c>
      <c r="I123">
        <v>2</v>
      </c>
      <c r="J123" t="s">
        <v>55</v>
      </c>
      <c r="K123">
        <v>3.36524</v>
      </c>
      <c r="L123">
        <v>2422.9299999999998</v>
      </c>
      <c r="M123">
        <v>8905.33</v>
      </c>
      <c r="N123">
        <v>2492.31</v>
      </c>
      <c r="O123">
        <v>0</v>
      </c>
      <c r="P123">
        <v>4766.03</v>
      </c>
      <c r="Q123">
        <v>0</v>
      </c>
      <c r="R123">
        <v>1413.14</v>
      </c>
      <c r="S123">
        <v>0</v>
      </c>
      <c r="T123">
        <v>22.151800000000001</v>
      </c>
      <c r="U123">
        <v>211.696</v>
      </c>
      <c r="V123">
        <v>42.655700000000003</v>
      </c>
      <c r="W123">
        <v>169.04</v>
      </c>
      <c r="X123">
        <v>0</v>
      </c>
      <c r="Y123">
        <v>0</v>
      </c>
      <c r="Z123">
        <v>0</v>
      </c>
      <c r="AA123">
        <v>0</v>
      </c>
      <c r="AB123">
        <v>470.50299999999999</v>
      </c>
      <c r="AC123">
        <v>100.634</v>
      </c>
      <c r="AD123">
        <v>200.36500000000001</v>
      </c>
      <c r="AE123">
        <v>169.50299999999999</v>
      </c>
      <c r="AF123">
        <v>3.7642899999999999</v>
      </c>
      <c r="AG123">
        <v>0.22031300000000001</v>
      </c>
      <c r="AH123">
        <v>0.51916300000000004</v>
      </c>
    </row>
    <row r="124" spans="1:34" x14ac:dyDescent="0.3">
      <c r="A124" t="str">
        <f t="shared" si="1"/>
        <v>SplitAC2Sp-S17SFm2007rDXGFCZ093</v>
      </c>
      <c r="B124" s="1">
        <v>42590.502175925925</v>
      </c>
      <c r="C124" t="s">
        <v>54</v>
      </c>
      <c r="D124" t="s">
        <v>52</v>
      </c>
      <c r="E124" t="s">
        <v>28</v>
      </c>
      <c r="F124">
        <v>2007</v>
      </c>
      <c r="G124" t="s">
        <v>38</v>
      </c>
      <c r="H124" t="s">
        <v>30</v>
      </c>
      <c r="I124">
        <v>3</v>
      </c>
      <c r="J124" t="s">
        <v>55</v>
      </c>
      <c r="K124">
        <v>3.36524</v>
      </c>
      <c r="L124">
        <v>2422.9299999999998</v>
      </c>
      <c r="M124">
        <v>8630.24</v>
      </c>
      <c r="N124">
        <v>2492.31</v>
      </c>
      <c r="O124">
        <v>0</v>
      </c>
      <c r="P124">
        <v>4762.7299999999996</v>
      </c>
      <c r="Q124">
        <v>0</v>
      </c>
      <c r="R124">
        <v>1190.71</v>
      </c>
      <c r="S124">
        <v>0</v>
      </c>
      <c r="T124">
        <v>15.421099999999999</v>
      </c>
      <c r="U124">
        <v>169.07300000000001</v>
      </c>
      <c r="V124">
        <v>29.5627</v>
      </c>
      <c r="W124">
        <v>139.51</v>
      </c>
      <c r="X124">
        <v>0</v>
      </c>
      <c r="Y124">
        <v>0</v>
      </c>
      <c r="Z124">
        <v>0</v>
      </c>
      <c r="AA124">
        <v>0</v>
      </c>
      <c r="AB124">
        <v>412.53699999999998</v>
      </c>
      <c r="AC124">
        <v>100.634</v>
      </c>
      <c r="AD124">
        <v>142.202</v>
      </c>
      <c r="AE124">
        <v>169.702</v>
      </c>
      <c r="AF124">
        <v>3.4473099999999999</v>
      </c>
      <c r="AG124">
        <v>0.22031300000000001</v>
      </c>
      <c r="AH124">
        <v>0.52056400000000003</v>
      </c>
    </row>
    <row r="125" spans="1:34" x14ac:dyDescent="0.3">
      <c r="A125" t="str">
        <f t="shared" si="1"/>
        <v>SplitAC2Sp-S17SFm2007rDXGFCZ094</v>
      </c>
      <c r="B125" s="1">
        <v>42590.502245370371</v>
      </c>
      <c r="C125" t="s">
        <v>54</v>
      </c>
      <c r="D125" t="s">
        <v>52</v>
      </c>
      <c r="E125" t="s">
        <v>28</v>
      </c>
      <c r="F125">
        <v>2007</v>
      </c>
      <c r="G125" t="s">
        <v>38</v>
      </c>
      <c r="H125" t="s">
        <v>30</v>
      </c>
      <c r="I125">
        <v>4</v>
      </c>
      <c r="J125" t="s">
        <v>55</v>
      </c>
      <c r="K125">
        <v>3.36524</v>
      </c>
      <c r="L125">
        <v>2422.9299999999998</v>
      </c>
      <c r="M125">
        <v>8440.76</v>
      </c>
      <c r="N125">
        <v>2492.31</v>
      </c>
      <c r="O125">
        <v>0</v>
      </c>
      <c r="P125">
        <v>4764.33</v>
      </c>
      <c r="Q125">
        <v>0</v>
      </c>
      <c r="R125">
        <v>1021.51</v>
      </c>
      <c r="S125">
        <v>0</v>
      </c>
      <c r="T125">
        <v>14.794</v>
      </c>
      <c r="U125">
        <v>147.81800000000001</v>
      </c>
      <c r="V125">
        <v>28.454699999999999</v>
      </c>
      <c r="W125">
        <v>119.364</v>
      </c>
      <c r="X125">
        <v>0</v>
      </c>
      <c r="Y125">
        <v>0</v>
      </c>
      <c r="Z125">
        <v>0</v>
      </c>
      <c r="AA125">
        <v>0</v>
      </c>
      <c r="AB125">
        <v>406.97500000000002</v>
      </c>
      <c r="AC125">
        <v>100.634</v>
      </c>
      <c r="AD125">
        <v>136.74100000000001</v>
      </c>
      <c r="AE125">
        <v>169.6</v>
      </c>
      <c r="AF125">
        <v>3.6276299999999999</v>
      </c>
      <c r="AG125">
        <v>0.22031300000000001</v>
      </c>
      <c r="AH125">
        <v>0.520922</v>
      </c>
    </row>
    <row r="126" spans="1:34" x14ac:dyDescent="0.3">
      <c r="A126" t="str">
        <f t="shared" si="1"/>
        <v>SplitAC2Sp-S17SFm2007rDXGFCZ095</v>
      </c>
      <c r="B126" s="1">
        <v>42590.502303240741</v>
      </c>
      <c r="C126" t="s">
        <v>54</v>
      </c>
      <c r="D126" t="s">
        <v>52</v>
      </c>
      <c r="E126" t="s">
        <v>28</v>
      </c>
      <c r="F126">
        <v>2007</v>
      </c>
      <c r="G126" t="s">
        <v>38</v>
      </c>
      <c r="H126" t="s">
        <v>30</v>
      </c>
      <c r="I126">
        <v>5</v>
      </c>
      <c r="J126" t="s">
        <v>55</v>
      </c>
      <c r="K126">
        <v>3.36524</v>
      </c>
      <c r="L126">
        <v>2422.9299999999998</v>
      </c>
      <c r="M126">
        <v>8236.4</v>
      </c>
      <c r="N126">
        <v>2492.31</v>
      </c>
      <c r="O126">
        <v>0</v>
      </c>
      <c r="P126">
        <v>4777.7299999999996</v>
      </c>
      <c r="Q126">
        <v>0</v>
      </c>
      <c r="R126">
        <v>805.09400000000005</v>
      </c>
      <c r="S126">
        <v>0</v>
      </c>
      <c r="T126">
        <v>23.531400000000001</v>
      </c>
      <c r="U126">
        <v>137.72999999999999</v>
      </c>
      <c r="V126">
        <v>45.238799999999998</v>
      </c>
      <c r="W126">
        <v>92.491299999999995</v>
      </c>
      <c r="X126">
        <v>0</v>
      </c>
      <c r="Y126">
        <v>0</v>
      </c>
      <c r="Z126">
        <v>0</v>
      </c>
      <c r="AA126">
        <v>0</v>
      </c>
      <c r="AB126">
        <v>488.33199999999999</v>
      </c>
      <c r="AC126">
        <v>100.634</v>
      </c>
      <c r="AD126">
        <v>218.93199999999999</v>
      </c>
      <c r="AE126">
        <v>168.76599999999999</v>
      </c>
      <c r="AF126">
        <v>3.20173</v>
      </c>
      <c r="AG126">
        <v>0.22031300000000001</v>
      </c>
      <c r="AH126">
        <v>0.52330699999999997</v>
      </c>
    </row>
    <row r="127" spans="1:34" x14ac:dyDescent="0.3">
      <c r="A127" t="str">
        <f t="shared" si="1"/>
        <v>SplitAC2Sp-S17SFm2007rDXGFCZ101</v>
      </c>
      <c r="B127" s="1">
        <v>42590.502372685187</v>
      </c>
      <c r="C127" t="s">
        <v>54</v>
      </c>
      <c r="D127" t="s">
        <v>52</v>
      </c>
      <c r="E127" t="s">
        <v>28</v>
      </c>
      <c r="F127">
        <v>2007</v>
      </c>
      <c r="G127" t="s">
        <v>39</v>
      </c>
      <c r="H127" t="s">
        <v>30</v>
      </c>
      <c r="I127">
        <v>1</v>
      </c>
      <c r="J127" t="s">
        <v>55</v>
      </c>
      <c r="K127">
        <v>2.5284</v>
      </c>
      <c r="L127">
        <v>1948.78</v>
      </c>
      <c r="M127">
        <v>7918.03</v>
      </c>
      <c r="N127">
        <v>2113</v>
      </c>
      <c r="O127">
        <v>0</v>
      </c>
      <c r="P127">
        <v>3949.12</v>
      </c>
      <c r="Q127">
        <v>0</v>
      </c>
      <c r="R127">
        <v>1602.77</v>
      </c>
      <c r="S127">
        <v>0</v>
      </c>
      <c r="T127">
        <v>26.337399999999999</v>
      </c>
      <c r="U127">
        <v>226.80500000000001</v>
      </c>
      <c r="V127">
        <v>37.668399999999998</v>
      </c>
      <c r="W127">
        <v>189.136</v>
      </c>
      <c r="X127">
        <v>0</v>
      </c>
      <c r="Y127">
        <v>0</v>
      </c>
      <c r="Z127">
        <v>0</v>
      </c>
      <c r="AA127">
        <v>0</v>
      </c>
      <c r="AB127">
        <v>455.52100000000002</v>
      </c>
      <c r="AC127">
        <v>100.634</v>
      </c>
      <c r="AD127">
        <v>184.67599999999999</v>
      </c>
      <c r="AE127">
        <v>170.21</v>
      </c>
      <c r="AF127">
        <v>2.87765</v>
      </c>
      <c r="AG127">
        <v>0.18677299999999999</v>
      </c>
      <c r="AH127">
        <v>0.43127100000000002</v>
      </c>
    </row>
    <row r="128" spans="1:34" x14ac:dyDescent="0.3">
      <c r="A128" t="str">
        <f t="shared" si="1"/>
        <v>SplitAC2Sp-S17SFm2007rDXGFCZ102</v>
      </c>
      <c r="B128" s="1">
        <v>42590.502442129633</v>
      </c>
      <c r="C128" t="s">
        <v>54</v>
      </c>
      <c r="D128" t="s">
        <v>52</v>
      </c>
      <c r="E128" t="s">
        <v>28</v>
      </c>
      <c r="F128">
        <v>2007</v>
      </c>
      <c r="G128" t="s">
        <v>39</v>
      </c>
      <c r="H128" t="s">
        <v>30</v>
      </c>
      <c r="I128">
        <v>2</v>
      </c>
      <c r="J128" t="s">
        <v>55</v>
      </c>
      <c r="K128">
        <v>2.5284</v>
      </c>
      <c r="L128">
        <v>1948.78</v>
      </c>
      <c r="M128">
        <v>7316.24</v>
      </c>
      <c r="N128">
        <v>2113</v>
      </c>
      <c r="O128">
        <v>0</v>
      </c>
      <c r="P128">
        <v>3968.98</v>
      </c>
      <c r="Q128">
        <v>0</v>
      </c>
      <c r="R128">
        <v>1035.73</v>
      </c>
      <c r="S128">
        <v>0</v>
      </c>
      <c r="T128">
        <v>33.022199999999998</v>
      </c>
      <c r="U128">
        <v>165.51</v>
      </c>
      <c r="V128">
        <v>47.363199999999999</v>
      </c>
      <c r="W128">
        <v>118.14700000000001</v>
      </c>
      <c r="X128">
        <v>0</v>
      </c>
      <c r="Y128">
        <v>0</v>
      </c>
      <c r="Z128">
        <v>0</v>
      </c>
      <c r="AA128">
        <v>0</v>
      </c>
      <c r="AB128">
        <v>489.27600000000001</v>
      </c>
      <c r="AC128">
        <v>100.634</v>
      </c>
      <c r="AD128">
        <v>219.678</v>
      </c>
      <c r="AE128">
        <v>168.964</v>
      </c>
      <c r="AF128">
        <v>2.8771399999999998</v>
      </c>
      <c r="AG128">
        <v>0.18677299999999999</v>
      </c>
      <c r="AH128">
        <v>0.43426999999999999</v>
      </c>
    </row>
    <row r="129" spans="1:34" x14ac:dyDescent="0.3">
      <c r="A129" t="str">
        <f t="shared" si="1"/>
        <v>SplitAC2Sp-S17SFm2007rDXGFCZ103</v>
      </c>
      <c r="B129" s="1">
        <v>42590.502500000002</v>
      </c>
      <c r="C129" t="s">
        <v>54</v>
      </c>
      <c r="D129" t="s">
        <v>52</v>
      </c>
      <c r="E129" t="s">
        <v>28</v>
      </c>
      <c r="F129">
        <v>2007</v>
      </c>
      <c r="G129" t="s">
        <v>39</v>
      </c>
      <c r="H129" t="s">
        <v>30</v>
      </c>
      <c r="I129">
        <v>3</v>
      </c>
      <c r="J129" t="s">
        <v>55</v>
      </c>
      <c r="K129">
        <v>2.5284</v>
      </c>
      <c r="L129">
        <v>1948.78</v>
      </c>
      <c r="M129">
        <v>7392.2</v>
      </c>
      <c r="N129">
        <v>2113</v>
      </c>
      <c r="O129">
        <v>0</v>
      </c>
      <c r="P129">
        <v>3970.54</v>
      </c>
      <c r="Q129">
        <v>0</v>
      </c>
      <c r="R129">
        <v>1096.76</v>
      </c>
      <c r="S129">
        <v>0</v>
      </c>
      <c r="T129">
        <v>35.7468</v>
      </c>
      <c r="U129">
        <v>176.154</v>
      </c>
      <c r="V129">
        <v>51.196399999999997</v>
      </c>
      <c r="W129">
        <v>124.95699999999999</v>
      </c>
      <c r="X129">
        <v>0</v>
      </c>
      <c r="Y129">
        <v>0</v>
      </c>
      <c r="Z129">
        <v>0</v>
      </c>
      <c r="AA129">
        <v>0</v>
      </c>
      <c r="AB129">
        <v>515.61400000000003</v>
      </c>
      <c r="AC129">
        <v>100.634</v>
      </c>
      <c r="AD129">
        <v>246.11099999999999</v>
      </c>
      <c r="AE129">
        <v>168.869</v>
      </c>
      <c r="AF129">
        <v>2.8085800000000001</v>
      </c>
      <c r="AG129">
        <v>0.18677299999999999</v>
      </c>
      <c r="AH129">
        <v>0.43395600000000001</v>
      </c>
    </row>
    <row r="130" spans="1:34" x14ac:dyDescent="0.3">
      <c r="A130" t="str">
        <f t="shared" si="1"/>
        <v>SplitAC2Sp-S17SFm2007rDXGFCZ104</v>
      </c>
      <c r="B130" s="1">
        <v>42590.502569444441</v>
      </c>
      <c r="C130" t="s">
        <v>54</v>
      </c>
      <c r="D130" t="s">
        <v>52</v>
      </c>
      <c r="E130" t="s">
        <v>28</v>
      </c>
      <c r="F130">
        <v>2007</v>
      </c>
      <c r="G130" t="s">
        <v>39</v>
      </c>
      <c r="H130" t="s">
        <v>30</v>
      </c>
      <c r="I130">
        <v>4</v>
      </c>
      <c r="J130" t="s">
        <v>55</v>
      </c>
      <c r="K130">
        <v>2.5284</v>
      </c>
      <c r="L130">
        <v>1948.78</v>
      </c>
      <c r="M130">
        <v>7293.15</v>
      </c>
      <c r="N130">
        <v>2113</v>
      </c>
      <c r="O130">
        <v>0</v>
      </c>
      <c r="P130">
        <v>3959.66</v>
      </c>
      <c r="Q130">
        <v>0</v>
      </c>
      <c r="R130">
        <v>1042.1400000000001</v>
      </c>
      <c r="S130">
        <v>0</v>
      </c>
      <c r="T130">
        <v>24.523900000000001</v>
      </c>
      <c r="U130">
        <v>153.82900000000001</v>
      </c>
      <c r="V130">
        <v>35.107700000000001</v>
      </c>
      <c r="W130">
        <v>118.72199999999999</v>
      </c>
      <c r="X130">
        <v>0</v>
      </c>
      <c r="Y130">
        <v>0</v>
      </c>
      <c r="Z130">
        <v>0</v>
      </c>
      <c r="AA130">
        <v>0</v>
      </c>
      <c r="AB130">
        <v>437.00099999999998</v>
      </c>
      <c r="AC130">
        <v>100.634</v>
      </c>
      <c r="AD130">
        <v>166.82499999999999</v>
      </c>
      <c r="AE130">
        <v>169.542</v>
      </c>
      <c r="AF130">
        <v>2.8515899999999998</v>
      </c>
      <c r="AG130">
        <v>0.18677299999999999</v>
      </c>
      <c r="AH130">
        <v>0.43412099999999998</v>
      </c>
    </row>
    <row r="131" spans="1:34" x14ac:dyDescent="0.3">
      <c r="A131" t="str">
        <f t="shared" ref="A131:A161" si="2">C131&amp;E131&amp;F131&amp;H131&amp;G131&amp;I131</f>
        <v>SplitAC2Sp-S17SFm2007rDXGFCZ105</v>
      </c>
      <c r="B131" s="1">
        <v>42590.502638888887</v>
      </c>
      <c r="C131" t="s">
        <v>54</v>
      </c>
      <c r="D131" t="s">
        <v>52</v>
      </c>
      <c r="E131" t="s">
        <v>28</v>
      </c>
      <c r="F131">
        <v>2007</v>
      </c>
      <c r="G131" t="s">
        <v>39</v>
      </c>
      <c r="H131" t="s">
        <v>30</v>
      </c>
      <c r="I131">
        <v>5</v>
      </c>
      <c r="J131" t="s">
        <v>55</v>
      </c>
      <c r="K131">
        <v>2.5284</v>
      </c>
      <c r="L131">
        <v>1948.78</v>
      </c>
      <c r="M131">
        <v>7566.22</v>
      </c>
      <c r="N131">
        <v>2113</v>
      </c>
      <c r="O131">
        <v>0</v>
      </c>
      <c r="P131">
        <v>3978.48</v>
      </c>
      <c r="Q131">
        <v>0</v>
      </c>
      <c r="R131">
        <v>1222.28</v>
      </c>
      <c r="S131">
        <v>0</v>
      </c>
      <c r="T131">
        <v>45.786799999999999</v>
      </c>
      <c r="U131">
        <v>206.68199999999999</v>
      </c>
      <c r="V131">
        <v>65.621899999999997</v>
      </c>
      <c r="W131">
        <v>141.06</v>
      </c>
      <c r="X131">
        <v>0</v>
      </c>
      <c r="Y131">
        <v>0</v>
      </c>
      <c r="Z131">
        <v>0</v>
      </c>
      <c r="AA131">
        <v>0</v>
      </c>
      <c r="AB131">
        <v>579.029</v>
      </c>
      <c r="AC131">
        <v>100.634</v>
      </c>
      <c r="AD131">
        <v>310.01799999999997</v>
      </c>
      <c r="AE131">
        <v>168.376</v>
      </c>
      <c r="AF131">
        <v>2.7400199999999999</v>
      </c>
      <c r="AG131">
        <v>0.18677299999999999</v>
      </c>
      <c r="AH131">
        <v>0.43373</v>
      </c>
    </row>
    <row r="132" spans="1:34" x14ac:dyDescent="0.3">
      <c r="A132" t="str">
        <f t="shared" si="2"/>
        <v>SplitAC2Sp-S17SFm2007rDXGFCZ111</v>
      </c>
      <c r="B132" s="1">
        <v>42590.502696759257</v>
      </c>
      <c r="C132" t="s">
        <v>54</v>
      </c>
      <c r="D132" t="s">
        <v>52</v>
      </c>
      <c r="E132" t="s">
        <v>28</v>
      </c>
      <c r="F132">
        <v>2007</v>
      </c>
      <c r="G132" t="s">
        <v>40</v>
      </c>
      <c r="H132" t="s">
        <v>30</v>
      </c>
      <c r="I132">
        <v>1</v>
      </c>
      <c r="J132" t="s">
        <v>55</v>
      </c>
      <c r="K132">
        <v>2.6630600000000002</v>
      </c>
      <c r="L132">
        <v>1948.78</v>
      </c>
      <c r="M132">
        <v>7731.63</v>
      </c>
      <c r="N132">
        <v>2113</v>
      </c>
      <c r="O132">
        <v>0</v>
      </c>
      <c r="P132">
        <v>3937.11</v>
      </c>
      <c r="Q132">
        <v>0</v>
      </c>
      <c r="R132">
        <v>1448.51</v>
      </c>
      <c r="S132">
        <v>0</v>
      </c>
      <c r="T132">
        <v>27.8063</v>
      </c>
      <c r="U132">
        <v>205.21100000000001</v>
      </c>
      <c r="V132">
        <v>42.408799999999999</v>
      </c>
      <c r="W132">
        <v>162.80199999999999</v>
      </c>
      <c r="X132">
        <v>0</v>
      </c>
      <c r="Y132">
        <v>0</v>
      </c>
      <c r="Z132">
        <v>0</v>
      </c>
      <c r="AA132">
        <v>0</v>
      </c>
      <c r="AB132">
        <v>480.66399999999999</v>
      </c>
      <c r="AC132">
        <v>100.634</v>
      </c>
      <c r="AD132">
        <v>206.691</v>
      </c>
      <c r="AE132">
        <v>173.33799999999999</v>
      </c>
      <c r="AF132">
        <v>2.6733899999999999</v>
      </c>
      <c r="AG132">
        <v>0.17055300000000001</v>
      </c>
      <c r="AH132">
        <v>0.433643</v>
      </c>
    </row>
    <row r="133" spans="1:34" x14ac:dyDescent="0.3">
      <c r="A133" t="str">
        <f t="shared" si="2"/>
        <v>SplitAC2Sp-S17SFm2007rDXGFCZ112</v>
      </c>
      <c r="B133" s="1">
        <v>42590.502766203703</v>
      </c>
      <c r="C133" t="s">
        <v>54</v>
      </c>
      <c r="D133" t="s">
        <v>52</v>
      </c>
      <c r="E133" t="s">
        <v>28</v>
      </c>
      <c r="F133">
        <v>2007</v>
      </c>
      <c r="G133" t="s">
        <v>40</v>
      </c>
      <c r="H133" t="s">
        <v>30</v>
      </c>
      <c r="I133">
        <v>2</v>
      </c>
      <c r="J133" t="s">
        <v>55</v>
      </c>
      <c r="K133">
        <v>2.6630600000000002</v>
      </c>
      <c r="L133">
        <v>1948.78</v>
      </c>
      <c r="M133">
        <v>7506.99</v>
      </c>
      <c r="N133">
        <v>2113</v>
      </c>
      <c r="O133">
        <v>0</v>
      </c>
      <c r="P133">
        <v>3922.7</v>
      </c>
      <c r="Q133">
        <v>0</v>
      </c>
      <c r="R133">
        <v>1278.4000000000001</v>
      </c>
      <c r="S133">
        <v>0</v>
      </c>
      <c r="T133">
        <v>14.3469</v>
      </c>
      <c r="U133">
        <v>178.53899999999999</v>
      </c>
      <c r="V133">
        <v>21.8659</v>
      </c>
      <c r="W133">
        <v>156.67400000000001</v>
      </c>
      <c r="X133">
        <v>0</v>
      </c>
      <c r="Y133">
        <v>0</v>
      </c>
      <c r="Z133">
        <v>0</v>
      </c>
      <c r="AA133">
        <v>0</v>
      </c>
      <c r="AB133">
        <v>387.99099999999999</v>
      </c>
      <c r="AC133">
        <v>100.634</v>
      </c>
      <c r="AD133">
        <v>113.14700000000001</v>
      </c>
      <c r="AE133">
        <v>174.209</v>
      </c>
      <c r="AF133">
        <v>1.2158100000000001</v>
      </c>
      <c r="AG133">
        <v>0.17055300000000001</v>
      </c>
      <c r="AH133">
        <v>0.44197799999999998</v>
      </c>
    </row>
    <row r="134" spans="1:34" x14ac:dyDescent="0.3">
      <c r="A134" t="str">
        <f t="shared" si="2"/>
        <v>SplitAC2Sp-S17SFm2007rDXGFCZ113</v>
      </c>
      <c r="B134" s="1">
        <v>42590.502835648149</v>
      </c>
      <c r="C134" t="s">
        <v>54</v>
      </c>
      <c r="D134" t="s">
        <v>52</v>
      </c>
      <c r="E134" t="s">
        <v>28</v>
      </c>
      <c r="F134">
        <v>2007</v>
      </c>
      <c r="G134" t="s">
        <v>40</v>
      </c>
      <c r="H134" t="s">
        <v>30</v>
      </c>
      <c r="I134">
        <v>3</v>
      </c>
      <c r="J134" t="s">
        <v>55</v>
      </c>
      <c r="K134">
        <v>2.6630600000000002</v>
      </c>
      <c r="L134">
        <v>1948.78</v>
      </c>
      <c r="M134">
        <v>7746.38</v>
      </c>
      <c r="N134">
        <v>2113</v>
      </c>
      <c r="O134">
        <v>0</v>
      </c>
      <c r="P134">
        <v>3941.57</v>
      </c>
      <c r="Q134">
        <v>0</v>
      </c>
      <c r="R134">
        <v>1453.02</v>
      </c>
      <c r="S134">
        <v>0</v>
      </c>
      <c r="T134">
        <v>31.2486</v>
      </c>
      <c r="U134">
        <v>207.54900000000001</v>
      </c>
      <c r="V134">
        <v>47.756500000000003</v>
      </c>
      <c r="W134">
        <v>159.792</v>
      </c>
      <c r="X134">
        <v>0</v>
      </c>
      <c r="Y134">
        <v>0</v>
      </c>
      <c r="Z134">
        <v>0</v>
      </c>
      <c r="AA134">
        <v>0</v>
      </c>
      <c r="AB134">
        <v>502.62400000000002</v>
      </c>
      <c r="AC134">
        <v>100.634</v>
      </c>
      <c r="AD134">
        <v>228.92500000000001</v>
      </c>
      <c r="AE134">
        <v>173.06399999999999</v>
      </c>
      <c r="AF134">
        <v>2.3192200000000001</v>
      </c>
      <c r="AG134">
        <v>0.17055300000000001</v>
      </c>
      <c r="AH134">
        <v>0.43598799999999999</v>
      </c>
    </row>
    <row r="135" spans="1:34" x14ac:dyDescent="0.3">
      <c r="A135" t="str">
        <f t="shared" si="2"/>
        <v>SplitAC2Sp-S17SFm2007rDXGFCZ114</v>
      </c>
      <c r="B135" s="1">
        <v>42590.502893518518</v>
      </c>
      <c r="C135" t="s">
        <v>54</v>
      </c>
      <c r="D135" t="s">
        <v>52</v>
      </c>
      <c r="E135" t="s">
        <v>28</v>
      </c>
      <c r="F135">
        <v>2007</v>
      </c>
      <c r="G135" t="s">
        <v>40</v>
      </c>
      <c r="H135" t="s">
        <v>30</v>
      </c>
      <c r="I135">
        <v>4</v>
      </c>
      <c r="J135" t="s">
        <v>55</v>
      </c>
      <c r="K135">
        <v>2.6630600000000002</v>
      </c>
      <c r="L135">
        <v>1948.78</v>
      </c>
      <c r="M135">
        <v>7210.4</v>
      </c>
      <c r="N135">
        <v>2113</v>
      </c>
      <c r="O135">
        <v>0</v>
      </c>
      <c r="P135">
        <v>3962.06</v>
      </c>
      <c r="Q135">
        <v>0</v>
      </c>
      <c r="R135">
        <v>937.94799999999998</v>
      </c>
      <c r="S135">
        <v>0</v>
      </c>
      <c r="T135">
        <v>38.647399999999998</v>
      </c>
      <c r="U135">
        <v>158.749</v>
      </c>
      <c r="V135">
        <v>59</v>
      </c>
      <c r="W135">
        <v>99.748900000000006</v>
      </c>
      <c r="X135">
        <v>0</v>
      </c>
      <c r="Y135">
        <v>0</v>
      </c>
      <c r="Z135">
        <v>0</v>
      </c>
      <c r="AA135">
        <v>0</v>
      </c>
      <c r="AB135">
        <v>549.91399999999999</v>
      </c>
      <c r="AC135">
        <v>100.634</v>
      </c>
      <c r="AD135">
        <v>277.49299999999999</v>
      </c>
      <c r="AE135">
        <v>171.78700000000001</v>
      </c>
      <c r="AF135">
        <v>2.2573799999999999</v>
      </c>
      <c r="AG135">
        <v>0.17055300000000001</v>
      </c>
      <c r="AH135">
        <v>0.43897399999999998</v>
      </c>
    </row>
    <row r="136" spans="1:34" x14ac:dyDescent="0.3">
      <c r="A136" t="str">
        <f t="shared" si="2"/>
        <v>SplitAC2Sp-S17SFm2007rDXGFCZ115</v>
      </c>
      <c r="B136" s="1">
        <v>42590.502962962964</v>
      </c>
      <c r="C136" t="s">
        <v>54</v>
      </c>
      <c r="D136" t="s">
        <v>52</v>
      </c>
      <c r="E136" t="s">
        <v>28</v>
      </c>
      <c r="F136">
        <v>2007</v>
      </c>
      <c r="G136" t="s">
        <v>40</v>
      </c>
      <c r="H136" t="s">
        <v>30</v>
      </c>
      <c r="I136">
        <v>5</v>
      </c>
      <c r="J136" t="s">
        <v>55</v>
      </c>
      <c r="K136">
        <v>2.6630600000000002</v>
      </c>
      <c r="L136">
        <v>1948.78</v>
      </c>
      <c r="M136">
        <v>7553.93</v>
      </c>
      <c r="N136">
        <v>2113</v>
      </c>
      <c r="O136">
        <v>0</v>
      </c>
      <c r="P136">
        <v>3943.19</v>
      </c>
      <c r="Q136">
        <v>0</v>
      </c>
      <c r="R136">
        <v>1283.25</v>
      </c>
      <c r="S136">
        <v>0</v>
      </c>
      <c r="T136">
        <v>29.617799999999999</v>
      </c>
      <c r="U136">
        <v>184.87100000000001</v>
      </c>
      <c r="V136">
        <v>45.106400000000001</v>
      </c>
      <c r="W136">
        <v>139.76499999999999</v>
      </c>
      <c r="X136">
        <v>0</v>
      </c>
      <c r="Y136">
        <v>0</v>
      </c>
      <c r="Z136">
        <v>0</v>
      </c>
      <c r="AA136">
        <v>0</v>
      </c>
      <c r="AB136">
        <v>494.56700000000001</v>
      </c>
      <c r="AC136">
        <v>100.634</v>
      </c>
      <c r="AD136">
        <v>220.97300000000001</v>
      </c>
      <c r="AE136">
        <v>172.959</v>
      </c>
      <c r="AF136">
        <v>2.2238600000000002</v>
      </c>
      <c r="AG136">
        <v>0.17055300000000001</v>
      </c>
      <c r="AH136">
        <v>0.43740200000000001</v>
      </c>
    </row>
    <row r="137" spans="1:34" x14ac:dyDescent="0.3">
      <c r="A137" t="str">
        <f t="shared" si="2"/>
        <v>SplitAC2Sp-S17SFm2007rDXGFCZ121</v>
      </c>
      <c r="B137" s="1">
        <v>42590.503020833334</v>
      </c>
      <c r="C137" t="s">
        <v>54</v>
      </c>
      <c r="D137" t="s">
        <v>52</v>
      </c>
      <c r="E137" t="s">
        <v>28</v>
      </c>
      <c r="F137">
        <v>2007</v>
      </c>
      <c r="G137" t="s">
        <v>41</v>
      </c>
      <c r="H137" t="s">
        <v>30</v>
      </c>
      <c r="I137">
        <v>1</v>
      </c>
      <c r="J137" t="s">
        <v>55</v>
      </c>
      <c r="K137">
        <v>2.4656400000000001</v>
      </c>
      <c r="L137">
        <v>1948.78</v>
      </c>
      <c r="M137">
        <v>7874.99</v>
      </c>
      <c r="N137">
        <v>2113</v>
      </c>
      <c r="O137">
        <v>0</v>
      </c>
      <c r="P137">
        <v>3943.05</v>
      </c>
      <c r="Q137">
        <v>0</v>
      </c>
      <c r="R137">
        <v>1531.23</v>
      </c>
      <c r="S137">
        <v>0</v>
      </c>
      <c r="T137">
        <v>43.6492</v>
      </c>
      <c r="U137">
        <v>244.06100000000001</v>
      </c>
      <c r="V137">
        <v>61.302100000000003</v>
      </c>
      <c r="W137">
        <v>182.75899999999999</v>
      </c>
      <c r="X137">
        <v>0</v>
      </c>
      <c r="Y137">
        <v>0</v>
      </c>
      <c r="Z137">
        <v>0</v>
      </c>
      <c r="AA137">
        <v>0</v>
      </c>
      <c r="AB137">
        <v>564.96500000000003</v>
      </c>
      <c r="AC137">
        <v>100.634</v>
      </c>
      <c r="AD137">
        <v>285.262</v>
      </c>
      <c r="AE137">
        <v>179.06899999999999</v>
      </c>
      <c r="AF137">
        <v>2.49492</v>
      </c>
      <c r="AG137">
        <v>0.17055300000000001</v>
      </c>
      <c r="AH137">
        <v>0.43054900000000002</v>
      </c>
    </row>
    <row r="138" spans="1:34" x14ac:dyDescent="0.3">
      <c r="A138" t="str">
        <f t="shared" si="2"/>
        <v>SplitAC2Sp-S17SFm2007rDXGFCZ122</v>
      </c>
      <c r="B138" s="1">
        <v>42590.50309027778</v>
      </c>
      <c r="C138" t="s">
        <v>54</v>
      </c>
      <c r="D138" t="s">
        <v>52</v>
      </c>
      <c r="E138" t="s">
        <v>28</v>
      </c>
      <c r="F138">
        <v>2007</v>
      </c>
      <c r="G138" t="s">
        <v>41</v>
      </c>
      <c r="H138" t="s">
        <v>30</v>
      </c>
      <c r="I138">
        <v>2</v>
      </c>
      <c r="J138" t="s">
        <v>55</v>
      </c>
      <c r="K138">
        <v>2.4656400000000001</v>
      </c>
      <c r="L138">
        <v>1948.78</v>
      </c>
      <c r="M138">
        <v>7232.11</v>
      </c>
      <c r="N138">
        <v>2113</v>
      </c>
      <c r="O138">
        <v>0</v>
      </c>
      <c r="P138">
        <v>3955.59</v>
      </c>
      <c r="Q138">
        <v>0</v>
      </c>
      <c r="R138">
        <v>945.05700000000002</v>
      </c>
      <c r="S138">
        <v>0</v>
      </c>
      <c r="T138">
        <v>45.640799999999999</v>
      </c>
      <c r="U138">
        <v>172.82499999999999</v>
      </c>
      <c r="V138">
        <v>63.8429</v>
      </c>
      <c r="W138">
        <v>108.982</v>
      </c>
      <c r="X138">
        <v>0</v>
      </c>
      <c r="Y138">
        <v>0</v>
      </c>
      <c r="Z138">
        <v>0</v>
      </c>
      <c r="AA138">
        <v>0</v>
      </c>
      <c r="AB138">
        <v>583.38499999999999</v>
      </c>
      <c r="AC138">
        <v>100.634</v>
      </c>
      <c r="AD138">
        <v>304.47500000000002</v>
      </c>
      <c r="AE138">
        <v>178.27500000000001</v>
      </c>
      <c r="AF138">
        <v>2.4051100000000001</v>
      </c>
      <c r="AG138">
        <v>0.17055300000000001</v>
      </c>
      <c r="AH138">
        <v>0.43348799999999998</v>
      </c>
    </row>
    <row r="139" spans="1:34" x14ac:dyDescent="0.3">
      <c r="A139" t="str">
        <f t="shared" si="2"/>
        <v>SplitAC2Sp-S17SFm2007rDXGFCZ123</v>
      </c>
      <c r="B139" s="1">
        <v>42590.503148148149</v>
      </c>
      <c r="C139" t="s">
        <v>54</v>
      </c>
      <c r="D139" t="s">
        <v>52</v>
      </c>
      <c r="E139" t="s">
        <v>28</v>
      </c>
      <c r="F139">
        <v>2007</v>
      </c>
      <c r="G139" t="s">
        <v>41</v>
      </c>
      <c r="H139" t="s">
        <v>30</v>
      </c>
      <c r="I139">
        <v>3</v>
      </c>
      <c r="J139" t="s">
        <v>55</v>
      </c>
      <c r="K139">
        <v>2.4656400000000001</v>
      </c>
      <c r="L139">
        <v>1948.78</v>
      </c>
      <c r="M139">
        <v>6956.15</v>
      </c>
      <c r="N139">
        <v>2113</v>
      </c>
      <c r="O139">
        <v>0</v>
      </c>
      <c r="P139">
        <v>3919.03</v>
      </c>
      <c r="Q139">
        <v>0</v>
      </c>
      <c r="R139">
        <v>807.923</v>
      </c>
      <c r="S139">
        <v>0</v>
      </c>
      <c r="T139">
        <v>10.398899999999999</v>
      </c>
      <c r="U139">
        <v>105.801</v>
      </c>
      <c r="V139">
        <v>14.4846</v>
      </c>
      <c r="W139">
        <v>91.316100000000006</v>
      </c>
      <c r="X139">
        <v>0</v>
      </c>
      <c r="Y139">
        <v>0</v>
      </c>
      <c r="Z139">
        <v>0</v>
      </c>
      <c r="AA139">
        <v>0</v>
      </c>
      <c r="AB139">
        <v>355.79700000000003</v>
      </c>
      <c r="AC139">
        <v>100.634</v>
      </c>
      <c r="AD139">
        <v>74.654399999999995</v>
      </c>
      <c r="AE139">
        <v>180.50899999999999</v>
      </c>
      <c r="AF139">
        <v>2.1063499999999999</v>
      </c>
      <c r="AG139">
        <v>0.17055300000000001</v>
      </c>
      <c r="AH139">
        <v>0.43585699999999999</v>
      </c>
    </row>
    <row r="140" spans="1:34" x14ac:dyDescent="0.3">
      <c r="A140" t="str">
        <f t="shared" si="2"/>
        <v>SplitAC2Sp-S17SFm2007rDXGFCZ124</v>
      </c>
      <c r="B140" s="1">
        <v>42590.503217592595</v>
      </c>
      <c r="C140" t="s">
        <v>54</v>
      </c>
      <c r="D140" t="s">
        <v>52</v>
      </c>
      <c r="E140" t="s">
        <v>28</v>
      </c>
      <c r="F140">
        <v>2007</v>
      </c>
      <c r="G140" t="s">
        <v>41</v>
      </c>
      <c r="H140" t="s">
        <v>30</v>
      </c>
      <c r="I140">
        <v>4</v>
      </c>
      <c r="J140" t="s">
        <v>55</v>
      </c>
      <c r="K140">
        <v>2.4656400000000001</v>
      </c>
      <c r="L140">
        <v>1948.78</v>
      </c>
      <c r="M140">
        <v>6684.93</v>
      </c>
      <c r="N140">
        <v>2113</v>
      </c>
      <c r="O140">
        <v>0</v>
      </c>
      <c r="P140">
        <v>3961.11</v>
      </c>
      <c r="Q140">
        <v>0</v>
      </c>
      <c r="R140">
        <v>459.661</v>
      </c>
      <c r="S140">
        <v>0</v>
      </c>
      <c r="T140">
        <v>42.111899999999999</v>
      </c>
      <c r="U140">
        <v>109.054</v>
      </c>
      <c r="V140">
        <v>59.054200000000002</v>
      </c>
      <c r="W140">
        <v>49.999400000000001</v>
      </c>
      <c r="X140">
        <v>0</v>
      </c>
      <c r="Y140">
        <v>0</v>
      </c>
      <c r="Z140">
        <v>0</v>
      </c>
      <c r="AA140">
        <v>0</v>
      </c>
      <c r="AB140">
        <v>552.85799999999995</v>
      </c>
      <c r="AC140">
        <v>100.634</v>
      </c>
      <c r="AD140">
        <v>274.303</v>
      </c>
      <c r="AE140">
        <v>177.92099999999999</v>
      </c>
      <c r="AF140">
        <v>1.9077299999999999</v>
      </c>
      <c r="AG140">
        <v>0.17055300000000001</v>
      </c>
      <c r="AH140">
        <v>0.43867899999999999</v>
      </c>
    </row>
    <row r="141" spans="1:34" x14ac:dyDescent="0.3">
      <c r="A141" t="str">
        <f t="shared" si="2"/>
        <v>SplitAC2Sp-S17SFm2007rDXGFCZ125</v>
      </c>
      <c r="B141" s="1">
        <v>42590.503287037034</v>
      </c>
      <c r="C141" t="s">
        <v>54</v>
      </c>
      <c r="D141" t="s">
        <v>52</v>
      </c>
      <c r="E141" t="s">
        <v>28</v>
      </c>
      <c r="F141">
        <v>2007</v>
      </c>
      <c r="G141" t="s">
        <v>41</v>
      </c>
      <c r="H141" t="s">
        <v>30</v>
      </c>
      <c r="I141">
        <v>5</v>
      </c>
      <c r="J141" t="s">
        <v>55</v>
      </c>
      <c r="K141">
        <v>2.4656400000000001</v>
      </c>
      <c r="L141">
        <v>1948.78</v>
      </c>
      <c r="M141">
        <v>6812.31</v>
      </c>
      <c r="N141">
        <v>2113</v>
      </c>
      <c r="O141">
        <v>0</v>
      </c>
      <c r="P141">
        <v>3970.16</v>
      </c>
      <c r="Q141">
        <v>0</v>
      </c>
      <c r="R141">
        <v>543.78800000000001</v>
      </c>
      <c r="S141">
        <v>0</v>
      </c>
      <c r="T141">
        <v>52.086399999999998</v>
      </c>
      <c r="U141">
        <v>133.28399999999999</v>
      </c>
      <c r="V141">
        <v>73.232500000000002</v>
      </c>
      <c r="W141">
        <v>60.051200000000001</v>
      </c>
      <c r="X141">
        <v>0</v>
      </c>
      <c r="Y141">
        <v>0</v>
      </c>
      <c r="Z141">
        <v>0</v>
      </c>
      <c r="AA141">
        <v>0</v>
      </c>
      <c r="AB141">
        <v>610.39700000000005</v>
      </c>
      <c r="AC141">
        <v>100.634</v>
      </c>
      <c r="AD141">
        <v>332.399</v>
      </c>
      <c r="AE141">
        <v>177.363</v>
      </c>
      <c r="AF141">
        <v>1.8365800000000001</v>
      </c>
      <c r="AG141">
        <v>0.17055300000000001</v>
      </c>
      <c r="AH141">
        <v>0.43858000000000003</v>
      </c>
    </row>
    <row r="142" spans="1:34" x14ac:dyDescent="0.3">
      <c r="A142" t="str">
        <f t="shared" si="2"/>
        <v>SplitAC2Sp-S17SFm2007rDXGFCZ131</v>
      </c>
      <c r="B142" s="1">
        <v>42590.50335648148</v>
      </c>
      <c r="C142" t="s">
        <v>54</v>
      </c>
      <c r="D142" t="s">
        <v>52</v>
      </c>
      <c r="E142" t="s">
        <v>28</v>
      </c>
      <c r="F142">
        <v>2007</v>
      </c>
      <c r="G142" t="s">
        <v>42</v>
      </c>
      <c r="H142" t="s">
        <v>30</v>
      </c>
      <c r="I142">
        <v>1</v>
      </c>
      <c r="J142" t="s">
        <v>55</v>
      </c>
      <c r="K142">
        <v>2.5545100000000001</v>
      </c>
      <c r="L142">
        <v>1948.78</v>
      </c>
      <c r="M142">
        <v>8847.52</v>
      </c>
      <c r="N142">
        <v>2113</v>
      </c>
      <c r="O142">
        <v>0</v>
      </c>
      <c r="P142">
        <v>3942.77</v>
      </c>
      <c r="Q142">
        <v>0</v>
      </c>
      <c r="R142">
        <v>2406.2199999999998</v>
      </c>
      <c r="S142">
        <v>0</v>
      </c>
      <c r="T142">
        <v>42.288899999999998</v>
      </c>
      <c r="U142">
        <v>343.25</v>
      </c>
      <c r="V142">
        <v>61.907699999999998</v>
      </c>
      <c r="W142">
        <v>281.34199999999998</v>
      </c>
      <c r="X142">
        <v>0</v>
      </c>
      <c r="Y142">
        <v>0</v>
      </c>
      <c r="Z142">
        <v>0</v>
      </c>
      <c r="AA142">
        <v>0</v>
      </c>
      <c r="AB142">
        <v>560.36900000000003</v>
      </c>
      <c r="AC142">
        <v>100.634</v>
      </c>
      <c r="AD142">
        <v>289.07100000000003</v>
      </c>
      <c r="AE142">
        <v>170.66399999999999</v>
      </c>
      <c r="AF142">
        <v>2.4613299999999998</v>
      </c>
      <c r="AG142">
        <v>0.17055300000000001</v>
      </c>
      <c r="AH142">
        <v>0.43027399999999999</v>
      </c>
    </row>
    <row r="143" spans="1:34" x14ac:dyDescent="0.3">
      <c r="A143" t="str">
        <f t="shared" si="2"/>
        <v>SplitAC2Sp-S17SFm2007rDXGFCZ132</v>
      </c>
      <c r="B143" s="1">
        <v>42590.503425925926</v>
      </c>
      <c r="C143" t="s">
        <v>54</v>
      </c>
      <c r="D143" t="s">
        <v>52</v>
      </c>
      <c r="E143" t="s">
        <v>28</v>
      </c>
      <c r="F143">
        <v>2007</v>
      </c>
      <c r="G143" t="s">
        <v>42</v>
      </c>
      <c r="H143" t="s">
        <v>30</v>
      </c>
      <c r="I143">
        <v>2</v>
      </c>
      <c r="J143" t="s">
        <v>55</v>
      </c>
      <c r="K143">
        <v>2.5545100000000001</v>
      </c>
      <c r="L143">
        <v>1948.78</v>
      </c>
      <c r="M143">
        <v>7956.42</v>
      </c>
      <c r="N143">
        <v>2113</v>
      </c>
      <c r="O143">
        <v>0</v>
      </c>
      <c r="P143">
        <v>3966.24</v>
      </c>
      <c r="Q143">
        <v>0</v>
      </c>
      <c r="R143">
        <v>1581.59</v>
      </c>
      <c r="S143">
        <v>0</v>
      </c>
      <c r="T143">
        <v>46.550600000000003</v>
      </c>
      <c r="U143">
        <v>249.03299999999999</v>
      </c>
      <c r="V143">
        <v>68.040499999999994</v>
      </c>
      <c r="W143">
        <v>180.99299999999999</v>
      </c>
      <c r="X143">
        <v>0</v>
      </c>
      <c r="Y143">
        <v>0</v>
      </c>
      <c r="Z143">
        <v>0</v>
      </c>
      <c r="AA143">
        <v>0</v>
      </c>
      <c r="AB143">
        <v>596.53200000000004</v>
      </c>
      <c r="AC143">
        <v>100.634</v>
      </c>
      <c r="AD143">
        <v>326.70299999999997</v>
      </c>
      <c r="AE143">
        <v>169.19399999999999</v>
      </c>
      <c r="AF143">
        <v>2.4780500000000001</v>
      </c>
      <c r="AG143">
        <v>0.17055300000000001</v>
      </c>
      <c r="AH143">
        <v>0.43350699999999998</v>
      </c>
    </row>
    <row r="144" spans="1:34" x14ac:dyDescent="0.3">
      <c r="A144" t="str">
        <f t="shared" si="2"/>
        <v>SplitAC2Sp-S17SFm2007rDXGFCZ133</v>
      </c>
      <c r="B144" s="1">
        <v>42590.503495370373</v>
      </c>
      <c r="C144" t="s">
        <v>54</v>
      </c>
      <c r="D144" t="s">
        <v>52</v>
      </c>
      <c r="E144" t="s">
        <v>28</v>
      </c>
      <c r="F144">
        <v>2007</v>
      </c>
      <c r="G144" t="s">
        <v>42</v>
      </c>
      <c r="H144" t="s">
        <v>30</v>
      </c>
      <c r="I144">
        <v>3</v>
      </c>
      <c r="J144" t="s">
        <v>55</v>
      </c>
      <c r="K144">
        <v>2.5545100000000001</v>
      </c>
      <c r="L144">
        <v>1948.78</v>
      </c>
      <c r="M144">
        <v>7955.75</v>
      </c>
      <c r="N144">
        <v>2113</v>
      </c>
      <c r="O144">
        <v>0</v>
      </c>
      <c r="P144">
        <v>3971.67</v>
      </c>
      <c r="Q144">
        <v>0</v>
      </c>
      <c r="R144">
        <v>1569.52</v>
      </c>
      <c r="S144">
        <v>0</v>
      </c>
      <c r="T144">
        <v>51.296100000000003</v>
      </c>
      <c r="U144">
        <v>250.26599999999999</v>
      </c>
      <c r="V144">
        <v>75.096800000000002</v>
      </c>
      <c r="W144">
        <v>175.16900000000001</v>
      </c>
      <c r="X144">
        <v>0</v>
      </c>
      <c r="Y144">
        <v>0</v>
      </c>
      <c r="Z144">
        <v>0</v>
      </c>
      <c r="AA144">
        <v>0</v>
      </c>
      <c r="AB144">
        <v>610.66800000000001</v>
      </c>
      <c r="AC144">
        <v>100.634</v>
      </c>
      <c r="AD144">
        <v>341.17500000000001</v>
      </c>
      <c r="AE144">
        <v>168.858</v>
      </c>
      <c r="AF144">
        <v>2.0854300000000001</v>
      </c>
      <c r="AG144">
        <v>0.17055300000000001</v>
      </c>
      <c r="AH144">
        <v>0.43584699999999998</v>
      </c>
    </row>
    <row r="145" spans="1:34" x14ac:dyDescent="0.3">
      <c r="A145" t="str">
        <f t="shared" si="2"/>
        <v>SplitAC2Sp-S17SFm2007rDXGFCZ134</v>
      </c>
      <c r="B145" s="1">
        <v>42590.503553240742</v>
      </c>
      <c r="C145" t="s">
        <v>54</v>
      </c>
      <c r="D145" t="s">
        <v>52</v>
      </c>
      <c r="E145" t="s">
        <v>28</v>
      </c>
      <c r="F145">
        <v>2007</v>
      </c>
      <c r="G145" t="s">
        <v>42</v>
      </c>
      <c r="H145" t="s">
        <v>30</v>
      </c>
      <c r="I145">
        <v>4</v>
      </c>
      <c r="J145" t="s">
        <v>55</v>
      </c>
      <c r="K145">
        <v>2.5545100000000001</v>
      </c>
      <c r="L145">
        <v>1948.78</v>
      </c>
      <c r="M145">
        <v>7337.26</v>
      </c>
      <c r="N145">
        <v>2113</v>
      </c>
      <c r="O145">
        <v>0</v>
      </c>
      <c r="P145">
        <v>3977.62</v>
      </c>
      <c r="Q145">
        <v>0</v>
      </c>
      <c r="R145">
        <v>1024.19</v>
      </c>
      <c r="S145">
        <v>0</v>
      </c>
      <c r="T145">
        <v>45.371600000000001</v>
      </c>
      <c r="U145">
        <v>177.083</v>
      </c>
      <c r="V145">
        <v>66.546999999999997</v>
      </c>
      <c r="W145">
        <v>110.536</v>
      </c>
      <c r="X145">
        <v>0</v>
      </c>
      <c r="Y145">
        <v>0</v>
      </c>
      <c r="Z145">
        <v>0</v>
      </c>
      <c r="AA145">
        <v>0</v>
      </c>
      <c r="AB145">
        <v>578.48800000000006</v>
      </c>
      <c r="AC145">
        <v>100.634</v>
      </c>
      <c r="AD145">
        <v>309.38099999999997</v>
      </c>
      <c r="AE145">
        <v>168.47300000000001</v>
      </c>
      <c r="AF145">
        <v>1.99749</v>
      </c>
      <c r="AG145">
        <v>0.17055300000000001</v>
      </c>
      <c r="AH145">
        <v>0.43881300000000001</v>
      </c>
    </row>
    <row r="146" spans="1:34" x14ac:dyDescent="0.3">
      <c r="A146" t="str">
        <f t="shared" si="2"/>
        <v>SplitAC2Sp-S17SFm2007rDXGFCZ135</v>
      </c>
      <c r="B146" s="1">
        <v>42590.503622685188</v>
      </c>
      <c r="C146" t="s">
        <v>54</v>
      </c>
      <c r="D146" t="s">
        <v>52</v>
      </c>
      <c r="E146" t="s">
        <v>28</v>
      </c>
      <c r="F146">
        <v>2007</v>
      </c>
      <c r="G146" t="s">
        <v>42</v>
      </c>
      <c r="H146" t="s">
        <v>30</v>
      </c>
      <c r="I146">
        <v>5</v>
      </c>
      <c r="J146" t="s">
        <v>55</v>
      </c>
      <c r="K146">
        <v>2.5545100000000001</v>
      </c>
      <c r="L146">
        <v>1948.78</v>
      </c>
      <c r="M146">
        <v>7415.16</v>
      </c>
      <c r="N146">
        <v>2113</v>
      </c>
      <c r="O146">
        <v>0</v>
      </c>
      <c r="P146">
        <v>3933.98</v>
      </c>
      <c r="Q146">
        <v>0</v>
      </c>
      <c r="R146">
        <v>1205.95</v>
      </c>
      <c r="S146">
        <v>0</v>
      </c>
      <c r="T146">
        <v>12.206099999999999</v>
      </c>
      <c r="U146">
        <v>150.02500000000001</v>
      </c>
      <c r="V146">
        <v>17.978300000000001</v>
      </c>
      <c r="W146">
        <v>132.04599999999999</v>
      </c>
      <c r="X146">
        <v>0</v>
      </c>
      <c r="Y146">
        <v>0</v>
      </c>
      <c r="Z146">
        <v>0</v>
      </c>
      <c r="AA146">
        <v>0</v>
      </c>
      <c r="AB146">
        <v>366.07600000000002</v>
      </c>
      <c r="AC146">
        <v>100.634</v>
      </c>
      <c r="AD146">
        <v>94.287199999999999</v>
      </c>
      <c r="AE146">
        <v>171.155</v>
      </c>
      <c r="AF146">
        <v>1.87392</v>
      </c>
      <c r="AG146">
        <v>0.17055300000000001</v>
      </c>
      <c r="AH146">
        <v>0.43865399999999999</v>
      </c>
    </row>
    <row r="147" spans="1:34" x14ac:dyDescent="0.3">
      <c r="A147" t="str">
        <f t="shared" si="2"/>
        <v>SplitAC2Sp-S17SFm2007rDXGFCZ141</v>
      </c>
      <c r="B147" s="1">
        <v>42590.503680555557</v>
      </c>
      <c r="C147" t="s">
        <v>54</v>
      </c>
      <c r="D147" t="s">
        <v>52</v>
      </c>
      <c r="E147" t="s">
        <v>28</v>
      </c>
      <c r="F147">
        <v>2007</v>
      </c>
      <c r="G147" t="s">
        <v>43</v>
      </c>
      <c r="H147" t="s">
        <v>30</v>
      </c>
      <c r="I147">
        <v>1</v>
      </c>
      <c r="J147" t="s">
        <v>55</v>
      </c>
      <c r="K147">
        <v>3.16506</v>
      </c>
      <c r="L147">
        <v>2160.92</v>
      </c>
      <c r="M147">
        <v>9548.68</v>
      </c>
      <c r="N147">
        <v>2282.71</v>
      </c>
      <c r="O147">
        <v>0</v>
      </c>
      <c r="P147">
        <v>4288.6099999999997</v>
      </c>
      <c r="Q147">
        <v>0</v>
      </c>
      <c r="R147">
        <v>2611.0500000000002</v>
      </c>
      <c r="S147">
        <v>0</v>
      </c>
      <c r="T147">
        <v>24.517600000000002</v>
      </c>
      <c r="U147">
        <v>341.798</v>
      </c>
      <c r="V147">
        <v>43.687899999999999</v>
      </c>
      <c r="W147">
        <v>298.11</v>
      </c>
      <c r="X147">
        <v>0</v>
      </c>
      <c r="Y147">
        <v>0</v>
      </c>
      <c r="Z147">
        <v>0</v>
      </c>
      <c r="AA147">
        <v>0</v>
      </c>
      <c r="AB147">
        <v>488.83100000000002</v>
      </c>
      <c r="AC147">
        <v>100.634</v>
      </c>
      <c r="AD147">
        <v>213.24299999999999</v>
      </c>
      <c r="AE147">
        <v>174.953</v>
      </c>
      <c r="AF147">
        <v>3.1424400000000001</v>
      </c>
      <c r="AG147">
        <v>0.19129299999999999</v>
      </c>
      <c r="AH147">
        <v>0.46771800000000002</v>
      </c>
    </row>
    <row r="148" spans="1:34" x14ac:dyDescent="0.3">
      <c r="A148" t="str">
        <f t="shared" si="2"/>
        <v>SplitAC2Sp-S17SFm2007rDXGFCZ142</v>
      </c>
      <c r="B148" s="1">
        <v>42590.503750000003</v>
      </c>
      <c r="C148" t="s">
        <v>54</v>
      </c>
      <c r="D148" t="s">
        <v>52</v>
      </c>
      <c r="E148" t="s">
        <v>28</v>
      </c>
      <c r="F148">
        <v>2007</v>
      </c>
      <c r="G148" t="s">
        <v>43</v>
      </c>
      <c r="H148" t="s">
        <v>30</v>
      </c>
      <c r="I148">
        <v>2</v>
      </c>
      <c r="J148" t="s">
        <v>55</v>
      </c>
      <c r="K148">
        <v>3.16506</v>
      </c>
      <c r="L148">
        <v>2160.92</v>
      </c>
      <c r="M148">
        <v>9391.14</v>
      </c>
      <c r="N148">
        <v>2282.71</v>
      </c>
      <c r="O148">
        <v>0</v>
      </c>
      <c r="P148">
        <v>4299.0200000000004</v>
      </c>
      <c r="Q148">
        <v>0</v>
      </c>
      <c r="R148">
        <v>2446.79</v>
      </c>
      <c r="S148">
        <v>0</v>
      </c>
      <c r="T148">
        <v>28.915800000000001</v>
      </c>
      <c r="U148">
        <v>333.70400000000001</v>
      </c>
      <c r="V148">
        <v>51.623800000000003</v>
      </c>
      <c r="W148">
        <v>282.08100000000002</v>
      </c>
      <c r="X148">
        <v>0</v>
      </c>
      <c r="Y148">
        <v>0</v>
      </c>
      <c r="Z148">
        <v>0</v>
      </c>
      <c r="AA148">
        <v>0</v>
      </c>
      <c r="AB148">
        <v>526.40800000000002</v>
      </c>
      <c r="AC148">
        <v>100.634</v>
      </c>
      <c r="AD148">
        <v>251.46799999999999</v>
      </c>
      <c r="AE148">
        <v>174.30600000000001</v>
      </c>
      <c r="AF148">
        <v>2.8738999999999999</v>
      </c>
      <c r="AG148">
        <v>0.19129299999999999</v>
      </c>
      <c r="AH148">
        <v>0.47054600000000002</v>
      </c>
    </row>
    <row r="149" spans="1:34" x14ac:dyDescent="0.3">
      <c r="A149" t="str">
        <f t="shared" si="2"/>
        <v>SplitAC2Sp-S17SFm2007rDXGFCZ143</v>
      </c>
      <c r="B149" s="1">
        <v>42590.503819444442</v>
      </c>
      <c r="C149" t="s">
        <v>54</v>
      </c>
      <c r="D149" t="s">
        <v>52</v>
      </c>
      <c r="E149" t="s">
        <v>28</v>
      </c>
      <c r="F149">
        <v>2007</v>
      </c>
      <c r="G149" t="s">
        <v>43</v>
      </c>
      <c r="H149" t="s">
        <v>30</v>
      </c>
      <c r="I149">
        <v>3</v>
      </c>
      <c r="J149" t="s">
        <v>55</v>
      </c>
      <c r="K149">
        <v>3.16506</v>
      </c>
      <c r="L149">
        <v>2160.92</v>
      </c>
      <c r="M149">
        <v>9247.2800000000007</v>
      </c>
      <c r="N149">
        <v>2282.71</v>
      </c>
      <c r="O149">
        <v>0</v>
      </c>
      <c r="P149">
        <v>4301.59</v>
      </c>
      <c r="Q149">
        <v>0</v>
      </c>
      <c r="R149">
        <v>2318.0100000000002</v>
      </c>
      <c r="S149">
        <v>0</v>
      </c>
      <c r="T149">
        <v>28.8691</v>
      </c>
      <c r="U149">
        <v>316.10199999999998</v>
      </c>
      <c r="V149">
        <v>51.713700000000003</v>
      </c>
      <c r="W149">
        <v>264.38799999999998</v>
      </c>
      <c r="X149">
        <v>0</v>
      </c>
      <c r="Y149">
        <v>0</v>
      </c>
      <c r="Z149">
        <v>0</v>
      </c>
      <c r="AA149">
        <v>0</v>
      </c>
      <c r="AB149">
        <v>516.05799999999999</v>
      </c>
      <c r="AC149">
        <v>100.634</v>
      </c>
      <c r="AD149">
        <v>241.279</v>
      </c>
      <c r="AE149">
        <v>174.14500000000001</v>
      </c>
      <c r="AF149">
        <v>3.3516900000000001</v>
      </c>
      <c r="AG149">
        <v>0.19129299999999999</v>
      </c>
      <c r="AH149">
        <v>0.46800799999999998</v>
      </c>
    </row>
    <row r="150" spans="1:34" x14ac:dyDescent="0.3">
      <c r="A150" t="str">
        <f t="shared" si="2"/>
        <v>SplitAC2Sp-S17SFm2007rDXGFCZ144</v>
      </c>
      <c r="B150" s="1">
        <v>42590.503877314812</v>
      </c>
      <c r="C150" t="s">
        <v>54</v>
      </c>
      <c r="D150" t="s">
        <v>52</v>
      </c>
      <c r="E150" t="s">
        <v>28</v>
      </c>
      <c r="F150">
        <v>2007</v>
      </c>
      <c r="G150" t="s">
        <v>43</v>
      </c>
      <c r="H150" t="s">
        <v>30</v>
      </c>
      <c r="I150">
        <v>4</v>
      </c>
      <c r="J150" t="s">
        <v>55</v>
      </c>
      <c r="K150">
        <v>3.16506</v>
      </c>
      <c r="L150">
        <v>2160.92</v>
      </c>
      <c r="M150">
        <v>9042.5300000000007</v>
      </c>
      <c r="N150">
        <v>2282.71</v>
      </c>
      <c r="O150">
        <v>0</v>
      </c>
      <c r="P150">
        <v>4298.1099999999997</v>
      </c>
      <c r="Q150">
        <v>0</v>
      </c>
      <c r="R150">
        <v>2149.8000000000002</v>
      </c>
      <c r="S150">
        <v>0</v>
      </c>
      <c r="T150">
        <v>23.507000000000001</v>
      </c>
      <c r="U150">
        <v>288.40800000000002</v>
      </c>
      <c r="V150">
        <v>41.943199999999997</v>
      </c>
      <c r="W150">
        <v>246.465</v>
      </c>
      <c r="X150">
        <v>0</v>
      </c>
      <c r="Y150">
        <v>0</v>
      </c>
      <c r="Z150">
        <v>0</v>
      </c>
      <c r="AA150">
        <v>0</v>
      </c>
      <c r="AB150">
        <v>474.68299999999999</v>
      </c>
      <c r="AC150">
        <v>100.634</v>
      </c>
      <c r="AD150">
        <v>199.69499999999999</v>
      </c>
      <c r="AE150">
        <v>174.35300000000001</v>
      </c>
      <c r="AF150">
        <v>3.2858499999999999</v>
      </c>
      <c r="AG150">
        <v>0.19129299999999999</v>
      </c>
      <c r="AH150">
        <v>0.46948099999999998</v>
      </c>
    </row>
    <row r="151" spans="1:34" x14ac:dyDescent="0.3">
      <c r="A151" t="str">
        <f t="shared" si="2"/>
        <v>SplitAC2Sp-S17SFm2007rDXGFCZ145</v>
      </c>
      <c r="B151" s="1">
        <v>42590.503946759258</v>
      </c>
      <c r="C151" t="s">
        <v>54</v>
      </c>
      <c r="D151" t="s">
        <v>52</v>
      </c>
      <c r="E151" t="s">
        <v>28</v>
      </c>
      <c r="F151">
        <v>2007</v>
      </c>
      <c r="G151" t="s">
        <v>43</v>
      </c>
      <c r="H151" t="s">
        <v>30</v>
      </c>
      <c r="I151">
        <v>5</v>
      </c>
      <c r="J151" t="s">
        <v>55</v>
      </c>
      <c r="K151">
        <v>3.16506</v>
      </c>
      <c r="L151">
        <v>2160.92</v>
      </c>
      <c r="M151">
        <v>9404.18</v>
      </c>
      <c r="N151">
        <v>2282.71</v>
      </c>
      <c r="O151">
        <v>0</v>
      </c>
      <c r="P151">
        <v>4305.4399999999996</v>
      </c>
      <c r="Q151">
        <v>0</v>
      </c>
      <c r="R151">
        <v>2444.96</v>
      </c>
      <c r="S151">
        <v>0</v>
      </c>
      <c r="T151">
        <v>33.494500000000002</v>
      </c>
      <c r="U151">
        <v>337.577</v>
      </c>
      <c r="V151">
        <v>60.006</v>
      </c>
      <c r="W151">
        <v>277.572</v>
      </c>
      <c r="X151">
        <v>0</v>
      </c>
      <c r="Y151">
        <v>0</v>
      </c>
      <c r="Z151">
        <v>0</v>
      </c>
      <c r="AA151">
        <v>0</v>
      </c>
      <c r="AB151">
        <v>560.81700000000001</v>
      </c>
      <c r="AC151">
        <v>100.634</v>
      </c>
      <c r="AD151">
        <v>286.27300000000002</v>
      </c>
      <c r="AE151">
        <v>173.91</v>
      </c>
      <c r="AF151">
        <v>3.2553100000000001</v>
      </c>
      <c r="AG151">
        <v>0.19129299999999999</v>
      </c>
      <c r="AH151">
        <v>0.46788200000000002</v>
      </c>
    </row>
    <row r="152" spans="1:34" x14ac:dyDescent="0.3">
      <c r="A152" t="str">
        <f t="shared" si="2"/>
        <v>SplitAC2Sp-S17SFm2007rDXGFCZ151</v>
      </c>
      <c r="B152" s="1">
        <v>42590.504004629627</v>
      </c>
      <c r="C152" t="s">
        <v>54</v>
      </c>
      <c r="D152" t="s">
        <v>52</v>
      </c>
      <c r="E152" t="s">
        <v>28</v>
      </c>
      <c r="F152">
        <v>2007</v>
      </c>
      <c r="G152" t="s">
        <v>44</v>
      </c>
      <c r="H152" t="s">
        <v>30</v>
      </c>
      <c r="I152">
        <v>1</v>
      </c>
      <c r="J152" t="s">
        <v>55</v>
      </c>
      <c r="K152">
        <v>3.3960499999999998</v>
      </c>
      <c r="L152">
        <v>2160.92</v>
      </c>
      <c r="M152">
        <v>10324.799999999999</v>
      </c>
      <c r="N152">
        <v>2282.71</v>
      </c>
      <c r="O152">
        <v>0</v>
      </c>
      <c r="P152">
        <v>4392.1899999999996</v>
      </c>
      <c r="Q152">
        <v>0</v>
      </c>
      <c r="R152">
        <v>3279.15</v>
      </c>
      <c r="S152">
        <v>0</v>
      </c>
      <c r="T152">
        <v>12.2051</v>
      </c>
      <c r="U152">
        <v>358.55099999999999</v>
      </c>
      <c r="V152">
        <v>23.8842</v>
      </c>
      <c r="W152">
        <v>334.666</v>
      </c>
      <c r="X152">
        <v>0</v>
      </c>
      <c r="Y152">
        <v>0</v>
      </c>
      <c r="Z152">
        <v>0</v>
      </c>
      <c r="AA152">
        <v>0</v>
      </c>
      <c r="AB152">
        <v>351.21</v>
      </c>
      <c r="AC152">
        <v>100.634</v>
      </c>
      <c r="AD152">
        <v>115.732</v>
      </c>
      <c r="AE152">
        <v>134.84299999999999</v>
      </c>
      <c r="AF152">
        <v>2.9433099999999999</v>
      </c>
      <c r="AG152">
        <v>0.19129299999999999</v>
      </c>
      <c r="AH152">
        <v>0.47965600000000003</v>
      </c>
    </row>
    <row r="153" spans="1:34" x14ac:dyDescent="0.3">
      <c r="A153" t="str">
        <f t="shared" si="2"/>
        <v>SplitAC2Sp-S17SFm2007rDXGFCZ152</v>
      </c>
      <c r="B153" s="1">
        <v>42590.504074074073</v>
      </c>
      <c r="C153" t="s">
        <v>54</v>
      </c>
      <c r="D153" t="s">
        <v>52</v>
      </c>
      <c r="E153" t="s">
        <v>28</v>
      </c>
      <c r="F153">
        <v>2007</v>
      </c>
      <c r="G153" t="s">
        <v>44</v>
      </c>
      <c r="H153" t="s">
        <v>30</v>
      </c>
      <c r="I153">
        <v>2</v>
      </c>
      <c r="J153" t="s">
        <v>55</v>
      </c>
      <c r="K153">
        <v>3.3960499999999998</v>
      </c>
      <c r="L153">
        <v>2160.92</v>
      </c>
      <c r="M153">
        <v>10713</v>
      </c>
      <c r="N153">
        <v>2282.71</v>
      </c>
      <c r="O153">
        <v>0</v>
      </c>
      <c r="P153">
        <v>4379.24</v>
      </c>
      <c r="Q153">
        <v>0</v>
      </c>
      <c r="R153">
        <v>3641.97</v>
      </c>
      <c r="S153">
        <v>0</v>
      </c>
      <c r="T153">
        <v>9.6431799999999992</v>
      </c>
      <c r="U153">
        <v>399.392</v>
      </c>
      <c r="V153">
        <v>18.877800000000001</v>
      </c>
      <c r="W153">
        <v>380.51400000000001</v>
      </c>
      <c r="X153">
        <v>0</v>
      </c>
      <c r="Y153">
        <v>0</v>
      </c>
      <c r="Z153">
        <v>0</v>
      </c>
      <c r="AA153">
        <v>0</v>
      </c>
      <c r="AB153">
        <v>332.35500000000002</v>
      </c>
      <c r="AC153">
        <v>100.634</v>
      </c>
      <c r="AD153">
        <v>96.058499999999995</v>
      </c>
      <c r="AE153">
        <v>135.66200000000001</v>
      </c>
      <c r="AF153">
        <v>2.6974499999999999</v>
      </c>
      <c r="AG153">
        <v>0.19129299999999999</v>
      </c>
      <c r="AH153">
        <v>0.47946299999999997</v>
      </c>
    </row>
    <row r="154" spans="1:34" x14ac:dyDescent="0.3">
      <c r="A154" t="str">
        <f t="shared" si="2"/>
        <v>SplitAC2Sp-S17SFm2007rDXGFCZ153</v>
      </c>
      <c r="B154" s="1">
        <v>42590.504143518519</v>
      </c>
      <c r="C154" t="s">
        <v>54</v>
      </c>
      <c r="D154" t="s">
        <v>52</v>
      </c>
      <c r="E154" t="s">
        <v>28</v>
      </c>
      <c r="F154">
        <v>2007</v>
      </c>
      <c r="G154" t="s">
        <v>44</v>
      </c>
      <c r="H154" t="s">
        <v>30</v>
      </c>
      <c r="I154">
        <v>3</v>
      </c>
      <c r="J154" t="s">
        <v>55</v>
      </c>
      <c r="K154">
        <v>3.3960499999999998</v>
      </c>
      <c r="L154">
        <v>2160.92</v>
      </c>
      <c r="M154">
        <v>10156.1</v>
      </c>
      <c r="N154">
        <v>2282.71</v>
      </c>
      <c r="O154">
        <v>0</v>
      </c>
      <c r="P154">
        <v>4396.32</v>
      </c>
      <c r="Q154">
        <v>0</v>
      </c>
      <c r="R154">
        <v>3120.79</v>
      </c>
      <c r="S154">
        <v>0</v>
      </c>
      <c r="T154">
        <v>12.9481</v>
      </c>
      <c r="U154">
        <v>343.36500000000001</v>
      </c>
      <c r="V154">
        <v>25.326499999999999</v>
      </c>
      <c r="W154">
        <v>318.03800000000001</v>
      </c>
      <c r="X154">
        <v>0</v>
      </c>
      <c r="Y154">
        <v>0</v>
      </c>
      <c r="Z154">
        <v>0</v>
      </c>
      <c r="AA154">
        <v>0</v>
      </c>
      <c r="AB154">
        <v>361.27499999999998</v>
      </c>
      <c r="AC154">
        <v>100.634</v>
      </c>
      <c r="AD154">
        <v>126.059</v>
      </c>
      <c r="AE154">
        <v>134.58199999999999</v>
      </c>
      <c r="AF154">
        <v>2.7544200000000001</v>
      </c>
      <c r="AG154">
        <v>0.19129299999999999</v>
      </c>
      <c r="AH154">
        <v>0.481041</v>
      </c>
    </row>
    <row r="155" spans="1:34" x14ac:dyDescent="0.3">
      <c r="A155" t="str">
        <f t="shared" si="2"/>
        <v>SplitAC2Sp-S17SFm2007rDXGFCZ154</v>
      </c>
      <c r="B155" s="1">
        <v>42590.504212962966</v>
      </c>
      <c r="C155" t="s">
        <v>54</v>
      </c>
      <c r="D155" t="s">
        <v>52</v>
      </c>
      <c r="E155" t="s">
        <v>28</v>
      </c>
      <c r="F155">
        <v>2007</v>
      </c>
      <c r="G155" t="s">
        <v>44</v>
      </c>
      <c r="H155" t="s">
        <v>30</v>
      </c>
      <c r="I155">
        <v>4</v>
      </c>
      <c r="J155" t="s">
        <v>55</v>
      </c>
      <c r="K155">
        <v>3.3960499999999998</v>
      </c>
      <c r="L155">
        <v>2160.92</v>
      </c>
      <c r="M155">
        <v>8471.76</v>
      </c>
      <c r="N155">
        <v>2282.71</v>
      </c>
      <c r="O155">
        <v>0</v>
      </c>
      <c r="P155">
        <v>4430.66</v>
      </c>
      <c r="Q155">
        <v>0</v>
      </c>
      <c r="R155">
        <v>1573.02</v>
      </c>
      <c r="S155">
        <v>0</v>
      </c>
      <c r="T155">
        <v>12.0769</v>
      </c>
      <c r="U155">
        <v>173.30199999999999</v>
      </c>
      <c r="V155">
        <v>23.639700000000001</v>
      </c>
      <c r="W155">
        <v>149.66300000000001</v>
      </c>
      <c r="X155">
        <v>0</v>
      </c>
      <c r="Y155">
        <v>0</v>
      </c>
      <c r="Z155">
        <v>0</v>
      </c>
      <c r="AA155">
        <v>0</v>
      </c>
      <c r="AB155">
        <v>346.15</v>
      </c>
      <c r="AC155">
        <v>100.634</v>
      </c>
      <c r="AD155">
        <v>113.139</v>
      </c>
      <c r="AE155">
        <v>132.37700000000001</v>
      </c>
      <c r="AF155">
        <v>2.1193499999999998</v>
      </c>
      <c r="AG155">
        <v>0.19129299999999999</v>
      </c>
      <c r="AH155">
        <v>0.49109700000000001</v>
      </c>
    </row>
    <row r="156" spans="1:34" x14ac:dyDescent="0.3">
      <c r="A156" t="str">
        <f t="shared" si="2"/>
        <v>SplitAC2Sp-S17SFm2007rDXGFCZ155</v>
      </c>
      <c r="B156" s="1">
        <v>42590.504270833335</v>
      </c>
      <c r="C156" t="s">
        <v>54</v>
      </c>
      <c r="D156" t="s">
        <v>52</v>
      </c>
      <c r="E156" t="s">
        <v>28</v>
      </c>
      <c r="F156">
        <v>2007</v>
      </c>
      <c r="G156" t="s">
        <v>44</v>
      </c>
      <c r="H156" t="s">
        <v>30</v>
      </c>
      <c r="I156">
        <v>5</v>
      </c>
      <c r="J156" t="s">
        <v>55</v>
      </c>
      <c r="K156">
        <v>3.3960499999999998</v>
      </c>
      <c r="L156">
        <v>2160.92</v>
      </c>
      <c r="M156">
        <v>9608.06</v>
      </c>
      <c r="N156">
        <v>2282.71</v>
      </c>
      <c r="O156">
        <v>0</v>
      </c>
      <c r="P156">
        <v>4406.13</v>
      </c>
      <c r="Q156">
        <v>0</v>
      </c>
      <c r="R156">
        <v>2621.19</v>
      </c>
      <c r="S156">
        <v>0</v>
      </c>
      <c r="T156">
        <v>11.8849</v>
      </c>
      <c r="U156">
        <v>286.149</v>
      </c>
      <c r="V156">
        <v>23.2575</v>
      </c>
      <c r="W156">
        <v>262.89100000000002</v>
      </c>
      <c r="X156">
        <v>0</v>
      </c>
      <c r="Y156">
        <v>0</v>
      </c>
      <c r="Z156">
        <v>0</v>
      </c>
      <c r="AA156">
        <v>0</v>
      </c>
      <c r="AB156">
        <v>351.48899999999998</v>
      </c>
      <c r="AC156">
        <v>100.634</v>
      </c>
      <c r="AD156">
        <v>116.9</v>
      </c>
      <c r="AE156">
        <v>133.95400000000001</v>
      </c>
      <c r="AF156">
        <v>2.5498099999999999</v>
      </c>
      <c r="AG156">
        <v>0.19129299999999999</v>
      </c>
      <c r="AH156">
        <v>0.48391600000000001</v>
      </c>
    </row>
    <row r="157" spans="1:34" x14ac:dyDescent="0.3">
      <c r="A157" t="str">
        <f t="shared" si="2"/>
        <v>SplitAC2Sp-S17SFm2007rDXGFCZ161</v>
      </c>
      <c r="B157" s="1">
        <v>42590.504340277781</v>
      </c>
      <c r="C157" t="s">
        <v>54</v>
      </c>
      <c r="D157" t="s">
        <v>52</v>
      </c>
      <c r="E157" t="s">
        <v>28</v>
      </c>
      <c r="F157">
        <v>2007</v>
      </c>
      <c r="G157" t="s">
        <v>45</v>
      </c>
      <c r="H157" t="s">
        <v>30</v>
      </c>
      <c r="I157">
        <v>1</v>
      </c>
      <c r="J157" t="s">
        <v>55</v>
      </c>
      <c r="K157">
        <v>3.6106600000000002</v>
      </c>
      <c r="L157">
        <v>2295.61</v>
      </c>
      <c r="M157">
        <v>7289.88</v>
      </c>
      <c r="N157">
        <v>2390.4499999999998</v>
      </c>
      <c r="O157">
        <v>0</v>
      </c>
      <c r="P157">
        <v>4506.01</v>
      </c>
      <c r="Q157">
        <v>0</v>
      </c>
      <c r="R157">
        <v>212.36</v>
      </c>
      <c r="S157">
        <v>0</v>
      </c>
      <c r="T157">
        <v>51.6462</v>
      </c>
      <c r="U157">
        <v>129.41900000000001</v>
      </c>
      <c r="V157">
        <v>103.27500000000001</v>
      </c>
      <c r="W157">
        <v>26.143999999999998</v>
      </c>
      <c r="X157">
        <v>0</v>
      </c>
      <c r="Y157">
        <v>0</v>
      </c>
      <c r="Z157">
        <v>0</v>
      </c>
      <c r="AA157">
        <v>0</v>
      </c>
      <c r="AB157">
        <v>792.34900000000005</v>
      </c>
      <c r="AC157">
        <v>100.634</v>
      </c>
      <c r="AD157">
        <v>487.56099999999998</v>
      </c>
      <c r="AE157">
        <v>204.154</v>
      </c>
      <c r="AF157">
        <v>1.3386</v>
      </c>
      <c r="AG157">
        <v>0.19293299999999999</v>
      </c>
      <c r="AH157">
        <v>0.500583</v>
      </c>
    </row>
    <row r="158" spans="1:34" x14ac:dyDescent="0.3">
      <c r="A158" t="str">
        <f t="shared" si="2"/>
        <v>SplitAC2Sp-S17SFm2007rDXGFCZ162</v>
      </c>
      <c r="B158" s="1">
        <v>42590.50440972222</v>
      </c>
      <c r="C158" t="s">
        <v>54</v>
      </c>
      <c r="D158" t="s">
        <v>52</v>
      </c>
      <c r="E158" t="s">
        <v>28</v>
      </c>
      <c r="F158">
        <v>2007</v>
      </c>
      <c r="G158" t="s">
        <v>45</v>
      </c>
      <c r="H158" t="s">
        <v>30</v>
      </c>
      <c r="I158">
        <v>2</v>
      </c>
      <c r="J158" t="s">
        <v>55</v>
      </c>
      <c r="K158">
        <v>3.6106600000000002</v>
      </c>
      <c r="L158">
        <v>2295.61</v>
      </c>
      <c r="M158">
        <v>7313.73</v>
      </c>
      <c r="N158">
        <v>2390.4499999999998</v>
      </c>
      <c r="O158">
        <v>0</v>
      </c>
      <c r="P158">
        <v>4470.1099999999997</v>
      </c>
      <c r="Q158">
        <v>0</v>
      </c>
      <c r="R158">
        <v>328.71499999999997</v>
      </c>
      <c r="S158">
        <v>0</v>
      </c>
      <c r="T158">
        <v>27.883099999999999</v>
      </c>
      <c r="U158">
        <v>96.573400000000007</v>
      </c>
      <c r="V158">
        <v>55.613100000000003</v>
      </c>
      <c r="W158">
        <v>40.960299999999997</v>
      </c>
      <c r="X158">
        <v>0</v>
      </c>
      <c r="Y158">
        <v>0</v>
      </c>
      <c r="Z158">
        <v>0</v>
      </c>
      <c r="AA158">
        <v>0</v>
      </c>
      <c r="AB158">
        <v>570.48299999999995</v>
      </c>
      <c r="AC158">
        <v>100.634</v>
      </c>
      <c r="AD158">
        <v>263.50900000000001</v>
      </c>
      <c r="AE158">
        <v>206.339</v>
      </c>
      <c r="AF158">
        <v>1.5772600000000001</v>
      </c>
      <c r="AG158">
        <v>0.19293299999999999</v>
      </c>
      <c r="AH158">
        <v>0.49865799999999999</v>
      </c>
    </row>
    <row r="159" spans="1:34" x14ac:dyDescent="0.3">
      <c r="A159" t="str">
        <f t="shared" si="2"/>
        <v>SplitAC2Sp-S17SFm2007rDXGFCZ163</v>
      </c>
      <c r="B159" s="1">
        <v>42590.504467592589</v>
      </c>
      <c r="C159" t="s">
        <v>54</v>
      </c>
      <c r="D159" t="s">
        <v>52</v>
      </c>
      <c r="E159" t="s">
        <v>28</v>
      </c>
      <c r="F159">
        <v>2007</v>
      </c>
      <c r="G159" t="s">
        <v>45</v>
      </c>
      <c r="H159" t="s">
        <v>30</v>
      </c>
      <c r="I159">
        <v>3</v>
      </c>
      <c r="J159" t="s">
        <v>55</v>
      </c>
      <c r="K159">
        <v>3.6106600000000002</v>
      </c>
      <c r="L159">
        <v>2295.61</v>
      </c>
      <c r="M159">
        <v>7268.92</v>
      </c>
      <c r="N159">
        <v>2390.4499999999998</v>
      </c>
      <c r="O159">
        <v>0</v>
      </c>
      <c r="P159">
        <v>4459.1099999999997</v>
      </c>
      <c r="Q159">
        <v>0</v>
      </c>
      <c r="R159">
        <v>319.7</v>
      </c>
      <c r="S159">
        <v>0</v>
      </c>
      <c r="T159">
        <v>20.1098</v>
      </c>
      <c r="U159">
        <v>79.552400000000006</v>
      </c>
      <c r="V159">
        <v>39.903599999999997</v>
      </c>
      <c r="W159">
        <v>39.648899999999998</v>
      </c>
      <c r="X159">
        <v>0</v>
      </c>
      <c r="Y159">
        <v>0</v>
      </c>
      <c r="Z159">
        <v>0</v>
      </c>
      <c r="AA159">
        <v>0</v>
      </c>
      <c r="AB159">
        <v>504.54399999999998</v>
      </c>
      <c r="AC159">
        <v>100.634</v>
      </c>
      <c r="AD159">
        <v>196.90899999999999</v>
      </c>
      <c r="AE159">
        <v>207.001</v>
      </c>
      <c r="AF159">
        <v>1.5381400000000001</v>
      </c>
      <c r="AG159">
        <v>0.19293299999999999</v>
      </c>
      <c r="AH159">
        <v>0.49862600000000001</v>
      </c>
    </row>
    <row r="160" spans="1:34" x14ac:dyDescent="0.3">
      <c r="A160" t="str">
        <f t="shared" si="2"/>
        <v>SplitAC2Sp-S17SFm2007rDXGFCZ164</v>
      </c>
      <c r="B160" s="1">
        <v>42590.504537037035</v>
      </c>
      <c r="C160" t="s">
        <v>54</v>
      </c>
      <c r="D160" t="s">
        <v>52</v>
      </c>
      <c r="E160" t="s">
        <v>28</v>
      </c>
      <c r="F160">
        <v>2007</v>
      </c>
      <c r="G160" t="s">
        <v>45</v>
      </c>
      <c r="H160" t="s">
        <v>30</v>
      </c>
      <c r="I160">
        <v>4</v>
      </c>
      <c r="J160" t="s">
        <v>55</v>
      </c>
      <c r="K160">
        <v>3.6106600000000002</v>
      </c>
      <c r="L160">
        <v>2295.61</v>
      </c>
      <c r="M160">
        <v>7259.01</v>
      </c>
      <c r="N160">
        <v>2390.4499999999998</v>
      </c>
      <c r="O160">
        <v>0</v>
      </c>
      <c r="P160">
        <v>4485.5600000000004</v>
      </c>
      <c r="Q160">
        <v>0</v>
      </c>
      <c r="R160">
        <v>239.91</v>
      </c>
      <c r="S160">
        <v>0</v>
      </c>
      <c r="T160">
        <v>37.729999999999997</v>
      </c>
      <c r="U160">
        <v>105.34699999999999</v>
      </c>
      <c r="V160">
        <v>75.206199999999995</v>
      </c>
      <c r="W160">
        <v>30.141100000000002</v>
      </c>
      <c r="X160">
        <v>0</v>
      </c>
      <c r="Y160">
        <v>0</v>
      </c>
      <c r="Z160">
        <v>0</v>
      </c>
      <c r="AA160">
        <v>0</v>
      </c>
      <c r="AB160">
        <v>665.99</v>
      </c>
      <c r="AC160">
        <v>100.634</v>
      </c>
      <c r="AD160">
        <v>359.95600000000002</v>
      </c>
      <c r="AE160">
        <v>205.4</v>
      </c>
      <c r="AF160">
        <v>1.1650400000000001</v>
      </c>
      <c r="AG160">
        <v>0.19293299999999999</v>
      </c>
      <c r="AH160">
        <v>0.50141100000000005</v>
      </c>
    </row>
    <row r="161" spans="1:34" x14ac:dyDescent="0.3">
      <c r="A161" t="str">
        <f t="shared" si="2"/>
        <v>SplitAC2Sp-S17SFm2007rDXGFCZ165</v>
      </c>
      <c r="B161" s="1">
        <v>42590.504594907405</v>
      </c>
      <c r="C161" t="s">
        <v>54</v>
      </c>
      <c r="D161" t="s">
        <v>52</v>
      </c>
      <c r="E161" t="s">
        <v>28</v>
      </c>
      <c r="F161">
        <v>2007</v>
      </c>
      <c r="G161" t="s">
        <v>45</v>
      </c>
      <c r="H161" t="s">
        <v>30</v>
      </c>
      <c r="I161">
        <v>5</v>
      </c>
      <c r="J161" t="s">
        <v>55</v>
      </c>
      <c r="K161">
        <v>3.6106600000000002</v>
      </c>
      <c r="L161">
        <v>2295.61</v>
      </c>
      <c r="M161">
        <v>7063.88</v>
      </c>
      <c r="N161">
        <v>2390.4499999999998</v>
      </c>
      <c r="O161">
        <v>0</v>
      </c>
      <c r="P161">
        <v>4484.83</v>
      </c>
      <c r="Q161">
        <v>0</v>
      </c>
      <c r="R161">
        <v>74.970600000000005</v>
      </c>
      <c r="S161">
        <v>0</v>
      </c>
      <c r="T161">
        <v>34.919699999999999</v>
      </c>
      <c r="U161">
        <v>78.707400000000007</v>
      </c>
      <c r="V161">
        <v>69.718299999999999</v>
      </c>
      <c r="W161">
        <v>8.9890799999999995</v>
      </c>
      <c r="X161">
        <v>0</v>
      </c>
      <c r="Y161">
        <v>0</v>
      </c>
      <c r="Z161">
        <v>0</v>
      </c>
      <c r="AA161">
        <v>0</v>
      </c>
      <c r="AB161">
        <v>630.34100000000001</v>
      </c>
      <c r="AC161">
        <v>100.634</v>
      </c>
      <c r="AD161">
        <v>324.27300000000002</v>
      </c>
      <c r="AE161">
        <v>205.43299999999999</v>
      </c>
      <c r="AF161">
        <v>1.0827500000000001</v>
      </c>
      <c r="AG161">
        <v>0.19293299999999999</v>
      </c>
      <c r="AH161">
        <v>0.50303299999999995</v>
      </c>
    </row>
  </sheetData>
  <sortState ref="B2:AH163">
    <sortCondition ref="C2:C163"/>
    <sortCondition ref="G2:G163"/>
    <sortCondition ref="I2:I163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61"/>
  <sheetViews>
    <sheetView workbookViewId="0">
      <selection sqref="A1:A161"/>
    </sheetView>
  </sheetViews>
  <sheetFormatPr defaultRowHeight="14.4" x14ac:dyDescent="0.3"/>
  <cols>
    <col min="1" max="1" width="33.33203125" bestFit="1" customWidth="1"/>
  </cols>
  <sheetData>
    <row r="1" spans="1:34" x14ac:dyDescent="0.3">
      <c r="A1" t="s">
        <v>58</v>
      </c>
      <c r="B1" t="s">
        <v>0</v>
      </c>
      <c r="C1" t="s">
        <v>46</v>
      </c>
      <c r="D1" t="s">
        <v>47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48</v>
      </c>
      <c r="K1" t="s">
        <v>49</v>
      </c>
      <c r="L1" t="s">
        <v>50</v>
      </c>
      <c r="M1" t="s">
        <v>6</v>
      </c>
      <c r="N1" t="s">
        <v>7</v>
      </c>
      <c r="O1" t="s">
        <v>8</v>
      </c>
      <c r="P1" t="s">
        <v>9</v>
      </c>
      <c r="Q1" t="s">
        <v>10</v>
      </c>
      <c r="R1" t="s">
        <v>11</v>
      </c>
      <c r="S1" t="s">
        <v>12</v>
      </c>
      <c r="T1" t="s">
        <v>13</v>
      </c>
      <c r="U1" t="s">
        <v>14</v>
      </c>
      <c r="V1" t="s">
        <v>15</v>
      </c>
      <c r="W1" t="s">
        <v>16</v>
      </c>
      <c r="X1" t="s">
        <v>17</v>
      </c>
      <c r="Y1" t="s">
        <v>18</v>
      </c>
      <c r="Z1" t="s">
        <v>19</v>
      </c>
      <c r="AA1" t="s">
        <v>20</v>
      </c>
      <c r="AB1" t="s">
        <v>21</v>
      </c>
      <c r="AC1" t="s">
        <v>22</v>
      </c>
      <c r="AD1" t="s">
        <v>23</v>
      </c>
      <c r="AE1" t="s">
        <v>24</v>
      </c>
      <c r="AF1" t="s">
        <v>25</v>
      </c>
      <c r="AG1" t="s">
        <v>26</v>
      </c>
      <c r="AH1" t="s">
        <v>27</v>
      </c>
    </row>
    <row r="2" spans="1:34" x14ac:dyDescent="0.3">
      <c r="A2" t="str">
        <f>C2&amp;E2&amp;F2&amp;H2&amp;G2&amp;I2</f>
        <v>ResLtg-MeasSFm2007rDXGFCZ011</v>
      </c>
      <c r="B2" s="1">
        <v>42590.545312499999</v>
      </c>
      <c r="C2" t="s">
        <v>51</v>
      </c>
      <c r="D2" t="s">
        <v>52</v>
      </c>
      <c r="E2" t="s">
        <v>28</v>
      </c>
      <c r="F2">
        <v>2007</v>
      </c>
      <c r="G2" t="s">
        <v>29</v>
      </c>
      <c r="H2" t="s">
        <v>30</v>
      </c>
      <c r="I2">
        <v>1</v>
      </c>
      <c r="J2" t="s">
        <v>53</v>
      </c>
      <c r="K2">
        <v>1</v>
      </c>
      <c r="L2">
        <v>2295.61</v>
      </c>
      <c r="M2">
        <v>6405.81</v>
      </c>
      <c r="N2">
        <v>1890.47</v>
      </c>
      <c r="O2">
        <v>0</v>
      </c>
      <c r="P2">
        <v>4428.55</v>
      </c>
      <c r="Q2">
        <v>0</v>
      </c>
      <c r="R2">
        <v>0</v>
      </c>
      <c r="S2">
        <v>0</v>
      </c>
      <c r="T2">
        <v>22.765699999999999</v>
      </c>
      <c r="U2">
        <v>64.0304</v>
      </c>
      <c r="V2">
        <v>64.0304</v>
      </c>
      <c r="W2">
        <v>0</v>
      </c>
      <c r="X2">
        <v>0</v>
      </c>
      <c r="Y2">
        <v>0</v>
      </c>
      <c r="Z2">
        <v>0</v>
      </c>
      <c r="AA2">
        <v>0</v>
      </c>
      <c r="AB2">
        <v>448.60399999999998</v>
      </c>
      <c r="AC2">
        <v>100.634</v>
      </c>
      <c r="AD2">
        <v>138.13300000000001</v>
      </c>
      <c r="AE2">
        <v>209.83699999999999</v>
      </c>
      <c r="AF2">
        <v>0.72844699999999996</v>
      </c>
      <c r="AG2">
        <v>0.179508</v>
      </c>
      <c r="AH2">
        <v>0.54893000000000003</v>
      </c>
    </row>
    <row r="3" spans="1:34" x14ac:dyDescent="0.3">
      <c r="A3" t="str">
        <f t="shared" ref="A3:A66" si="0">C3&amp;E3&amp;F3&amp;H3&amp;G3&amp;I3</f>
        <v>ResLtg-MeasSFm2007rDXGFCZ012</v>
      </c>
      <c r="B3" s="1">
        <v>42590.545520833337</v>
      </c>
      <c r="C3" t="s">
        <v>51</v>
      </c>
      <c r="D3" t="s">
        <v>52</v>
      </c>
      <c r="E3" t="s">
        <v>28</v>
      </c>
      <c r="F3">
        <v>2007</v>
      </c>
      <c r="G3" t="s">
        <v>29</v>
      </c>
      <c r="H3" t="s">
        <v>30</v>
      </c>
      <c r="I3">
        <v>2</v>
      </c>
      <c r="J3" t="s">
        <v>53</v>
      </c>
      <c r="K3">
        <v>1</v>
      </c>
      <c r="L3">
        <v>2295.61</v>
      </c>
      <c r="M3">
        <v>6777.75</v>
      </c>
      <c r="N3">
        <v>1890.47</v>
      </c>
      <c r="O3">
        <v>0</v>
      </c>
      <c r="P3">
        <v>4494.9799999999996</v>
      </c>
      <c r="Q3">
        <v>0</v>
      </c>
      <c r="R3">
        <v>0</v>
      </c>
      <c r="S3">
        <v>0</v>
      </c>
      <c r="T3">
        <v>100.01</v>
      </c>
      <c r="U3">
        <v>292.29199999999997</v>
      </c>
      <c r="V3">
        <v>292.29199999999997</v>
      </c>
      <c r="W3">
        <v>0</v>
      </c>
      <c r="X3">
        <v>0</v>
      </c>
      <c r="Y3">
        <v>0</v>
      </c>
      <c r="Z3">
        <v>0</v>
      </c>
      <c r="AA3">
        <v>0</v>
      </c>
      <c r="AB3">
        <v>886.59</v>
      </c>
      <c r="AC3">
        <v>100.634</v>
      </c>
      <c r="AD3">
        <v>580.18499999999995</v>
      </c>
      <c r="AE3">
        <v>205.77099999999999</v>
      </c>
      <c r="AF3">
        <v>0.73196000000000006</v>
      </c>
      <c r="AG3">
        <v>0.179508</v>
      </c>
      <c r="AH3">
        <v>0.55243799999999998</v>
      </c>
    </row>
    <row r="4" spans="1:34" x14ac:dyDescent="0.3">
      <c r="A4" t="str">
        <f t="shared" si="0"/>
        <v>ResLtg-MeasSFm2007rDXGFCZ013</v>
      </c>
      <c r="B4" s="1">
        <v>42590.545717592591</v>
      </c>
      <c r="C4" t="s">
        <v>51</v>
      </c>
      <c r="D4" t="s">
        <v>52</v>
      </c>
      <c r="E4" t="s">
        <v>28</v>
      </c>
      <c r="F4">
        <v>2007</v>
      </c>
      <c r="G4" t="s">
        <v>29</v>
      </c>
      <c r="H4" t="s">
        <v>30</v>
      </c>
      <c r="I4">
        <v>3</v>
      </c>
      <c r="J4" t="s">
        <v>53</v>
      </c>
      <c r="K4">
        <v>1</v>
      </c>
      <c r="L4">
        <v>2295.61</v>
      </c>
      <c r="M4">
        <v>6312.15</v>
      </c>
      <c r="N4">
        <v>1890.47</v>
      </c>
      <c r="O4">
        <v>0</v>
      </c>
      <c r="P4">
        <v>4411.25</v>
      </c>
      <c r="Q4">
        <v>0</v>
      </c>
      <c r="R4">
        <v>0</v>
      </c>
      <c r="S4">
        <v>0</v>
      </c>
      <c r="T4">
        <v>2.8860000000000001</v>
      </c>
      <c r="U4">
        <v>7.5445500000000001</v>
      </c>
      <c r="V4">
        <v>7.5445599999999997</v>
      </c>
      <c r="W4">
        <v>0</v>
      </c>
      <c r="X4">
        <v>0</v>
      </c>
      <c r="Y4">
        <v>0</v>
      </c>
      <c r="Z4">
        <v>0</v>
      </c>
      <c r="AA4">
        <v>0</v>
      </c>
      <c r="AB4">
        <v>328.82</v>
      </c>
      <c r="AC4">
        <v>100.634</v>
      </c>
      <c r="AD4">
        <v>17.302600000000002</v>
      </c>
      <c r="AE4">
        <v>210.88300000000001</v>
      </c>
      <c r="AF4">
        <v>0.72844600000000004</v>
      </c>
      <c r="AG4">
        <v>0.179508</v>
      </c>
      <c r="AH4">
        <v>0.54893000000000003</v>
      </c>
    </row>
    <row r="5" spans="1:34" x14ac:dyDescent="0.3">
      <c r="A5" t="str">
        <f t="shared" si="0"/>
        <v>ResLtg-MeasSFm2007rDXGFCZ014</v>
      </c>
      <c r="B5" s="1">
        <v>42590.545925925922</v>
      </c>
      <c r="C5" t="s">
        <v>51</v>
      </c>
      <c r="D5" t="s">
        <v>52</v>
      </c>
      <c r="E5" t="s">
        <v>28</v>
      </c>
      <c r="F5">
        <v>2007</v>
      </c>
      <c r="G5" t="s">
        <v>29</v>
      </c>
      <c r="H5" t="s">
        <v>30</v>
      </c>
      <c r="I5">
        <v>4</v>
      </c>
      <c r="J5" t="s">
        <v>53</v>
      </c>
      <c r="K5">
        <v>1</v>
      </c>
      <c r="L5">
        <v>2295.61</v>
      </c>
      <c r="M5">
        <v>6790.12</v>
      </c>
      <c r="N5">
        <v>1890.47</v>
      </c>
      <c r="O5">
        <v>0</v>
      </c>
      <c r="P5">
        <v>4498.53</v>
      </c>
      <c r="Q5">
        <v>0</v>
      </c>
      <c r="R5">
        <v>0</v>
      </c>
      <c r="S5">
        <v>0</v>
      </c>
      <c r="T5">
        <v>102.191</v>
      </c>
      <c r="U5">
        <v>298.93200000000002</v>
      </c>
      <c r="V5">
        <v>298.93200000000002</v>
      </c>
      <c r="W5">
        <v>0</v>
      </c>
      <c r="X5">
        <v>0</v>
      </c>
      <c r="Y5">
        <v>0</v>
      </c>
      <c r="Z5">
        <v>0</v>
      </c>
      <c r="AA5">
        <v>0</v>
      </c>
      <c r="AB5">
        <v>901.19600000000003</v>
      </c>
      <c r="AC5">
        <v>100.634</v>
      </c>
      <c r="AD5">
        <v>595.01300000000003</v>
      </c>
      <c r="AE5">
        <v>205.54900000000001</v>
      </c>
      <c r="AF5">
        <v>0.73295999999999994</v>
      </c>
      <c r="AG5">
        <v>0.179508</v>
      </c>
      <c r="AH5">
        <v>0.55276700000000001</v>
      </c>
    </row>
    <row r="6" spans="1:34" x14ac:dyDescent="0.3">
      <c r="A6" t="str">
        <f t="shared" si="0"/>
        <v>ResLtg-MeasSFm2007rDXGFCZ015</v>
      </c>
      <c r="B6" s="1">
        <v>42590.546122685184</v>
      </c>
      <c r="C6" t="s">
        <v>51</v>
      </c>
      <c r="D6" t="s">
        <v>52</v>
      </c>
      <c r="E6" t="s">
        <v>28</v>
      </c>
      <c r="F6">
        <v>2007</v>
      </c>
      <c r="G6" t="s">
        <v>29</v>
      </c>
      <c r="H6" t="s">
        <v>30</v>
      </c>
      <c r="I6">
        <v>5</v>
      </c>
      <c r="J6" t="s">
        <v>53</v>
      </c>
      <c r="K6">
        <v>1</v>
      </c>
      <c r="L6">
        <v>2295.61</v>
      </c>
      <c r="M6">
        <v>6811.36</v>
      </c>
      <c r="N6">
        <v>1890.47</v>
      </c>
      <c r="O6">
        <v>0</v>
      </c>
      <c r="P6">
        <v>4501.17</v>
      </c>
      <c r="Q6">
        <v>0</v>
      </c>
      <c r="R6">
        <v>0</v>
      </c>
      <c r="S6">
        <v>0</v>
      </c>
      <c r="T6">
        <v>107.181</v>
      </c>
      <c r="U6">
        <v>312.53800000000001</v>
      </c>
      <c r="V6">
        <v>312.53800000000001</v>
      </c>
      <c r="W6">
        <v>0</v>
      </c>
      <c r="X6">
        <v>0</v>
      </c>
      <c r="Y6">
        <v>0</v>
      </c>
      <c r="Z6">
        <v>0</v>
      </c>
      <c r="AA6">
        <v>0</v>
      </c>
      <c r="AB6">
        <v>942.31700000000001</v>
      </c>
      <c r="AC6">
        <v>100.634</v>
      </c>
      <c r="AD6">
        <v>636.29300000000001</v>
      </c>
      <c r="AE6">
        <v>205.39</v>
      </c>
      <c r="AF6">
        <v>0.73206099999999996</v>
      </c>
      <c r="AG6">
        <v>0.179508</v>
      </c>
      <c r="AH6">
        <v>0.55253600000000003</v>
      </c>
    </row>
    <row r="7" spans="1:34" x14ac:dyDescent="0.3">
      <c r="A7" t="str">
        <f t="shared" si="0"/>
        <v>ResLtg-MeasSFm2007rDXGFCZ021</v>
      </c>
      <c r="B7" s="1">
        <v>42590.546319444446</v>
      </c>
      <c r="C7" t="s">
        <v>51</v>
      </c>
      <c r="D7" t="s">
        <v>52</v>
      </c>
      <c r="E7" t="s">
        <v>28</v>
      </c>
      <c r="F7">
        <v>2007</v>
      </c>
      <c r="G7" t="s">
        <v>31</v>
      </c>
      <c r="H7" t="s">
        <v>30</v>
      </c>
      <c r="I7">
        <v>1</v>
      </c>
      <c r="J7" t="s">
        <v>53</v>
      </c>
      <c r="K7">
        <v>1</v>
      </c>
      <c r="L7">
        <v>1948.78</v>
      </c>
      <c r="M7">
        <v>6536.38</v>
      </c>
      <c r="N7">
        <v>1613</v>
      </c>
      <c r="O7">
        <v>0</v>
      </c>
      <c r="P7">
        <v>3924.83</v>
      </c>
      <c r="Q7">
        <v>0</v>
      </c>
      <c r="R7">
        <v>688.01499999999999</v>
      </c>
      <c r="S7">
        <v>0</v>
      </c>
      <c r="T7">
        <v>53.401800000000001</v>
      </c>
      <c r="U7">
        <v>257.12400000000002</v>
      </c>
      <c r="V7">
        <v>150.23099999999999</v>
      </c>
      <c r="W7">
        <v>106.893</v>
      </c>
      <c r="X7">
        <v>0</v>
      </c>
      <c r="Y7">
        <v>0</v>
      </c>
      <c r="Z7">
        <v>0</v>
      </c>
      <c r="AA7">
        <v>0</v>
      </c>
      <c r="AB7">
        <v>596.63800000000003</v>
      </c>
      <c r="AC7">
        <v>100.634</v>
      </c>
      <c r="AD7">
        <v>306.15300000000002</v>
      </c>
      <c r="AE7">
        <v>189.851</v>
      </c>
      <c r="AF7">
        <v>2.7043200000000001</v>
      </c>
      <c r="AG7">
        <v>0.13481000000000001</v>
      </c>
      <c r="AH7">
        <v>0.48470600000000003</v>
      </c>
    </row>
    <row r="8" spans="1:34" x14ac:dyDescent="0.3">
      <c r="A8" t="str">
        <f t="shared" si="0"/>
        <v>ResLtg-MeasSFm2007rDXGFCZ022</v>
      </c>
      <c r="B8" s="1">
        <v>42590.546527777777</v>
      </c>
      <c r="C8" t="s">
        <v>51</v>
      </c>
      <c r="D8" t="s">
        <v>52</v>
      </c>
      <c r="E8" t="s">
        <v>28</v>
      </c>
      <c r="F8">
        <v>2007</v>
      </c>
      <c r="G8" t="s">
        <v>31</v>
      </c>
      <c r="H8" t="s">
        <v>30</v>
      </c>
      <c r="I8">
        <v>2</v>
      </c>
      <c r="J8" t="s">
        <v>53</v>
      </c>
      <c r="K8">
        <v>1</v>
      </c>
      <c r="L8">
        <v>1948.78</v>
      </c>
      <c r="M8">
        <v>6188.71</v>
      </c>
      <c r="N8">
        <v>1613</v>
      </c>
      <c r="O8">
        <v>0</v>
      </c>
      <c r="P8">
        <v>3935.64</v>
      </c>
      <c r="Q8">
        <v>0</v>
      </c>
      <c r="R8">
        <v>353.47500000000002</v>
      </c>
      <c r="S8">
        <v>0</v>
      </c>
      <c r="T8">
        <v>61.330199999999998</v>
      </c>
      <c r="U8">
        <v>225.251</v>
      </c>
      <c r="V8">
        <v>173.07599999999999</v>
      </c>
      <c r="W8">
        <v>52.174900000000001</v>
      </c>
      <c r="X8">
        <v>0</v>
      </c>
      <c r="Y8">
        <v>0</v>
      </c>
      <c r="Z8">
        <v>0</v>
      </c>
      <c r="AA8">
        <v>0</v>
      </c>
      <c r="AB8">
        <v>633.38</v>
      </c>
      <c r="AC8">
        <v>100.634</v>
      </c>
      <c r="AD8">
        <v>343.60300000000001</v>
      </c>
      <c r="AE8">
        <v>189.143</v>
      </c>
      <c r="AF8">
        <v>2.49166</v>
      </c>
      <c r="AG8">
        <v>0.13481000000000001</v>
      </c>
      <c r="AH8">
        <v>0.48740899999999998</v>
      </c>
    </row>
    <row r="9" spans="1:34" x14ac:dyDescent="0.3">
      <c r="A9" t="str">
        <f t="shared" si="0"/>
        <v>ResLtg-MeasSFm2007rDXGFCZ023</v>
      </c>
      <c r="B9" s="1">
        <v>42590.546724537038</v>
      </c>
      <c r="C9" t="s">
        <v>51</v>
      </c>
      <c r="D9" t="s">
        <v>52</v>
      </c>
      <c r="E9" t="s">
        <v>28</v>
      </c>
      <c r="F9">
        <v>2007</v>
      </c>
      <c r="G9" t="s">
        <v>31</v>
      </c>
      <c r="H9" t="s">
        <v>30</v>
      </c>
      <c r="I9">
        <v>3</v>
      </c>
      <c r="J9" t="s">
        <v>53</v>
      </c>
      <c r="K9">
        <v>1</v>
      </c>
      <c r="L9">
        <v>1948.78</v>
      </c>
      <c r="M9">
        <v>5963.06</v>
      </c>
      <c r="N9">
        <v>1613</v>
      </c>
      <c r="O9">
        <v>0</v>
      </c>
      <c r="P9">
        <v>3921.99</v>
      </c>
      <c r="Q9">
        <v>0</v>
      </c>
      <c r="R9">
        <v>226.738</v>
      </c>
      <c r="S9">
        <v>0</v>
      </c>
      <c r="T9">
        <v>44.323099999999997</v>
      </c>
      <c r="U9">
        <v>157.001</v>
      </c>
      <c r="V9">
        <v>124.169</v>
      </c>
      <c r="W9">
        <v>32.831899999999997</v>
      </c>
      <c r="X9">
        <v>0</v>
      </c>
      <c r="Y9">
        <v>0</v>
      </c>
      <c r="Z9">
        <v>0</v>
      </c>
      <c r="AA9">
        <v>0</v>
      </c>
      <c r="AB9">
        <v>547.68200000000002</v>
      </c>
      <c r="AC9">
        <v>100.634</v>
      </c>
      <c r="AD9">
        <v>257.07900000000001</v>
      </c>
      <c r="AE9">
        <v>189.96899999999999</v>
      </c>
      <c r="AF9">
        <v>2.0545399999999998</v>
      </c>
      <c r="AG9">
        <v>0.13481000000000001</v>
      </c>
      <c r="AH9">
        <v>0.48991600000000002</v>
      </c>
    </row>
    <row r="10" spans="1:34" x14ac:dyDescent="0.3">
      <c r="A10" t="str">
        <f t="shared" si="0"/>
        <v>ResLtg-MeasSFm2007rDXGFCZ024</v>
      </c>
      <c r="B10" s="1">
        <v>42590.5469212963</v>
      </c>
      <c r="C10" t="s">
        <v>51</v>
      </c>
      <c r="D10" t="s">
        <v>52</v>
      </c>
      <c r="E10" t="s">
        <v>28</v>
      </c>
      <c r="F10">
        <v>2007</v>
      </c>
      <c r="G10" t="s">
        <v>31</v>
      </c>
      <c r="H10" t="s">
        <v>30</v>
      </c>
      <c r="I10">
        <v>4</v>
      </c>
      <c r="J10" t="s">
        <v>53</v>
      </c>
      <c r="K10">
        <v>1</v>
      </c>
      <c r="L10">
        <v>1948.78</v>
      </c>
      <c r="M10">
        <v>5816.25</v>
      </c>
      <c r="N10">
        <v>1613</v>
      </c>
      <c r="O10">
        <v>0</v>
      </c>
      <c r="P10">
        <v>3923.86</v>
      </c>
      <c r="Q10">
        <v>0</v>
      </c>
      <c r="R10">
        <v>97.5</v>
      </c>
      <c r="S10">
        <v>0</v>
      </c>
      <c r="T10">
        <v>44.3215</v>
      </c>
      <c r="U10">
        <v>137.57</v>
      </c>
      <c r="V10">
        <v>124.16500000000001</v>
      </c>
      <c r="W10">
        <v>13.404999999999999</v>
      </c>
      <c r="X10">
        <v>0</v>
      </c>
      <c r="Y10">
        <v>0</v>
      </c>
      <c r="Z10">
        <v>0</v>
      </c>
      <c r="AA10">
        <v>0</v>
      </c>
      <c r="AB10">
        <v>547.553</v>
      </c>
      <c r="AC10">
        <v>100.634</v>
      </c>
      <c r="AD10">
        <v>257.07100000000003</v>
      </c>
      <c r="AE10">
        <v>189.84700000000001</v>
      </c>
      <c r="AF10">
        <v>1.70102</v>
      </c>
      <c r="AG10">
        <v>0.13481000000000001</v>
      </c>
      <c r="AH10">
        <v>0.49246099999999998</v>
      </c>
    </row>
    <row r="11" spans="1:34" x14ac:dyDescent="0.3">
      <c r="A11" t="str">
        <f t="shared" si="0"/>
        <v>ResLtg-MeasSFm2007rDXGFCZ025</v>
      </c>
      <c r="B11" s="1">
        <v>42590.547129629631</v>
      </c>
      <c r="C11" t="s">
        <v>51</v>
      </c>
      <c r="D11" t="s">
        <v>52</v>
      </c>
      <c r="E11" t="s">
        <v>28</v>
      </c>
      <c r="F11">
        <v>2007</v>
      </c>
      <c r="G11" t="s">
        <v>31</v>
      </c>
      <c r="H11" t="s">
        <v>30</v>
      </c>
      <c r="I11">
        <v>5</v>
      </c>
      <c r="J11" t="s">
        <v>53</v>
      </c>
      <c r="K11">
        <v>1</v>
      </c>
      <c r="L11">
        <v>1948.78</v>
      </c>
      <c r="M11">
        <v>5879.87</v>
      </c>
      <c r="N11">
        <v>1613</v>
      </c>
      <c r="O11">
        <v>0</v>
      </c>
      <c r="P11">
        <v>3932.34</v>
      </c>
      <c r="Q11">
        <v>0</v>
      </c>
      <c r="R11">
        <v>114.80200000000001</v>
      </c>
      <c r="S11">
        <v>0</v>
      </c>
      <c r="T11">
        <v>53.403599999999997</v>
      </c>
      <c r="U11">
        <v>166.31399999999999</v>
      </c>
      <c r="V11">
        <v>150.238</v>
      </c>
      <c r="W11">
        <v>16.075600000000001</v>
      </c>
      <c r="X11">
        <v>0</v>
      </c>
      <c r="Y11">
        <v>0</v>
      </c>
      <c r="Z11">
        <v>0</v>
      </c>
      <c r="AA11">
        <v>0</v>
      </c>
      <c r="AB11">
        <v>596.12300000000005</v>
      </c>
      <c r="AC11">
        <v>100.634</v>
      </c>
      <c r="AD11">
        <v>306.16399999999999</v>
      </c>
      <c r="AE11">
        <v>189.32400000000001</v>
      </c>
      <c r="AF11">
        <v>1.6533800000000001</v>
      </c>
      <c r="AG11">
        <v>0.13481000000000001</v>
      </c>
      <c r="AH11">
        <v>0.49240299999999998</v>
      </c>
    </row>
    <row r="12" spans="1:34" x14ac:dyDescent="0.3">
      <c r="A12" t="str">
        <f t="shared" si="0"/>
        <v>ResLtg-MeasSFm2007rDXGFCZ031</v>
      </c>
      <c r="B12" s="1">
        <v>42590.547326388885</v>
      </c>
      <c r="C12" t="s">
        <v>51</v>
      </c>
      <c r="D12" t="s">
        <v>52</v>
      </c>
      <c r="E12" t="s">
        <v>28</v>
      </c>
      <c r="F12">
        <v>2007</v>
      </c>
      <c r="G12" t="s">
        <v>32</v>
      </c>
      <c r="H12" t="s">
        <v>30</v>
      </c>
      <c r="I12">
        <v>1</v>
      </c>
      <c r="J12" t="s">
        <v>53</v>
      </c>
      <c r="K12">
        <v>1</v>
      </c>
      <c r="L12">
        <v>2295.61</v>
      </c>
      <c r="M12">
        <v>6712.21</v>
      </c>
      <c r="N12">
        <v>1890.47</v>
      </c>
      <c r="O12">
        <v>0</v>
      </c>
      <c r="P12">
        <v>4475.7700000000004</v>
      </c>
      <c r="Q12">
        <v>0</v>
      </c>
      <c r="R12">
        <v>273.577</v>
      </c>
      <c r="S12">
        <v>0</v>
      </c>
      <c r="T12">
        <v>5.3037400000000003</v>
      </c>
      <c r="U12">
        <v>67.0929</v>
      </c>
      <c r="V12">
        <v>20.719200000000001</v>
      </c>
      <c r="W12">
        <v>46.373699999999999</v>
      </c>
      <c r="X12">
        <v>0</v>
      </c>
      <c r="Y12">
        <v>0</v>
      </c>
      <c r="Z12">
        <v>0</v>
      </c>
      <c r="AA12">
        <v>0</v>
      </c>
      <c r="AB12">
        <v>341.05099999999999</v>
      </c>
      <c r="AC12">
        <v>100.634</v>
      </c>
      <c r="AD12">
        <v>48.176200000000001</v>
      </c>
      <c r="AE12">
        <v>192.24</v>
      </c>
      <c r="AF12">
        <v>2.1256300000000001</v>
      </c>
      <c r="AG12">
        <v>0.15799299999999999</v>
      </c>
      <c r="AH12">
        <v>0.55414300000000005</v>
      </c>
    </row>
    <row r="13" spans="1:34" x14ac:dyDescent="0.3">
      <c r="A13" t="str">
        <f t="shared" si="0"/>
        <v>ResLtg-MeasSFm2007rDXGFCZ032</v>
      </c>
      <c r="B13" s="1">
        <v>42590.547534722224</v>
      </c>
      <c r="C13" t="s">
        <v>51</v>
      </c>
      <c r="D13" t="s">
        <v>52</v>
      </c>
      <c r="E13" t="s">
        <v>28</v>
      </c>
      <c r="F13">
        <v>2007</v>
      </c>
      <c r="G13" t="s">
        <v>32</v>
      </c>
      <c r="H13" t="s">
        <v>30</v>
      </c>
      <c r="I13">
        <v>2</v>
      </c>
      <c r="J13" t="s">
        <v>53</v>
      </c>
      <c r="K13">
        <v>1</v>
      </c>
      <c r="L13">
        <v>2295.61</v>
      </c>
      <c r="M13">
        <v>6727.85</v>
      </c>
      <c r="N13">
        <v>1890.47</v>
      </c>
      <c r="O13">
        <v>0</v>
      </c>
      <c r="P13">
        <v>4512.9399999999996</v>
      </c>
      <c r="Q13">
        <v>0</v>
      </c>
      <c r="R13">
        <v>109.173</v>
      </c>
      <c r="S13">
        <v>0</v>
      </c>
      <c r="T13">
        <v>38.7348</v>
      </c>
      <c r="U13">
        <v>176.53899999999999</v>
      </c>
      <c r="V13">
        <v>158.83000000000001</v>
      </c>
      <c r="W13">
        <v>17.708600000000001</v>
      </c>
      <c r="X13">
        <v>0</v>
      </c>
      <c r="Y13">
        <v>0</v>
      </c>
      <c r="Z13">
        <v>0</v>
      </c>
      <c r="AA13">
        <v>0</v>
      </c>
      <c r="AB13">
        <v>617.58600000000001</v>
      </c>
      <c r="AC13">
        <v>100.634</v>
      </c>
      <c r="AD13">
        <v>326.99799999999999</v>
      </c>
      <c r="AE13">
        <v>189.95400000000001</v>
      </c>
      <c r="AF13">
        <v>1.6686700000000001</v>
      </c>
      <c r="AG13">
        <v>0.15799299999999999</v>
      </c>
      <c r="AH13">
        <v>0.55652599999999997</v>
      </c>
    </row>
    <row r="14" spans="1:34" x14ac:dyDescent="0.3">
      <c r="A14" t="str">
        <f t="shared" si="0"/>
        <v>ResLtg-MeasSFm2007rDXGFCZ033</v>
      </c>
      <c r="B14" s="1">
        <v>42590.547743055555</v>
      </c>
      <c r="C14" t="s">
        <v>51</v>
      </c>
      <c r="D14" t="s">
        <v>52</v>
      </c>
      <c r="E14" t="s">
        <v>28</v>
      </c>
      <c r="F14">
        <v>2007</v>
      </c>
      <c r="G14" t="s">
        <v>32</v>
      </c>
      <c r="H14" t="s">
        <v>30</v>
      </c>
      <c r="I14">
        <v>3</v>
      </c>
      <c r="J14" t="s">
        <v>53</v>
      </c>
      <c r="K14">
        <v>1</v>
      </c>
      <c r="L14">
        <v>2295.61</v>
      </c>
      <c r="M14">
        <v>6697.09</v>
      </c>
      <c r="N14">
        <v>1890.47</v>
      </c>
      <c r="O14">
        <v>0</v>
      </c>
      <c r="P14">
        <v>4512.7700000000004</v>
      </c>
      <c r="Q14">
        <v>0</v>
      </c>
      <c r="R14">
        <v>86.655100000000004</v>
      </c>
      <c r="S14">
        <v>0</v>
      </c>
      <c r="T14">
        <v>37.862000000000002</v>
      </c>
      <c r="U14">
        <v>169.333</v>
      </c>
      <c r="V14">
        <v>155.35599999999999</v>
      </c>
      <c r="W14">
        <v>13.9762</v>
      </c>
      <c r="X14">
        <v>0</v>
      </c>
      <c r="Y14">
        <v>0</v>
      </c>
      <c r="Z14">
        <v>0</v>
      </c>
      <c r="AA14">
        <v>0</v>
      </c>
      <c r="AB14">
        <v>611.87</v>
      </c>
      <c r="AC14">
        <v>100.634</v>
      </c>
      <c r="AD14">
        <v>321.274</v>
      </c>
      <c r="AE14">
        <v>189.96199999999999</v>
      </c>
      <c r="AF14">
        <v>1.47126</v>
      </c>
      <c r="AG14">
        <v>0.15799299999999999</v>
      </c>
      <c r="AH14">
        <v>0.55751099999999998</v>
      </c>
    </row>
    <row r="15" spans="1:34" x14ac:dyDescent="0.3">
      <c r="A15" t="str">
        <f t="shared" si="0"/>
        <v>ResLtg-MeasSFm2007rDXGFCZ034</v>
      </c>
      <c r="B15" s="1">
        <v>42590.547939814816</v>
      </c>
      <c r="C15" t="s">
        <v>51</v>
      </c>
      <c r="D15" t="s">
        <v>52</v>
      </c>
      <c r="E15" t="s">
        <v>28</v>
      </c>
      <c r="F15">
        <v>2007</v>
      </c>
      <c r="G15" t="s">
        <v>32</v>
      </c>
      <c r="H15" t="s">
        <v>30</v>
      </c>
      <c r="I15">
        <v>4</v>
      </c>
      <c r="J15" t="s">
        <v>53</v>
      </c>
      <c r="K15">
        <v>1</v>
      </c>
      <c r="L15">
        <v>2295.61</v>
      </c>
      <c r="M15">
        <v>6800.89</v>
      </c>
      <c r="N15">
        <v>1890.47</v>
      </c>
      <c r="O15">
        <v>0</v>
      </c>
      <c r="P15">
        <v>4515.16</v>
      </c>
      <c r="Q15">
        <v>0</v>
      </c>
      <c r="R15">
        <v>159.49100000000001</v>
      </c>
      <c r="S15">
        <v>0</v>
      </c>
      <c r="T15">
        <v>41.129800000000003</v>
      </c>
      <c r="U15">
        <v>194.64599999999999</v>
      </c>
      <c r="V15">
        <v>168.304</v>
      </c>
      <c r="W15">
        <v>26.342099999999999</v>
      </c>
      <c r="X15">
        <v>0</v>
      </c>
      <c r="Y15">
        <v>0</v>
      </c>
      <c r="Z15">
        <v>0</v>
      </c>
      <c r="AA15">
        <v>0</v>
      </c>
      <c r="AB15">
        <v>645.82799999999997</v>
      </c>
      <c r="AC15">
        <v>100.634</v>
      </c>
      <c r="AD15">
        <v>355.37400000000002</v>
      </c>
      <c r="AE15">
        <v>189.82</v>
      </c>
      <c r="AF15">
        <v>1.89812</v>
      </c>
      <c r="AG15">
        <v>0.15799299999999999</v>
      </c>
      <c r="AH15">
        <v>0.55541200000000002</v>
      </c>
    </row>
    <row r="16" spans="1:34" x14ac:dyDescent="0.3">
      <c r="A16" t="str">
        <f t="shared" si="0"/>
        <v>ResLtg-MeasSFm2007rDXGFCZ035</v>
      </c>
      <c r="B16" s="1">
        <v>42590.548136574071</v>
      </c>
      <c r="C16" t="s">
        <v>51</v>
      </c>
      <c r="D16" t="s">
        <v>52</v>
      </c>
      <c r="E16" t="s">
        <v>28</v>
      </c>
      <c r="F16">
        <v>2007</v>
      </c>
      <c r="G16" t="s">
        <v>32</v>
      </c>
      <c r="H16" t="s">
        <v>30</v>
      </c>
      <c r="I16">
        <v>5</v>
      </c>
      <c r="J16" t="s">
        <v>53</v>
      </c>
      <c r="K16">
        <v>1</v>
      </c>
      <c r="L16">
        <v>2295.61</v>
      </c>
      <c r="M16">
        <v>6759.89</v>
      </c>
      <c r="N16">
        <v>1890.47</v>
      </c>
      <c r="O16">
        <v>0</v>
      </c>
      <c r="P16">
        <v>4503.71</v>
      </c>
      <c r="Q16">
        <v>0</v>
      </c>
      <c r="R16">
        <v>181.798</v>
      </c>
      <c r="S16">
        <v>0</v>
      </c>
      <c r="T16">
        <v>30.322199999999999</v>
      </c>
      <c r="U16">
        <v>153.58500000000001</v>
      </c>
      <c r="V16">
        <v>123.34099999999999</v>
      </c>
      <c r="W16">
        <v>30.2441</v>
      </c>
      <c r="X16">
        <v>0</v>
      </c>
      <c r="Y16">
        <v>0</v>
      </c>
      <c r="Z16">
        <v>0</v>
      </c>
      <c r="AA16">
        <v>0</v>
      </c>
      <c r="AB16">
        <v>554.79499999999996</v>
      </c>
      <c r="AC16">
        <v>100.634</v>
      </c>
      <c r="AD16">
        <v>263.63499999999999</v>
      </c>
      <c r="AE16">
        <v>190.52500000000001</v>
      </c>
      <c r="AF16">
        <v>1.9018600000000001</v>
      </c>
      <c r="AG16">
        <v>0.15799299999999999</v>
      </c>
      <c r="AH16">
        <v>0.55541399999999996</v>
      </c>
    </row>
    <row r="17" spans="1:34" x14ac:dyDescent="0.3">
      <c r="A17" t="str">
        <f t="shared" si="0"/>
        <v>ResLtg-MeasSFm2007rDXGFCZ041</v>
      </c>
      <c r="B17" s="1">
        <v>42590.548344907409</v>
      </c>
      <c r="C17" t="s">
        <v>51</v>
      </c>
      <c r="D17" t="s">
        <v>52</v>
      </c>
      <c r="E17" t="s">
        <v>28</v>
      </c>
      <c r="F17">
        <v>2007</v>
      </c>
      <c r="G17" t="s">
        <v>33</v>
      </c>
      <c r="H17" t="s">
        <v>30</v>
      </c>
      <c r="I17">
        <v>1</v>
      </c>
      <c r="J17" t="s">
        <v>53</v>
      </c>
      <c r="K17">
        <v>1</v>
      </c>
      <c r="L17">
        <v>2295.61</v>
      </c>
      <c r="M17">
        <v>7920.55</v>
      </c>
      <c r="N17">
        <v>1890.47</v>
      </c>
      <c r="O17">
        <v>0</v>
      </c>
      <c r="P17">
        <v>4510.3100000000004</v>
      </c>
      <c r="Q17">
        <v>0</v>
      </c>
      <c r="R17">
        <v>1169.3</v>
      </c>
      <c r="S17">
        <v>0</v>
      </c>
      <c r="T17">
        <v>32.229900000000001</v>
      </c>
      <c r="U17">
        <v>318.23899999999998</v>
      </c>
      <c r="V17">
        <v>130.06</v>
      </c>
      <c r="W17">
        <v>188.179</v>
      </c>
      <c r="X17">
        <v>0</v>
      </c>
      <c r="Y17">
        <v>0</v>
      </c>
      <c r="Z17">
        <v>0</v>
      </c>
      <c r="AA17">
        <v>0</v>
      </c>
      <c r="AB17">
        <v>558.26</v>
      </c>
      <c r="AC17">
        <v>100.634</v>
      </c>
      <c r="AD17">
        <v>274.12599999999998</v>
      </c>
      <c r="AE17">
        <v>183.499</v>
      </c>
      <c r="AF17">
        <v>3.3476400000000002</v>
      </c>
      <c r="AG17">
        <v>0.179508</v>
      </c>
      <c r="AH17">
        <v>0.55523</v>
      </c>
    </row>
    <row r="18" spans="1:34" x14ac:dyDescent="0.3">
      <c r="A18" t="str">
        <f t="shared" si="0"/>
        <v>ResLtg-MeasSFm2007rDXGFCZ042</v>
      </c>
      <c r="B18" s="1">
        <v>42590.54855324074</v>
      </c>
      <c r="C18" t="s">
        <v>51</v>
      </c>
      <c r="D18" t="s">
        <v>52</v>
      </c>
      <c r="E18" t="s">
        <v>28</v>
      </c>
      <c r="F18">
        <v>2007</v>
      </c>
      <c r="G18" t="s">
        <v>33</v>
      </c>
      <c r="H18" t="s">
        <v>30</v>
      </c>
      <c r="I18">
        <v>2</v>
      </c>
      <c r="J18" t="s">
        <v>53</v>
      </c>
      <c r="K18">
        <v>1</v>
      </c>
      <c r="L18">
        <v>2295.61</v>
      </c>
      <c r="M18">
        <v>7245.62</v>
      </c>
      <c r="N18">
        <v>1890.47</v>
      </c>
      <c r="O18">
        <v>0</v>
      </c>
      <c r="P18">
        <v>4509.33</v>
      </c>
      <c r="Q18">
        <v>0</v>
      </c>
      <c r="R18">
        <v>618.47799999999995</v>
      </c>
      <c r="S18">
        <v>0</v>
      </c>
      <c r="T18">
        <v>26.288699999999999</v>
      </c>
      <c r="U18">
        <v>201.05600000000001</v>
      </c>
      <c r="V18">
        <v>105.596</v>
      </c>
      <c r="W18">
        <v>95.459500000000006</v>
      </c>
      <c r="X18">
        <v>0</v>
      </c>
      <c r="Y18">
        <v>0</v>
      </c>
      <c r="Z18">
        <v>0</v>
      </c>
      <c r="AA18">
        <v>0</v>
      </c>
      <c r="AB18">
        <v>509.34500000000003</v>
      </c>
      <c r="AC18">
        <v>100.634</v>
      </c>
      <c r="AD18">
        <v>225.17500000000001</v>
      </c>
      <c r="AE18">
        <v>183.535</v>
      </c>
      <c r="AF18">
        <v>3.14635</v>
      </c>
      <c r="AG18">
        <v>0.179508</v>
      </c>
      <c r="AH18">
        <v>0.55814200000000003</v>
      </c>
    </row>
    <row r="19" spans="1:34" x14ac:dyDescent="0.3">
      <c r="A19" t="str">
        <f t="shared" si="0"/>
        <v>ResLtg-MeasSFm2007rDXGFCZ043</v>
      </c>
      <c r="B19" s="1">
        <v>42590.548761574071</v>
      </c>
      <c r="C19" t="s">
        <v>51</v>
      </c>
      <c r="D19" t="s">
        <v>52</v>
      </c>
      <c r="E19" t="s">
        <v>28</v>
      </c>
      <c r="F19">
        <v>2007</v>
      </c>
      <c r="G19" t="s">
        <v>33</v>
      </c>
      <c r="H19" t="s">
        <v>30</v>
      </c>
      <c r="I19">
        <v>3</v>
      </c>
      <c r="J19" t="s">
        <v>53</v>
      </c>
      <c r="K19">
        <v>1</v>
      </c>
      <c r="L19">
        <v>2295.61</v>
      </c>
      <c r="M19">
        <v>7085.65</v>
      </c>
      <c r="N19">
        <v>1890.47</v>
      </c>
      <c r="O19">
        <v>0</v>
      </c>
      <c r="P19">
        <v>4526.24</v>
      </c>
      <c r="Q19">
        <v>0</v>
      </c>
      <c r="R19">
        <v>407.23899999999998</v>
      </c>
      <c r="S19">
        <v>0</v>
      </c>
      <c r="T19">
        <v>39.6111</v>
      </c>
      <c r="U19">
        <v>222.09399999999999</v>
      </c>
      <c r="V19">
        <v>160.60900000000001</v>
      </c>
      <c r="W19">
        <v>61.484299999999998</v>
      </c>
      <c r="X19">
        <v>0</v>
      </c>
      <c r="Y19">
        <v>0</v>
      </c>
      <c r="Z19">
        <v>0</v>
      </c>
      <c r="AA19">
        <v>0</v>
      </c>
      <c r="AB19">
        <v>608.75599999999997</v>
      </c>
      <c r="AC19">
        <v>100.634</v>
      </c>
      <c r="AD19">
        <v>325.63600000000002</v>
      </c>
      <c r="AE19">
        <v>182.48500000000001</v>
      </c>
      <c r="AF19">
        <v>2.7109399999999999</v>
      </c>
      <c r="AG19">
        <v>0.179508</v>
      </c>
      <c r="AH19">
        <v>0.56081000000000003</v>
      </c>
    </row>
    <row r="20" spans="1:34" x14ac:dyDescent="0.3">
      <c r="A20" t="str">
        <f t="shared" si="0"/>
        <v>ResLtg-MeasSFm2007rDXGFCZ044</v>
      </c>
      <c r="B20" s="1">
        <v>42590.548958333333</v>
      </c>
      <c r="C20" t="s">
        <v>51</v>
      </c>
      <c r="D20" t="s">
        <v>52</v>
      </c>
      <c r="E20" t="s">
        <v>28</v>
      </c>
      <c r="F20">
        <v>2007</v>
      </c>
      <c r="G20" t="s">
        <v>33</v>
      </c>
      <c r="H20" t="s">
        <v>30</v>
      </c>
      <c r="I20">
        <v>4</v>
      </c>
      <c r="J20" t="s">
        <v>53</v>
      </c>
      <c r="K20">
        <v>1</v>
      </c>
      <c r="L20">
        <v>2295.61</v>
      </c>
      <c r="M20">
        <v>6844.38</v>
      </c>
      <c r="N20">
        <v>1890.47</v>
      </c>
      <c r="O20">
        <v>0</v>
      </c>
      <c r="P20">
        <v>4531.55</v>
      </c>
      <c r="Q20">
        <v>0</v>
      </c>
      <c r="R20">
        <v>184.33799999999999</v>
      </c>
      <c r="S20">
        <v>0</v>
      </c>
      <c r="T20">
        <v>41.881900000000002</v>
      </c>
      <c r="U20">
        <v>196.143</v>
      </c>
      <c r="V20">
        <v>169.53700000000001</v>
      </c>
      <c r="W20">
        <v>26.6068</v>
      </c>
      <c r="X20">
        <v>0</v>
      </c>
      <c r="Y20">
        <v>0</v>
      </c>
      <c r="Z20">
        <v>0</v>
      </c>
      <c r="AA20">
        <v>0</v>
      </c>
      <c r="AB20">
        <v>635.23599999999999</v>
      </c>
      <c r="AC20">
        <v>100.634</v>
      </c>
      <c r="AD20">
        <v>352.44799999999998</v>
      </c>
      <c r="AE20">
        <v>182.154</v>
      </c>
      <c r="AF20">
        <v>2.3776999999999999</v>
      </c>
      <c r="AG20">
        <v>0.179508</v>
      </c>
      <c r="AH20">
        <v>0.56359700000000001</v>
      </c>
    </row>
    <row r="21" spans="1:34" x14ac:dyDescent="0.3">
      <c r="A21" t="str">
        <f t="shared" si="0"/>
        <v>ResLtg-MeasSFm2007rDXGFCZ045</v>
      </c>
      <c r="B21" s="1">
        <v>42590.549166666664</v>
      </c>
      <c r="C21" t="s">
        <v>51</v>
      </c>
      <c r="D21" t="s">
        <v>52</v>
      </c>
      <c r="E21" t="s">
        <v>28</v>
      </c>
      <c r="F21">
        <v>2007</v>
      </c>
      <c r="G21" t="s">
        <v>33</v>
      </c>
      <c r="H21" t="s">
        <v>30</v>
      </c>
      <c r="I21">
        <v>5</v>
      </c>
      <c r="J21" t="s">
        <v>53</v>
      </c>
      <c r="K21">
        <v>1</v>
      </c>
      <c r="L21">
        <v>2295.61</v>
      </c>
      <c r="M21">
        <v>6668.63</v>
      </c>
      <c r="N21">
        <v>1890.47</v>
      </c>
      <c r="O21">
        <v>0</v>
      </c>
      <c r="P21">
        <v>4493.5</v>
      </c>
      <c r="Q21">
        <v>0</v>
      </c>
      <c r="R21">
        <v>215.14699999999999</v>
      </c>
      <c r="S21">
        <v>0</v>
      </c>
      <c r="T21">
        <v>7.7289599999999998</v>
      </c>
      <c r="U21">
        <v>61.793199999999999</v>
      </c>
      <c r="V21">
        <v>30.332699999999999</v>
      </c>
      <c r="W21">
        <v>31.460599999999999</v>
      </c>
      <c r="X21">
        <v>0</v>
      </c>
      <c r="Y21">
        <v>0</v>
      </c>
      <c r="Z21">
        <v>0</v>
      </c>
      <c r="AA21">
        <v>0</v>
      </c>
      <c r="AB21">
        <v>352.58100000000002</v>
      </c>
      <c r="AC21">
        <v>100.634</v>
      </c>
      <c r="AD21">
        <v>67.456599999999995</v>
      </c>
      <c r="AE21">
        <v>184.49</v>
      </c>
      <c r="AF21">
        <v>2.3216800000000002</v>
      </c>
      <c r="AG21">
        <v>0.179508</v>
      </c>
      <c r="AH21">
        <v>0.56353699999999995</v>
      </c>
    </row>
    <row r="22" spans="1:34" x14ac:dyDescent="0.3">
      <c r="A22" t="str">
        <f t="shared" si="0"/>
        <v>ResLtg-MeasSFm2007rDXGFCZ051</v>
      </c>
      <c r="B22" s="1">
        <v>42590.549363425926</v>
      </c>
      <c r="C22" t="s">
        <v>51</v>
      </c>
      <c r="D22" t="s">
        <v>52</v>
      </c>
      <c r="E22" t="s">
        <v>28</v>
      </c>
      <c r="F22">
        <v>2007</v>
      </c>
      <c r="G22" t="s">
        <v>34</v>
      </c>
      <c r="H22" t="s">
        <v>30</v>
      </c>
      <c r="I22">
        <v>1</v>
      </c>
      <c r="J22" t="s">
        <v>53</v>
      </c>
      <c r="K22">
        <v>1</v>
      </c>
      <c r="L22">
        <v>2295.61</v>
      </c>
      <c r="M22">
        <v>6605.06</v>
      </c>
      <c r="N22">
        <v>1890.47</v>
      </c>
      <c r="O22">
        <v>0</v>
      </c>
      <c r="P22">
        <v>4498.21</v>
      </c>
      <c r="Q22">
        <v>0</v>
      </c>
      <c r="R22">
        <v>93.261899999999997</v>
      </c>
      <c r="S22">
        <v>0</v>
      </c>
      <c r="T22">
        <v>20.276399999999999</v>
      </c>
      <c r="U22">
        <v>102.84699999999999</v>
      </c>
      <c r="V22">
        <v>87.0839</v>
      </c>
      <c r="W22">
        <v>15.762700000000001</v>
      </c>
      <c r="X22">
        <v>0</v>
      </c>
      <c r="Y22">
        <v>0</v>
      </c>
      <c r="Z22">
        <v>0</v>
      </c>
      <c r="AA22">
        <v>0</v>
      </c>
      <c r="AB22">
        <v>485.82799999999997</v>
      </c>
      <c r="AC22">
        <v>100.634</v>
      </c>
      <c r="AD22">
        <v>191.209</v>
      </c>
      <c r="AE22">
        <v>193.98500000000001</v>
      </c>
      <c r="AF22">
        <v>1.82551</v>
      </c>
      <c r="AG22">
        <v>0.179508</v>
      </c>
      <c r="AH22">
        <v>0.55355200000000004</v>
      </c>
    </row>
    <row r="23" spans="1:34" x14ac:dyDescent="0.3">
      <c r="A23" t="str">
        <f t="shared" si="0"/>
        <v>ResLtg-MeasSFm2007rDXGFCZ052</v>
      </c>
      <c r="B23" s="1">
        <v>42590.549571759257</v>
      </c>
      <c r="C23" t="s">
        <v>51</v>
      </c>
      <c r="D23" t="s">
        <v>52</v>
      </c>
      <c r="E23" t="s">
        <v>28</v>
      </c>
      <c r="F23">
        <v>2007</v>
      </c>
      <c r="G23" t="s">
        <v>34</v>
      </c>
      <c r="H23" t="s">
        <v>30</v>
      </c>
      <c r="I23">
        <v>2</v>
      </c>
      <c r="J23" t="s">
        <v>53</v>
      </c>
      <c r="K23">
        <v>1</v>
      </c>
      <c r="L23">
        <v>2295.61</v>
      </c>
      <c r="M23">
        <v>6673.33</v>
      </c>
      <c r="N23">
        <v>1890.47</v>
      </c>
      <c r="O23">
        <v>0</v>
      </c>
      <c r="P23">
        <v>4513.45</v>
      </c>
      <c r="Q23">
        <v>0</v>
      </c>
      <c r="R23">
        <v>80.747900000000001</v>
      </c>
      <c r="S23">
        <v>0</v>
      </c>
      <c r="T23">
        <v>32.453499999999998</v>
      </c>
      <c r="U23">
        <v>156.21100000000001</v>
      </c>
      <c r="V23">
        <v>142.47800000000001</v>
      </c>
      <c r="W23">
        <v>13.733499999999999</v>
      </c>
      <c r="X23">
        <v>0</v>
      </c>
      <c r="Y23">
        <v>0</v>
      </c>
      <c r="Z23">
        <v>0</v>
      </c>
      <c r="AA23">
        <v>0</v>
      </c>
      <c r="AB23">
        <v>595.41600000000005</v>
      </c>
      <c r="AC23">
        <v>100.634</v>
      </c>
      <c r="AD23">
        <v>301.74299999999999</v>
      </c>
      <c r="AE23">
        <v>193.03899999999999</v>
      </c>
      <c r="AF23">
        <v>1.78914</v>
      </c>
      <c r="AG23">
        <v>0.179508</v>
      </c>
      <c r="AH23">
        <v>0.55420100000000005</v>
      </c>
    </row>
    <row r="24" spans="1:34" x14ac:dyDescent="0.3">
      <c r="A24" t="str">
        <f t="shared" si="0"/>
        <v>ResLtg-MeasSFm2007rDXGFCZ053</v>
      </c>
      <c r="B24" s="1">
        <v>42590.549780092595</v>
      </c>
      <c r="C24" t="s">
        <v>51</v>
      </c>
      <c r="D24" t="s">
        <v>52</v>
      </c>
      <c r="E24" t="s">
        <v>28</v>
      </c>
      <c r="F24">
        <v>2007</v>
      </c>
      <c r="G24" t="s">
        <v>34</v>
      </c>
      <c r="H24" t="s">
        <v>30</v>
      </c>
      <c r="I24">
        <v>3</v>
      </c>
      <c r="J24" t="s">
        <v>53</v>
      </c>
      <c r="K24">
        <v>1</v>
      </c>
      <c r="L24">
        <v>2295.61</v>
      </c>
      <c r="M24">
        <v>6681.91</v>
      </c>
      <c r="N24">
        <v>1890.47</v>
      </c>
      <c r="O24">
        <v>0</v>
      </c>
      <c r="P24">
        <v>4517.8599999999997</v>
      </c>
      <c r="Q24">
        <v>0</v>
      </c>
      <c r="R24">
        <v>64.470200000000006</v>
      </c>
      <c r="S24">
        <v>0</v>
      </c>
      <c r="T24">
        <v>36.758499999999998</v>
      </c>
      <c r="U24">
        <v>172.35499999999999</v>
      </c>
      <c r="V24">
        <v>161.59299999999999</v>
      </c>
      <c r="W24">
        <v>10.7622</v>
      </c>
      <c r="X24">
        <v>0</v>
      </c>
      <c r="Y24">
        <v>0</v>
      </c>
      <c r="Z24">
        <v>0</v>
      </c>
      <c r="AA24">
        <v>0</v>
      </c>
      <c r="AB24">
        <v>631.24099999999999</v>
      </c>
      <c r="AC24">
        <v>100.634</v>
      </c>
      <c r="AD24">
        <v>337.84</v>
      </c>
      <c r="AE24">
        <v>192.767</v>
      </c>
      <c r="AF24">
        <v>1.66065</v>
      </c>
      <c r="AG24">
        <v>0.179508</v>
      </c>
      <c r="AH24">
        <v>0.55452599999999996</v>
      </c>
    </row>
    <row r="25" spans="1:34" x14ac:dyDescent="0.3">
      <c r="A25" t="str">
        <f t="shared" si="0"/>
        <v>ResLtg-MeasSFm2007rDXGFCZ054</v>
      </c>
      <c r="B25" s="1">
        <v>42590.549988425926</v>
      </c>
      <c r="C25" t="s">
        <v>51</v>
      </c>
      <c r="D25" t="s">
        <v>52</v>
      </c>
      <c r="E25" t="s">
        <v>28</v>
      </c>
      <c r="F25">
        <v>2007</v>
      </c>
      <c r="G25" t="s">
        <v>34</v>
      </c>
      <c r="H25" t="s">
        <v>30</v>
      </c>
      <c r="I25">
        <v>4</v>
      </c>
      <c r="J25" t="s">
        <v>53</v>
      </c>
      <c r="K25">
        <v>1</v>
      </c>
      <c r="L25">
        <v>2295.61</v>
      </c>
      <c r="M25">
        <v>6723.11</v>
      </c>
      <c r="N25">
        <v>1890.47</v>
      </c>
      <c r="O25">
        <v>0</v>
      </c>
      <c r="P25">
        <v>4519.2</v>
      </c>
      <c r="Q25">
        <v>0</v>
      </c>
      <c r="R25">
        <v>92.604399999999998</v>
      </c>
      <c r="S25">
        <v>0</v>
      </c>
      <c r="T25">
        <v>38.081899999999997</v>
      </c>
      <c r="U25">
        <v>182.756</v>
      </c>
      <c r="V25">
        <v>167.11600000000001</v>
      </c>
      <c r="W25">
        <v>15.639799999999999</v>
      </c>
      <c r="X25">
        <v>0</v>
      </c>
      <c r="Y25">
        <v>0</v>
      </c>
      <c r="Z25">
        <v>0</v>
      </c>
      <c r="AA25">
        <v>0</v>
      </c>
      <c r="AB25">
        <v>649.673</v>
      </c>
      <c r="AC25">
        <v>100.634</v>
      </c>
      <c r="AD25">
        <v>356.351</v>
      </c>
      <c r="AE25">
        <v>192.68799999999999</v>
      </c>
      <c r="AF25">
        <v>1.8274699999999999</v>
      </c>
      <c r="AG25">
        <v>0.179508</v>
      </c>
      <c r="AH25">
        <v>0.55351600000000001</v>
      </c>
    </row>
    <row r="26" spans="1:34" x14ac:dyDescent="0.3">
      <c r="A26" t="str">
        <f t="shared" si="0"/>
        <v>ResLtg-MeasSFm2007rDXGFCZ055</v>
      </c>
      <c r="B26" s="1">
        <v>42590.550185185188</v>
      </c>
      <c r="C26" t="s">
        <v>51</v>
      </c>
      <c r="D26" t="s">
        <v>52</v>
      </c>
      <c r="E26" t="s">
        <v>28</v>
      </c>
      <c r="F26">
        <v>2007</v>
      </c>
      <c r="G26" t="s">
        <v>34</v>
      </c>
      <c r="H26" t="s">
        <v>30</v>
      </c>
      <c r="I26">
        <v>5</v>
      </c>
      <c r="J26" t="s">
        <v>53</v>
      </c>
      <c r="K26">
        <v>1</v>
      </c>
      <c r="L26">
        <v>2295.61</v>
      </c>
      <c r="M26">
        <v>6605.06</v>
      </c>
      <c r="N26">
        <v>1890.47</v>
      </c>
      <c r="O26">
        <v>0</v>
      </c>
      <c r="P26">
        <v>4498.21</v>
      </c>
      <c r="Q26">
        <v>0</v>
      </c>
      <c r="R26">
        <v>93.261899999999997</v>
      </c>
      <c r="S26">
        <v>0</v>
      </c>
      <c r="T26">
        <v>20.276399999999999</v>
      </c>
      <c r="U26">
        <v>102.84699999999999</v>
      </c>
      <c r="V26">
        <v>87.0839</v>
      </c>
      <c r="W26">
        <v>15.762700000000001</v>
      </c>
      <c r="X26">
        <v>0</v>
      </c>
      <c r="Y26">
        <v>0</v>
      </c>
      <c r="Z26">
        <v>0</v>
      </c>
      <c r="AA26">
        <v>0</v>
      </c>
      <c r="AB26">
        <v>485.82799999999997</v>
      </c>
      <c r="AC26">
        <v>100.634</v>
      </c>
      <c r="AD26">
        <v>191.209</v>
      </c>
      <c r="AE26">
        <v>193.98500000000001</v>
      </c>
      <c r="AF26">
        <v>1.82551</v>
      </c>
      <c r="AG26">
        <v>0.179508</v>
      </c>
      <c r="AH26">
        <v>0.55355200000000004</v>
      </c>
    </row>
    <row r="27" spans="1:34" x14ac:dyDescent="0.3">
      <c r="A27" t="str">
        <f t="shared" si="0"/>
        <v>ResLtg-MeasSFm2007rDXGFCZ061</v>
      </c>
      <c r="B27" s="1">
        <v>42590.550393518519</v>
      </c>
      <c r="C27" t="s">
        <v>51</v>
      </c>
      <c r="D27" t="s">
        <v>52</v>
      </c>
      <c r="E27" t="s">
        <v>28</v>
      </c>
      <c r="F27">
        <v>2007</v>
      </c>
      <c r="G27" t="s">
        <v>35</v>
      </c>
      <c r="H27" t="s">
        <v>30</v>
      </c>
      <c r="I27">
        <v>1</v>
      </c>
      <c r="J27" t="s">
        <v>53</v>
      </c>
      <c r="K27">
        <v>1</v>
      </c>
      <c r="L27">
        <v>2392.91</v>
      </c>
      <c r="M27">
        <v>8406.7099999999991</v>
      </c>
      <c r="N27">
        <v>1968.3</v>
      </c>
      <c r="O27">
        <v>0</v>
      </c>
      <c r="P27">
        <v>4696.2</v>
      </c>
      <c r="Q27">
        <v>0</v>
      </c>
      <c r="R27">
        <v>1426.48</v>
      </c>
      <c r="S27">
        <v>0</v>
      </c>
      <c r="T27">
        <v>11.9659</v>
      </c>
      <c r="U27">
        <v>303.762</v>
      </c>
      <c r="V27">
        <v>59.808599999999998</v>
      </c>
      <c r="W27">
        <v>243.953</v>
      </c>
      <c r="X27">
        <v>0</v>
      </c>
      <c r="Y27">
        <v>0</v>
      </c>
      <c r="Z27">
        <v>0</v>
      </c>
      <c r="AA27">
        <v>0</v>
      </c>
      <c r="AB27">
        <v>409.78199999999998</v>
      </c>
      <c r="AC27">
        <v>100.634</v>
      </c>
      <c r="AD27">
        <v>133.053</v>
      </c>
      <c r="AE27">
        <v>176.09399999999999</v>
      </c>
      <c r="AF27">
        <v>3.4082499999999998</v>
      </c>
      <c r="AG27">
        <v>0.18690300000000001</v>
      </c>
      <c r="AH27">
        <v>0.57473300000000005</v>
      </c>
    </row>
    <row r="28" spans="1:34" x14ac:dyDescent="0.3">
      <c r="A28" t="str">
        <f t="shared" si="0"/>
        <v>ResLtg-MeasSFm2007rDXGFCZ062</v>
      </c>
      <c r="B28" s="1">
        <v>42590.55060185185</v>
      </c>
      <c r="C28" t="s">
        <v>51</v>
      </c>
      <c r="D28" t="s">
        <v>52</v>
      </c>
      <c r="E28" t="s">
        <v>28</v>
      </c>
      <c r="F28">
        <v>2007</v>
      </c>
      <c r="G28" t="s">
        <v>35</v>
      </c>
      <c r="H28" t="s">
        <v>30</v>
      </c>
      <c r="I28">
        <v>2</v>
      </c>
      <c r="J28" t="s">
        <v>53</v>
      </c>
      <c r="K28">
        <v>1</v>
      </c>
      <c r="L28">
        <v>2392.91</v>
      </c>
      <c r="M28">
        <v>7650.33</v>
      </c>
      <c r="N28">
        <v>1968.3</v>
      </c>
      <c r="O28">
        <v>0</v>
      </c>
      <c r="P28">
        <v>4710.8999999999996</v>
      </c>
      <c r="Q28">
        <v>0</v>
      </c>
      <c r="R28">
        <v>736.36599999999999</v>
      </c>
      <c r="S28">
        <v>0</v>
      </c>
      <c r="T28">
        <v>18.375599999999999</v>
      </c>
      <c r="U28">
        <v>216.38800000000001</v>
      </c>
      <c r="V28">
        <v>93.321299999999994</v>
      </c>
      <c r="W28">
        <v>123.06699999999999</v>
      </c>
      <c r="X28">
        <v>0</v>
      </c>
      <c r="Y28">
        <v>0</v>
      </c>
      <c r="Z28">
        <v>0</v>
      </c>
      <c r="AA28">
        <v>0</v>
      </c>
      <c r="AB28">
        <v>474.53699999999998</v>
      </c>
      <c r="AC28">
        <v>100.634</v>
      </c>
      <c r="AD28">
        <v>198.73</v>
      </c>
      <c r="AE28">
        <v>175.172</v>
      </c>
      <c r="AF28">
        <v>3.2255199999999999</v>
      </c>
      <c r="AG28">
        <v>0.18690300000000001</v>
      </c>
      <c r="AH28">
        <v>0.577704</v>
      </c>
    </row>
    <row r="29" spans="1:34" x14ac:dyDescent="0.3">
      <c r="A29" t="str">
        <f t="shared" si="0"/>
        <v>ResLtg-MeasSFm2007rDXGFCZ063</v>
      </c>
      <c r="B29" s="1">
        <v>42590.550810185188</v>
      </c>
      <c r="C29" t="s">
        <v>51</v>
      </c>
      <c r="D29" t="s">
        <v>52</v>
      </c>
      <c r="E29" t="s">
        <v>28</v>
      </c>
      <c r="F29">
        <v>2007</v>
      </c>
      <c r="G29" t="s">
        <v>35</v>
      </c>
      <c r="H29" t="s">
        <v>30</v>
      </c>
      <c r="I29">
        <v>3</v>
      </c>
      <c r="J29" t="s">
        <v>53</v>
      </c>
      <c r="K29">
        <v>1</v>
      </c>
      <c r="L29">
        <v>2392.91</v>
      </c>
      <c r="M29">
        <v>7129.22</v>
      </c>
      <c r="N29">
        <v>1968.3</v>
      </c>
      <c r="O29">
        <v>0</v>
      </c>
      <c r="P29">
        <v>4691.2</v>
      </c>
      <c r="Q29">
        <v>0</v>
      </c>
      <c r="R29">
        <v>402.06</v>
      </c>
      <c r="S29">
        <v>0</v>
      </c>
      <c r="T29">
        <v>0.405086</v>
      </c>
      <c r="U29">
        <v>67.260999999999996</v>
      </c>
      <c r="V29">
        <v>1.84562</v>
      </c>
      <c r="W29">
        <v>65.415400000000005</v>
      </c>
      <c r="X29">
        <v>0</v>
      </c>
      <c r="Y29">
        <v>0</v>
      </c>
      <c r="Z29">
        <v>0</v>
      </c>
      <c r="AA29">
        <v>0</v>
      </c>
      <c r="AB29">
        <v>281.428</v>
      </c>
      <c r="AC29">
        <v>100.634</v>
      </c>
      <c r="AD29">
        <v>4.4079100000000002</v>
      </c>
      <c r="AE29">
        <v>176.386</v>
      </c>
      <c r="AF29">
        <v>2.8366799999999999</v>
      </c>
      <c r="AG29">
        <v>0.18690300000000001</v>
      </c>
      <c r="AH29">
        <v>0.58047300000000002</v>
      </c>
    </row>
    <row r="30" spans="1:34" x14ac:dyDescent="0.3">
      <c r="A30" t="str">
        <f t="shared" si="0"/>
        <v>ResLtg-MeasSFm2007rDXGFCZ064</v>
      </c>
      <c r="B30" s="1">
        <v>42590.551006944443</v>
      </c>
      <c r="C30" t="s">
        <v>51</v>
      </c>
      <c r="D30" t="s">
        <v>52</v>
      </c>
      <c r="E30" t="s">
        <v>28</v>
      </c>
      <c r="F30">
        <v>2007</v>
      </c>
      <c r="G30" t="s">
        <v>35</v>
      </c>
      <c r="H30" t="s">
        <v>30</v>
      </c>
      <c r="I30">
        <v>4</v>
      </c>
      <c r="J30" t="s">
        <v>53</v>
      </c>
      <c r="K30">
        <v>1</v>
      </c>
      <c r="L30">
        <v>2392.91</v>
      </c>
      <c r="M30">
        <v>6891.27</v>
      </c>
      <c r="N30">
        <v>1968.3</v>
      </c>
      <c r="O30">
        <v>0</v>
      </c>
      <c r="P30">
        <v>4701.24</v>
      </c>
      <c r="Q30">
        <v>0</v>
      </c>
      <c r="R30">
        <v>158.643</v>
      </c>
      <c r="S30">
        <v>0</v>
      </c>
      <c r="T30">
        <v>6.4443700000000002</v>
      </c>
      <c r="U30">
        <v>56.639200000000002</v>
      </c>
      <c r="V30">
        <v>31.7121</v>
      </c>
      <c r="W30">
        <v>24.927</v>
      </c>
      <c r="X30">
        <v>0</v>
      </c>
      <c r="Y30">
        <v>0</v>
      </c>
      <c r="Z30">
        <v>0</v>
      </c>
      <c r="AA30">
        <v>0</v>
      </c>
      <c r="AB30">
        <v>349.15800000000002</v>
      </c>
      <c r="AC30">
        <v>100.634</v>
      </c>
      <c r="AD30">
        <v>72.758300000000006</v>
      </c>
      <c r="AE30">
        <v>175.76499999999999</v>
      </c>
      <c r="AF30">
        <v>2.5761099999999999</v>
      </c>
      <c r="AG30">
        <v>0.18690300000000001</v>
      </c>
      <c r="AH30">
        <v>0.58336299999999996</v>
      </c>
    </row>
    <row r="31" spans="1:34" x14ac:dyDescent="0.3">
      <c r="A31" t="str">
        <f t="shared" si="0"/>
        <v>ResLtg-MeasSFm2007rDXGFCZ065</v>
      </c>
      <c r="B31" s="1">
        <v>42590.551215277781</v>
      </c>
      <c r="C31" t="s">
        <v>51</v>
      </c>
      <c r="D31" t="s">
        <v>52</v>
      </c>
      <c r="E31" t="s">
        <v>28</v>
      </c>
      <c r="F31">
        <v>2007</v>
      </c>
      <c r="G31" t="s">
        <v>35</v>
      </c>
      <c r="H31" t="s">
        <v>30</v>
      </c>
      <c r="I31">
        <v>5</v>
      </c>
      <c r="J31" t="s">
        <v>53</v>
      </c>
      <c r="K31">
        <v>1</v>
      </c>
      <c r="L31">
        <v>2392.91</v>
      </c>
      <c r="M31">
        <v>7002.81</v>
      </c>
      <c r="N31">
        <v>1968.3</v>
      </c>
      <c r="O31">
        <v>0</v>
      </c>
      <c r="P31">
        <v>4716.87</v>
      </c>
      <c r="Q31">
        <v>0</v>
      </c>
      <c r="R31">
        <v>175.30500000000001</v>
      </c>
      <c r="S31">
        <v>0</v>
      </c>
      <c r="T31">
        <v>18.8904</v>
      </c>
      <c r="U31">
        <v>123.45399999999999</v>
      </c>
      <c r="V31">
        <v>95.820400000000006</v>
      </c>
      <c r="W31">
        <v>27.633400000000002</v>
      </c>
      <c r="X31">
        <v>0</v>
      </c>
      <c r="Y31">
        <v>0</v>
      </c>
      <c r="Z31">
        <v>0</v>
      </c>
      <c r="AA31">
        <v>0</v>
      </c>
      <c r="AB31">
        <v>483.803</v>
      </c>
      <c r="AC31">
        <v>100.634</v>
      </c>
      <c r="AD31">
        <v>208.37299999999999</v>
      </c>
      <c r="AE31">
        <v>174.79599999999999</v>
      </c>
      <c r="AF31">
        <v>2.5141300000000002</v>
      </c>
      <c r="AG31">
        <v>0.18690300000000001</v>
      </c>
      <c r="AH31">
        <v>0.58331299999999997</v>
      </c>
    </row>
    <row r="32" spans="1:34" x14ac:dyDescent="0.3">
      <c r="A32" t="str">
        <f t="shared" si="0"/>
        <v>ResLtg-MeasSFm2007rDXGFCZ071</v>
      </c>
      <c r="B32" s="1">
        <v>42590.551423611112</v>
      </c>
      <c r="C32" t="s">
        <v>51</v>
      </c>
      <c r="D32" t="s">
        <v>52</v>
      </c>
      <c r="E32" t="s">
        <v>28</v>
      </c>
      <c r="F32">
        <v>2007</v>
      </c>
      <c r="G32" t="s">
        <v>36</v>
      </c>
      <c r="H32" t="s">
        <v>30</v>
      </c>
      <c r="I32">
        <v>1</v>
      </c>
      <c r="J32" t="s">
        <v>53</v>
      </c>
      <c r="K32">
        <v>1</v>
      </c>
      <c r="L32">
        <v>2392.91</v>
      </c>
      <c r="M32">
        <v>7753.9</v>
      </c>
      <c r="N32">
        <v>1968.3</v>
      </c>
      <c r="O32">
        <v>0</v>
      </c>
      <c r="P32">
        <v>4691.24</v>
      </c>
      <c r="Q32">
        <v>0</v>
      </c>
      <c r="R32">
        <v>895.39599999999996</v>
      </c>
      <c r="S32">
        <v>0</v>
      </c>
      <c r="T32">
        <v>8.4848099999999995</v>
      </c>
      <c r="U32">
        <v>190.47800000000001</v>
      </c>
      <c r="V32">
        <v>34.060699999999997</v>
      </c>
      <c r="W32">
        <v>156.41800000000001</v>
      </c>
      <c r="X32">
        <v>0</v>
      </c>
      <c r="Y32">
        <v>0</v>
      </c>
      <c r="Z32">
        <v>0</v>
      </c>
      <c r="AA32">
        <v>0</v>
      </c>
      <c r="AB32">
        <v>353.315</v>
      </c>
      <c r="AC32">
        <v>100.634</v>
      </c>
      <c r="AD32">
        <v>78.3018</v>
      </c>
      <c r="AE32">
        <v>174.37899999999999</v>
      </c>
      <c r="AF32">
        <v>2.52542</v>
      </c>
      <c r="AG32">
        <v>0.18690300000000001</v>
      </c>
      <c r="AH32">
        <v>0.57447599999999999</v>
      </c>
    </row>
    <row r="33" spans="1:34" x14ac:dyDescent="0.3">
      <c r="A33" t="str">
        <f t="shared" si="0"/>
        <v>ResLtg-MeasSFm2007rDXGFCZ072</v>
      </c>
      <c r="B33" s="1">
        <v>42590.551620370374</v>
      </c>
      <c r="C33" t="s">
        <v>51</v>
      </c>
      <c r="D33" t="s">
        <v>52</v>
      </c>
      <c r="E33" t="s">
        <v>28</v>
      </c>
      <c r="F33">
        <v>2007</v>
      </c>
      <c r="G33" t="s">
        <v>36</v>
      </c>
      <c r="H33" t="s">
        <v>30</v>
      </c>
      <c r="I33">
        <v>2</v>
      </c>
      <c r="J33" t="s">
        <v>53</v>
      </c>
      <c r="K33">
        <v>1</v>
      </c>
      <c r="L33">
        <v>2392.91</v>
      </c>
      <c r="M33">
        <v>7180.06</v>
      </c>
      <c r="N33">
        <v>1968.3</v>
      </c>
      <c r="O33">
        <v>0</v>
      </c>
      <c r="P33">
        <v>4703.6400000000003</v>
      </c>
      <c r="Q33">
        <v>0</v>
      </c>
      <c r="R33">
        <v>364.553</v>
      </c>
      <c r="S33">
        <v>0</v>
      </c>
      <c r="T33">
        <v>15.964700000000001</v>
      </c>
      <c r="U33">
        <v>127.60299999999999</v>
      </c>
      <c r="V33">
        <v>65.360900000000001</v>
      </c>
      <c r="W33">
        <v>62.242199999999997</v>
      </c>
      <c r="X33">
        <v>0</v>
      </c>
      <c r="Y33">
        <v>0</v>
      </c>
      <c r="Z33">
        <v>0</v>
      </c>
      <c r="AA33">
        <v>0</v>
      </c>
      <c r="AB33">
        <v>418.83699999999999</v>
      </c>
      <c r="AC33">
        <v>100.634</v>
      </c>
      <c r="AD33">
        <v>144.59700000000001</v>
      </c>
      <c r="AE33">
        <v>173.60599999999999</v>
      </c>
      <c r="AF33">
        <v>2.3267199999999999</v>
      </c>
      <c r="AG33">
        <v>0.18690300000000001</v>
      </c>
      <c r="AH33">
        <v>0.57737499999999997</v>
      </c>
    </row>
    <row r="34" spans="1:34" x14ac:dyDescent="0.3">
      <c r="A34" t="str">
        <f t="shared" si="0"/>
        <v>ResLtg-MeasSFm2007rDXGFCZ073</v>
      </c>
      <c r="B34" s="1">
        <v>42590.551828703705</v>
      </c>
      <c r="C34" t="s">
        <v>51</v>
      </c>
      <c r="D34" t="s">
        <v>52</v>
      </c>
      <c r="E34" t="s">
        <v>28</v>
      </c>
      <c r="F34">
        <v>2007</v>
      </c>
      <c r="G34" t="s">
        <v>36</v>
      </c>
      <c r="H34" t="s">
        <v>30</v>
      </c>
      <c r="I34">
        <v>3</v>
      </c>
      <c r="J34" t="s">
        <v>53</v>
      </c>
      <c r="K34">
        <v>1</v>
      </c>
      <c r="L34">
        <v>2392.91</v>
      </c>
      <c r="M34">
        <v>7130.02</v>
      </c>
      <c r="N34">
        <v>1968.3</v>
      </c>
      <c r="O34">
        <v>0</v>
      </c>
      <c r="P34">
        <v>4695.92</v>
      </c>
      <c r="Q34">
        <v>0</v>
      </c>
      <c r="R34">
        <v>361.51499999999999</v>
      </c>
      <c r="S34">
        <v>0</v>
      </c>
      <c r="T34">
        <v>8.4814399999999992</v>
      </c>
      <c r="U34">
        <v>95.8108</v>
      </c>
      <c r="V34">
        <v>34.051499999999997</v>
      </c>
      <c r="W34">
        <v>61.7592</v>
      </c>
      <c r="X34">
        <v>0</v>
      </c>
      <c r="Y34">
        <v>0</v>
      </c>
      <c r="Z34">
        <v>0</v>
      </c>
      <c r="AA34">
        <v>0</v>
      </c>
      <c r="AB34">
        <v>352.995</v>
      </c>
      <c r="AC34">
        <v>100.634</v>
      </c>
      <c r="AD34">
        <v>78.275300000000001</v>
      </c>
      <c r="AE34">
        <v>174.08500000000001</v>
      </c>
      <c r="AF34">
        <v>2.3397100000000002</v>
      </c>
      <c r="AG34">
        <v>0.18690300000000001</v>
      </c>
      <c r="AH34">
        <v>0.57738699999999998</v>
      </c>
    </row>
    <row r="35" spans="1:34" x14ac:dyDescent="0.3">
      <c r="A35" t="str">
        <f t="shared" si="0"/>
        <v>ResLtg-MeasSFm2007rDXGFCZ074</v>
      </c>
      <c r="B35" s="1">
        <v>42590.552037037036</v>
      </c>
      <c r="C35" t="s">
        <v>51</v>
      </c>
      <c r="D35" t="s">
        <v>52</v>
      </c>
      <c r="E35" t="s">
        <v>28</v>
      </c>
      <c r="F35">
        <v>2007</v>
      </c>
      <c r="G35" t="s">
        <v>36</v>
      </c>
      <c r="H35" t="s">
        <v>30</v>
      </c>
      <c r="I35">
        <v>4</v>
      </c>
      <c r="J35" t="s">
        <v>53</v>
      </c>
      <c r="K35">
        <v>1</v>
      </c>
      <c r="L35">
        <v>2392.91</v>
      </c>
      <c r="M35">
        <v>7751.15</v>
      </c>
      <c r="N35">
        <v>1968.3</v>
      </c>
      <c r="O35">
        <v>0</v>
      </c>
      <c r="P35">
        <v>4690.8999999999996</v>
      </c>
      <c r="Q35">
        <v>0</v>
      </c>
      <c r="R35">
        <v>895.16800000000001</v>
      </c>
      <c r="S35">
        <v>0</v>
      </c>
      <c r="T35">
        <v>7.9415199999999997</v>
      </c>
      <c r="U35">
        <v>188.84200000000001</v>
      </c>
      <c r="V35">
        <v>32.466200000000001</v>
      </c>
      <c r="W35">
        <v>156.375</v>
      </c>
      <c r="X35">
        <v>0</v>
      </c>
      <c r="Y35">
        <v>0</v>
      </c>
      <c r="Z35">
        <v>0</v>
      </c>
      <c r="AA35">
        <v>0</v>
      </c>
      <c r="AB35">
        <v>346.09899999999999</v>
      </c>
      <c r="AC35">
        <v>100.634</v>
      </c>
      <c r="AD35">
        <v>71.064800000000005</v>
      </c>
      <c r="AE35">
        <v>174.4</v>
      </c>
      <c r="AF35">
        <v>2.5253999999999999</v>
      </c>
      <c r="AG35">
        <v>0.18690300000000001</v>
      </c>
      <c r="AH35">
        <v>0.57447400000000004</v>
      </c>
    </row>
    <row r="36" spans="1:34" x14ac:dyDescent="0.3">
      <c r="A36" t="str">
        <f t="shared" si="0"/>
        <v>ResLtg-MeasSFm2007rDXGFCZ075</v>
      </c>
      <c r="B36" s="1">
        <v>42590.552256944444</v>
      </c>
      <c r="C36" t="s">
        <v>51</v>
      </c>
      <c r="D36" t="s">
        <v>52</v>
      </c>
      <c r="E36" t="s">
        <v>28</v>
      </c>
      <c r="F36">
        <v>2007</v>
      </c>
      <c r="G36" t="s">
        <v>36</v>
      </c>
      <c r="H36" t="s">
        <v>30</v>
      </c>
      <c r="I36">
        <v>5</v>
      </c>
      <c r="J36" t="s">
        <v>53</v>
      </c>
      <c r="K36">
        <v>1</v>
      </c>
      <c r="L36">
        <v>2392.91</v>
      </c>
      <c r="M36">
        <v>7340.22</v>
      </c>
      <c r="N36">
        <v>1968.3</v>
      </c>
      <c r="O36">
        <v>0</v>
      </c>
      <c r="P36">
        <v>4693.99</v>
      </c>
      <c r="Q36">
        <v>0</v>
      </c>
      <c r="R36">
        <v>542.89499999999998</v>
      </c>
      <c r="S36">
        <v>0</v>
      </c>
      <c r="T36">
        <v>8.1738300000000006</v>
      </c>
      <c r="U36">
        <v>126.864</v>
      </c>
      <c r="V36">
        <v>32.8399</v>
      </c>
      <c r="W36">
        <v>94.023899999999998</v>
      </c>
      <c r="X36">
        <v>0</v>
      </c>
      <c r="Y36">
        <v>0</v>
      </c>
      <c r="Z36">
        <v>0</v>
      </c>
      <c r="AA36">
        <v>0</v>
      </c>
      <c r="AB36">
        <v>348.54399999999998</v>
      </c>
      <c r="AC36">
        <v>100.634</v>
      </c>
      <c r="AD36">
        <v>73.703599999999994</v>
      </c>
      <c r="AE36">
        <v>174.20599999999999</v>
      </c>
      <c r="AF36">
        <v>2.4841700000000002</v>
      </c>
      <c r="AG36">
        <v>0.18690300000000001</v>
      </c>
      <c r="AH36">
        <v>0.57599100000000003</v>
      </c>
    </row>
    <row r="37" spans="1:34" x14ac:dyDescent="0.3">
      <c r="A37" t="str">
        <f t="shared" si="0"/>
        <v>ResLtg-MeasSFm2007rDXGFCZ081</v>
      </c>
      <c r="B37" s="1">
        <v>42590.552453703705</v>
      </c>
      <c r="C37" t="s">
        <v>51</v>
      </c>
      <c r="D37" t="s">
        <v>52</v>
      </c>
      <c r="E37" t="s">
        <v>28</v>
      </c>
      <c r="F37">
        <v>2007</v>
      </c>
      <c r="G37" t="s">
        <v>37</v>
      </c>
      <c r="H37" t="s">
        <v>30</v>
      </c>
      <c r="I37">
        <v>1</v>
      </c>
      <c r="J37" t="s">
        <v>53</v>
      </c>
      <c r="K37">
        <v>1</v>
      </c>
      <c r="L37">
        <v>2392.91</v>
      </c>
      <c r="M37">
        <v>9022.9</v>
      </c>
      <c r="N37">
        <v>1968.3</v>
      </c>
      <c r="O37">
        <v>0</v>
      </c>
      <c r="P37">
        <v>4695.88</v>
      </c>
      <c r="Q37">
        <v>0</v>
      </c>
      <c r="R37">
        <v>1969.99</v>
      </c>
      <c r="S37">
        <v>0</v>
      </c>
      <c r="T37">
        <v>10.808999999999999</v>
      </c>
      <c r="U37">
        <v>377.91699999999997</v>
      </c>
      <c r="V37">
        <v>52.503399999999999</v>
      </c>
      <c r="W37">
        <v>325.41300000000001</v>
      </c>
      <c r="X37">
        <v>0</v>
      </c>
      <c r="Y37">
        <v>0</v>
      </c>
      <c r="Z37">
        <v>0</v>
      </c>
      <c r="AA37">
        <v>0</v>
      </c>
      <c r="AB37">
        <v>385.93599999999998</v>
      </c>
      <c r="AC37">
        <v>100.634</v>
      </c>
      <c r="AD37">
        <v>114.32899999999999</v>
      </c>
      <c r="AE37">
        <v>170.97300000000001</v>
      </c>
      <c r="AF37">
        <v>3.49485</v>
      </c>
      <c r="AG37">
        <v>0.18690300000000001</v>
      </c>
      <c r="AH37">
        <v>0.57487999999999995</v>
      </c>
    </row>
    <row r="38" spans="1:34" x14ac:dyDescent="0.3">
      <c r="A38" t="str">
        <f t="shared" si="0"/>
        <v>ResLtg-MeasSFm2007rDXGFCZ082</v>
      </c>
      <c r="B38" s="1">
        <v>42590.552662037036</v>
      </c>
      <c r="C38" t="s">
        <v>51</v>
      </c>
      <c r="D38" t="s">
        <v>52</v>
      </c>
      <c r="E38" t="s">
        <v>28</v>
      </c>
      <c r="F38">
        <v>2007</v>
      </c>
      <c r="G38" t="s">
        <v>37</v>
      </c>
      <c r="H38" t="s">
        <v>30</v>
      </c>
      <c r="I38">
        <v>2</v>
      </c>
      <c r="J38" t="s">
        <v>53</v>
      </c>
      <c r="K38">
        <v>1</v>
      </c>
      <c r="L38">
        <v>2392.91</v>
      </c>
      <c r="M38">
        <v>8129.67</v>
      </c>
      <c r="N38">
        <v>1968.3</v>
      </c>
      <c r="O38">
        <v>0</v>
      </c>
      <c r="P38">
        <v>4705.28</v>
      </c>
      <c r="Q38">
        <v>0</v>
      </c>
      <c r="R38">
        <v>1204.1400000000001</v>
      </c>
      <c r="S38">
        <v>0</v>
      </c>
      <c r="T38">
        <v>10.023400000000001</v>
      </c>
      <c r="U38">
        <v>241.92599999999999</v>
      </c>
      <c r="V38">
        <v>48.999200000000002</v>
      </c>
      <c r="W38">
        <v>192.92699999999999</v>
      </c>
      <c r="X38">
        <v>0</v>
      </c>
      <c r="Y38">
        <v>0</v>
      </c>
      <c r="Z38">
        <v>0</v>
      </c>
      <c r="AA38">
        <v>0</v>
      </c>
      <c r="AB38">
        <v>376.464</v>
      </c>
      <c r="AC38">
        <v>100.634</v>
      </c>
      <c r="AD38">
        <v>105.453</v>
      </c>
      <c r="AE38">
        <v>170.37700000000001</v>
      </c>
      <c r="AF38">
        <v>3.3587799999999999</v>
      </c>
      <c r="AG38">
        <v>0.18690300000000001</v>
      </c>
      <c r="AH38">
        <v>0.57788700000000004</v>
      </c>
    </row>
    <row r="39" spans="1:34" x14ac:dyDescent="0.3">
      <c r="A39" t="str">
        <f t="shared" si="0"/>
        <v>ResLtg-MeasSFm2007rDXGFCZ083</v>
      </c>
      <c r="B39" s="1">
        <v>42590.552870370368</v>
      </c>
      <c r="C39" t="s">
        <v>51</v>
      </c>
      <c r="D39" t="s">
        <v>52</v>
      </c>
      <c r="E39" t="s">
        <v>28</v>
      </c>
      <c r="F39">
        <v>2007</v>
      </c>
      <c r="G39" t="s">
        <v>37</v>
      </c>
      <c r="H39" t="s">
        <v>30</v>
      </c>
      <c r="I39">
        <v>3</v>
      </c>
      <c r="J39" t="s">
        <v>53</v>
      </c>
      <c r="K39">
        <v>1</v>
      </c>
      <c r="L39">
        <v>2392.91</v>
      </c>
      <c r="M39">
        <v>7802.38</v>
      </c>
      <c r="N39">
        <v>1968.3</v>
      </c>
      <c r="O39">
        <v>0</v>
      </c>
      <c r="P39">
        <v>4718.3500000000004</v>
      </c>
      <c r="Q39">
        <v>0</v>
      </c>
      <c r="R39">
        <v>880.17600000000004</v>
      </c>
      <c r="S39">
        <v>0</v>
      </c>
      <c r="T39">
        <v>16.482800000000001</v>
      </c>
      <c r="U39">
        <v>219.06299999999999</v>
      </c>
      <c r="V39">
        <v>80.585899999999995</v>
      </c>
      <c r="W39">
        <v>138.477</v>
      </c>
      <c r="X39">
        <v>0</v>
      </c>
      <c r="Y39">
        <v>0</v>
      </c>
      <c r="Z39">
        <v>0</v>
      </c>
      <c r="AA39">
        <v>0</v>
      </c>
      <c r="AB39">
        <v>440.73099999999999</v>
      </c>
      <c r="AC39">
        <v>100.634</v>
      </c>
      <c r="AD39">
        <v>170.536</v>
      </c>
      <c r="AE39">
        <v>169.56100000000001</v>
      </c>
      <c r="AF39">
        <v>2.9536600000000002</v>
      </c>
      <c r="AG39">
        <v>0.18690300000000001</v>
      </c>
      <c r="AH39">
        <v>0.58062999999999998</v>
      </c>
    </row>
    <row r="40" spans="1:34" x14ac:dyDescent="0.3">
      <c r="A40" t="str">
        <f t="shared" si="0"/>
        <v>ResLtg-MeasSFm2007rDXGFCZ084</v>
      </c>
      <c r="B40" s="1">
        <v>42590.553078703706</v>
      </c>
      <c r="C40" t="s">
        <v>51</v>
      </c>
      <c r="D40" t="s">
        <v>52</v>
      </c>
      <c r="E40" t="s">
        <v>28</v>
      </c>
      <c r="F40">
        <v>2007</v>
      </c>
      <c r="G40" t="s">
        <v>37</v>
      </c>
      <c r="H40" t="s">
        <v>30</v>
      </c>
      <c r="I40">
        <v>4</v>
      </c>
      <c r="J40" t="s">
        <v>53</v>
      </c>
      <c r="K40">
        <v>1</v>
      </c>
      <c r="L40">
        <v>2392.91</v>
      </c>
      <c r="M40">
        <v>7692.19</v>
      </c>
      <c r="N40">
        <v>1968.3</v>
      </c>
      <c r="O40">
        <v>0</v>
      </c>
      <c r="P40">
        <v>4720.3599999999997</v>
      </c>
      <c r="Q40">
        <v>0</v>
      </c>
      <c r="R40">
        <v>779.79499999999996</v>
      </c>
      <c r="S40">
        <v>0</v>
      </c>
      <c r="T40">
        <v>17.3474</v>
      </c>
      <c r="U40">
        <v>206.386</v>
      </c>
      <c r="V40">
        <v>84.712299999999999</v>
      </c>
      <c r="W40">
        <v>121.67400000000001</v>
      </c>
      <c r="X40">
        <v>0</v>
      </c>
      <c r="Y40">
        <v>0</v>
      </c>
      <c r="Z40">
        <v>0</v>
      </c>
      <c r="AA40">
        <v>0</v>
      </c>
      <c r="AB40">
        <v>454.70100000000002</v>
      </c>
      <c r="AC40">
        <v>100.634</v>
      </c>
      <c r="AD40">
        <v>184.63</v>
      </c>
      <c r="AE40">
        <v>169.43600000000001</v>
      </c>
      <c r="AF40">
        <v>3.0477099999999999</v>
      </c>
      <c r="AG40">
        <v>0.18690300000000001</v>
      </c>
      <c r="AH40">
        <v>0.58071899999999999</v>
      </c>
    </row>
    <row r="41" spans="1:34" x14ac:dyDescent="0.3">
      <c r="A41" t="str">
        <f t="shared" si="0"/>
        <v>ResLtg-MeasSFm2007rDXGFCZ085</v>
      </c>
      <c r="B41" s="1">
        <v>42590.55327546296</v>
      </c>
      <c r="C41" t="s">
        <v>51</v>
      </c>
      <c r="D41" t="s">
        <v>52</v>
      </c>
      <c r="E41" t="s">
        <v>28</v>
      </c>
      <c r="F41">
        <v>2007</v>
      </c>
      <c r="G41" t="s">
        <v>37</v>
      </c>
      <c r="H41" t="s">
        <v>30</v>
      </c>
      <c r="I41">
        <v>5</v>
      </c>
      <c r="J41" t="s">
        <v>53</v>
      </c>
      <c r="K41">
        <v>1</v>
      </c>
      <c r="L41">
        <v>2392.91</v>
      </c>
      <c r="M41">
        <v>7803.07</v>
      </c>
      <c r="N41">
        <v>1968.3</v>
      </c>
      <c r="O41">
        <v>0</v>
      </c>
      <c r="P41">
        <v>4718.4799999999996</v>
      </c>
      <c r="Q41">
        <v>0</v>
      </c>
      <c r="R41">
        <v>880.16600000000005</v>
      </c>
      <c r="S41">
        <v>0</v>
      </c>
      <c r="T41">
        <v>16.587399999999999</v>
      </c>
      <c r="U41">
        <v>219.53800000000001</v>
      </c>
      <c r="V41">
        <v>81.062299999999993</v>
      </c>
      <c r="W41">
        <v>138.47499999999999</v>
      </c>
      <c r="X41">
        <v>0</v>
      </c>
      <c r="Y41">
        <v>0</v>
      </c>
      <c r="Z41">
        <v>0</v>
      </c>
      <c r="AA41">
        <v>0</v>
      </c>
      <c r="AB41">
        <v>442.96600000000001</v>
      </c>
      <c r="AC41">
        <v>100.634</v>
      </c>
      <c r="AD41">
        <v>172.779</v>
      </c>
      <c r="AE41">
        <v>169.553</v>
      </c>
      <c r="AF41">
        <v>2.95363</v>
      </c>
      <c r="AG41">
        <v>0.18690300000000001</v>
      </c>
      <c r="AH41">
        <v>0.58062999999999998</v>
      </c>
    </row>
    <row r="42" spans="1:34" x14ac:dyDescent="0.3">
      <c r="A42" t="str">
        <f t="shared" si="0"/>
        <v>ResLtg-MeasSFm2007rDXGFCZ091</v>
      </c>
      <c r="B42" s="1">
        <v>42590.553483796299</v>
      </c>
      <c r="C42" t="s">
        <v>51</v>
      </c>
      <c r="D42" t="s">
        <v>52</v>
      </c>
      <c r="E42" t="s">
        <v>28</v>
      </c>
      <c r="F42">
        <v>2007</v>
      </c>
      <c r="G42" t="s">
        <v>38</v>
      </c>
      <c r="H42" t="s">
        <v>30</v>
      </c>
      <c r="I42">
        <v>1</v>
      </c>
      <c r="J42" t="s">
        <v>53</v>
      </c>
      <c r="K42">
        <v>1</v>
      </c>
      <c r="L42">
        <v>2422.9299999999998</v>
      </c>
      <c r="M42">
        <v>8784.36</v>
      </c>
      <c r="N42">
        <v>1992.32</v>
      </c>
      <c r="O42">
        <v>0</v>
      </c>
      <c r="P42">
        <v>4757.28</v>
      </c>
      <c r="Q42">
        <v>0</v>
      </c>
      <c r="R42">
        <v>1684.14</v>
      </c>
      <c r="S42">
        <v>0</v>
      </c>
      <c r="T42">
        <v>17.1873</v>
      </c>
      <c r="U42">
        <v>333.42200000000003</v>
      </c>
      <c r="V42">
        <v>74.953699999999998</v>
      </c>
      <c r="W42">
        <v>258.46899999999999</v>
      </c>
      <c r="X42">
        <v>0</v>
      </c>
      <c r="Y42">
        <v>0</v>
      </c>
      <c r="Z42">
        <v>0</v>
      </c>
      <c r="AA42">
        <v>0</v>
      </c>
      <c r="AB42">
        <v>432.72300000000001</v>
      </c>
      <c r="AC42">
        <v>100.634</v>
      </c>
      <c r="AD42">
        <v>162.029</v>
      </c>
      <c r="AE42">
        <v>170.059</v>
      </c>
      <c r="AF42">
        <v>4.2687600000000003</v>
      </c>
      <c r="AG42">
        <v>0.189197</v>
      </c>
      <c r="AH42">
        <v>0.58554799999999996</v>
      </c>
    </row>
    <row r="43" spans="1:34" x14ac:dyDescent="0.3">
      <c r="A43" t="str">
        <f t="shared" si="0"/>
        <v>ResLtg-MeasSFm2007rDXGFCZ092</v>
      </c>
      <c r="B43" s="1">
        <v>42590.55369212963</v>
      </c>
      <c r="C43" t="s">
        <v>51</v>
      </c>
      <c r="D43" t="s">
        <v>52</v>
      </c>
      <c r="E43" t="s">
        <v>28</v>
      </c>
      <c r="F43">
        <v>2007</v>
      </c>
      <c r="G43" t="s">
        <v>38</v>
      </c>
      <c r="H43" t="s">
        <v>30</v>
      </c>
      <c r="I43">
        <v>2</v>
      </c>
      <c r="J43" t="s">
        <v>53</v>
      </c>
      <c r="K43">
        <v>1</v>
      </c>
      <c r="L43">
        <v>2422.9299999999998</v>
      </c>
      <c r="M43">
        <v>8734.76</v>
      </c>
      <c r="N43">
        <v>1992.32</v>
      </c>
      <c r="O43">
        <v>0</v>
      </c>
      <c r="P43">
        <v>4764.8</v>
      </c>
      <c r="Q43">
        <v>0</v>
      </c>
      <c r="R43">
        <v>1606.25</v>
      </c>
      <c r="S43">
        <v>0</v>
      </c>
      <c r="T43">
        <v>23.038499999999999</v>
      </c>
      <c r="U43">
        <v>348.35700000000003</v>
      </c>
      <c r="V43">
        <v>101.054</v>
      </c>
      <c r="W43">
        <v>247.303</v>
      </c>
      <c r="X43">
        <v>0</v>
      </c>
      <c r="Y43">
        <v>0</v>
      </c>
      <c r="Z43">
        <v>0</v>
      </c>
      <c r="AA43">
        <v>0</v>
      </c>
      <c r="AB43">
        <v>477.87299999999999</v>
      </c>
      <c r="AC43">
        <v>100.634</v>
      </c>
      <c r="AD43">
        <v>207.64699999999999</v>
      </c>
      <c r="AE43">
        <v>169.59200000000001</v>
      </c>
      <c r="AF43">
        <v>4.3630500000000003</v>
      </c>
      <c r="AG43">
        <v>0.189197</v>
      </c>
      <c r="AH43">
        <v>0.58625899999999997</v>
      </c>
    </row>
    <row r="44" spans="1:34" x14ac:dyDescent="0.3">
      <c r="A44" t="str">
        <f t="shared" si="0"/>
        <v>ResLtg-MeasSFm2007rDXGFCZ093</v>
      </c>
      <c r="B44" s="1">
        <v>42590.553888888891</v>
      </c>
      <c r="C44" t="s">
        <v>51</v>
      </c>
      <c r="D44" t="s">
        <v>52</v>
      </c>
      <c r="E44" t="s">
        <v>28</v>
      </c>
      <c r="F44">
        <v>2007</v>
      </c>
      <c r="G44" t="s">
        <v>38</v>
      </c>
      <c r="H44" t="s">
        <v>30</v>
      </c>
      <c r="I44">
        <v>3</v>
      </c>
      <c r="J44" t="s">
        <v>53</v>
      </c>
      <c r="K44">
        <v>1</v>
      </c>
      <c r="L44">
        <v>2422.9299999999998</v>
      </c>
      <c r="M44">
        <v>8393.93</v>
      </c>
      <c r="N44">
        <v>1992.32</v>
      </c>
      <c r="O44">
        <v>0</v>
      </c>
      <c r="P44">
        <v>4761.34</v>
      </c>
      <c r="Q44">
        <v>0</v>
      </c>
      <c r="R44">
        <v>1349.47</v>
      </c>
      <c r="S44">
        <v>0</v>
      </c>
      <c r="T44">
        <v>16.264299999999999</v>
      </c>
      <c r="U44">
        <v>274.53899999999999</v>
      </c>
      <c r="V44">
        <v>70.997799999999998</v>
      </c>
      <c r="W44">
        <v>203.541</v>
      </c>
      <c r="X44">
        <v>0</v>
      </c>
      <c r="Y44">
        <v>0</v>
      </c>
      <c r="Z44">
        <v>0</v>
      </c>
      <c r="AA44">
        <v>0</v>
      </c>
      <c r="AB44">
        <v>419.80700000000002</v>
      </c>
      <c r="AC44">
        <v>100.634</v>
      </c>
      <c r="AD44">
        <v>149.37100000000001</v>
      </c>
      <c r="AE44">
        <v>169.80099999999999</v>
      </c>
      <c r="AF44">
        <v>4.0004400000000002</v>
      </c>
      <c r="AG44">
        <v>0.189197</v>
      </c>
      <c r="AH44">
        <v>0.58784700000000001</v>
      </c>
    </row>
    <row r="45" spans="1:34" x14ac:dyDescent="0.3">
      <c r="A45" t="str">
        <f t="shared" si="0"/>
        <v>ResLtg-MeasSFm2007rDXGFCZ094</v>
      </c>
      <c r="B45" s="1">
        <v>42590.554108796299</v>
      </c>
      <c r="C45" t="s">
        <v>51</v>
      </c>
      <c r="D45" t="s">
        <v>52</v>
      </c>
      <c r="E45" t="s">
        <v>28</v>
      </c>
      <c r="F45">
        <v>2007</v>
      </c>
      <c r="G45" t="s">
        <v>38</v>
      </c>
      <c r="H45" t="s">
        <v>30</v>
      </c>
      <c r="I45">
        <v>4</v>
      </c>
      <c r="J45" t="s">
        <v>53</v>
      </c>
      <c r="K45">
        <v>1</v>
      </c>
      <c r="L45">
        <v>2422.9299999999998</v>
      </c>
      <c r="M45">
        <v>8175.58</v>
      </c>
      <c r="N45">
        <v>1992.32</v>
      </c>
      <c r="O45">
        <v>0</v>
      </c>
      <c r="P45">
        <v>4762.71</v>
      </c>
      <c r="Q45">
        <v>0</v>
      </c>
      <c r="R45">
        <v>1163.3</v>
      </c>
      <c r="S45">
        <v>0</v>
      </c>
      <c r="T45">
        <v>15.487399999999999</v>
      </c>
      <c r="U45">
        <v>241.762</v>
      </c>
      <c r="V45">
        <v>67.847099999999998</v>
      </c>
      <c r="W45">
        <v>173.91499999999999</v>
      </c>
      <c r="X45">
        <v>0</v>
      </c>
      <c r="Y45">
        <v>0</v>
      </c>
      <c r="Z45">
        <v>0</v>
      </c>
      <c r="AA45">
        <v>0</v>
      </c>
      <c r="AB45">
        <v>413.053</v>
      </c>
      <c r="AC45">
        <v>100.634</v>
      </c>
      <c r="AD45">
        <v>142.70599999999999</v>
      </c>
      <c r="AE45">
        <v>169.71299999999999</v>
      </c>
      <c r="AF45">
        <v>4.1754199999999999</v>
      </c>
      <c r="AG45">
        <v>0.189197</v>
      </c>
      <c r="AH45">
        <v>0.58813599999999999</v>
      </c>
    </row>
    <row r="46" spans="1:34" x14ac:dyDescent="0.3">
      <c r="A46" t="str">
        <f t="shared" si="0"/>
        <v>ResLtg-MeasSFm2007rDXGFCZ095</v>
      </c>
      <c r="B46" s="1">
        <v>42590.55431712963</v>
      </c>
      <c r="C46" t="s">
        <v>51</v>
      </c>
      <c r="D46" t="s">
        <v>52</v>
      </c>
      <c r="E46" t="s">
        <v>28</v>
      </c>
      <c r="F46">
        <v>2007</v>
      </c>
      <c r="G46" t="s">
        <v>38</v>
      </c>
      <c r="H46" t="s">
        <v>30</v>
      </c>
      <c r="I46">
        <v>5</v>
      </c>
      <c r="J46" t="s">
        <v>53</v>
      </c>
      <c r="K46">
        <v>1</v>
      </c>
      <c r="L46">
        <v>2422.9299999999998</v>
      </c>
      <c r="M46">
        <v>7948.45</v>
      </c>
      <c r="N46">
        <v>1992.32</v>
      </c>
      <c r="O46">
        <v>0</v>
      </c>
      <c r="P46">
        <v>4776.43</v>
      </c>
      <c r="Q46">
        <v>0</v>
      </c>
      <c r="R46">
        <v>914.05399999999997</v>
      </c>
      <c r="S46">
        <v>0</v>
      </c>
      <c r="T46">
        <v>24.465499999999999</v>
      </c>
      <c r="U46">
        <v>241.17699999999999</v>
      </c>
      <c r="V46">
        <v>107.143</v>
      </c>
      <c r="W46">
        <v>134.035</v>
      </c>
      <c r="X46">
        <v>0</v>
      </c>
      <c r="Y46">
        <v>0</v>
      </c>
      <c r="Z46">
        <v>0</v>
      </c>
      <c r="AA46">
        <v>0</v>
      </c>
      <c r="AB46">
        <v>496.40499999999997</v>
      </c>
      <c r="AC46">
        <v>100.634</v>
      </c>
      <c r="AD46">
        <v>226.911</v>
      </c>
      <c r="AE46">
        <v>168.86</v>
      </c>
      <c r="AF46">
        <v>3.7438899999999999</v>
      </c>
      <c r="AG46">
        <v>0.189197</v>
      </c>
      <c r="AH46">
        <v>0.59056799999999998</v>
      </c>
    </row>
    <row r="47" spans="1:34" x14ac:dyDescent="0.3">
      <c r="A47" t="str">
        <f t="shared" si="0"/>
        <v>ResLtg-MeasSFm2007rDXGFCZ101</v>
      </c>
      <c r="B47" s="1">
        <v>42590.554513888892</v>
      </c>
      <c r="C47" t="s">
        <v>51</v>
      </c>
      <c r="D47" t="s">
        <v>52</v>
      </c>
      <c r="E47" t="s">
        <v>28</v>
      </c>
      <c r="F47">
        <v>2007</v>
      </c>
      <c r="G47" t="s">
        <v>39</v>
      </c>
      <c r="H47" t="s">
        <v>30</v>
      </c>
      <c r="I47">
        <v>1</v>
      </c>
      <c r="J47" t="s">
        <v>53</v>
      </c>
      <c r="K47">
        <v>1</v>
      </c>
      <c r="L47">
        <v>1948.78</v>
      </c>
      <c r="M47">
        <v>7751.51</v>
      </c>
      <c r="N47">
        <v>1613</v>
      </c>
      <c r="O47">
        <v>0</v>
      </c>
      <c r="P47">
        <v>3948.09</v>
      </c>
      <c r="Q47">
        <v>0</v>
      </c>
      <c r="R47">
        <v>1799.24</v>
      </c>
      <c r="S47">
        <v>0</v>
      </c>
      <c r="T47">
        <v>27.884899999999998</v>
      </c>
      <c r="U47">
        <v>363.28500000000003</v>
      </c>
      <c r="V47">
        <v>90.653300000000002</v>
      </c>
      <c r="W47">
        <v>272.63200000000001</v>
      </c>
      <c r="X47">
        <v>0</v>
      </c>
      <c r="Y47">
        <v>0</v>
      </c>
      <c r="Z47">
        <v>0</v>
      </c>
      <c r="AA47">
        <v>0</v>
      </c>
      <c r="AB47">
        <v>465.19900000000001</v>
      </c>
      <c r="AC47">
        <v>100.634</v>
      </c>
      <c r="AD47">
        <v>194.274</v>
      </c>
      <c r="AE47">
        <v>170.291</v>
      </c>
      <c r="AF47">
        <v>3.31135</v>
      </c>
      <c r="AG47">
        <v>0.153167</v>
      </c>
      <c r="AH47">
        <v>0.485429</v>
      </c>
    </row>
    <row r="48" spans="1:34" x14ac:dyDescent="0.3">
      <c r="A48" t="str">
        <f t="shared" si="0"/>
        <v>ResLtg-MeasSFm2007rDXGFCZ102</v>
      </c>
      <c r="B48" s="1">
        <v>42590.554722222223</v>
      </c>
      <c r="C48" t="s">
        <v>51</v>
      </c>
      <c r="D48" t="s">
        <v>52</v>
      </c>
      <c r="E48" t="s">
        <v>28</v>
      </c>
      <c r="F48">
        <v>2007</v>
      </c>
      <c r="G48" t="s">
        <v>39</v>
      </c>
      <c r="H48" t="s">
        <v>30</v>
      </c>
      <c r="I48">
        <v>2</v>
      </c>
      <c r="J48" t="s">
        <v>53</v>
      </c>
      <c r="K48">
        <v>1</v>
      </c>
      <c r="L48">
        <v>1948.78</v>
      </c>
      <c r="M48">
        <v>7051.33</v>
      </c>
      <c r="N48">
        <v>1613</v>
      </c>
      <c r="O48">
        <v>0</v>
      </c>
      <c r="P48">
        <v>3967.36</v>
      </c>
      <c r="Q48">
        <v>0</v>
      </c>
      <c r="R48">
        <v>1156.45</v>
      </c>
      <c r="S48">
        <v>0</v>
      </c>
      <c r="T48">
        <v>34.489800000000002</v>
      </c>
      <c r="U48">
        <v>280.03199999999998</v>
      </c>
      <c r="V48">
        <v>112.503</v>
      </c>
      <c r="W48">
        <v>167.529</v>
      </c>
      <c r="X48">
        <v>0</v>
      </c>
      <c r="Y48">
        <v>0</v>
      </c>
      <c r="Z48">
        <v>0</v>
      </c>
      <c r="AA48">
        <v>0</v>
      </c>
      <c r="AB48">
        <v>497.88900000000001</v>
      </c>
      <c r="AC48">
        <v>100.634</v>
      </c>
      <c r="AD48">
        <v>228.173</v>
      </c>
      <c r="AE48">
        <v>169.08199999999999</v>
      </c>
      <c r="AF48">
        <v>3.2799299999999998</v>
      </c>
      <c r="AG48">
        <v>0.153167</v>
      </c>
      <c r="AH48">
        <v>0.48832700000000001</v>
      </c>
    </row>
    <row r="49" spans="1:34" x14ac:dyDescent="0.3">
      <c r="A49" t="str">
        <f t="shared" si="0"/>
        <v>ResLtg-MeasSFm2007rDXGFCZ103</v>
      </c>
      <c r="B49" s="1">
        <v>42590.554930555554</v>
      </c>
      <c r="C49" t="s">
        <v>51</v>
      </c>
      <c r="D49" t="s">
        <v>52</v>
      </c>
      <c r="E49" t="s">
        <v>28</v>
      </c>
      <c r="F49">
        <v>2007</v>
      </c>
      <c r="G49" t="s">
        <v>39</v>
      </c>
      <c r="H49" t="s">
        <v>30</v>
      </c>
      <c r="I49">
        <v>3</v>
      </c>
      <c r="J49" t="s">
        <v>53</v>
      </c>
      <c r="K49">
        <v>1</v>
      </c>
      <c r="L49">
        <v>1948.78</v>
      </c>
      <c r="M49">
        <v>7138.54</v>
      </c>
      <c r="N49">
        <v>1613</v>
      </c>
      <c r="O49">
        <v>0</v>
      </c>
      <c r="P49">
        <v>3969.29</v>
      </c>
      <c r="Q49">
        <v>0</v>
      </c>
      <c r="R49">
        <v>1220.44</v>
      </c>
      <c r="S49">
        <v>0</v>
      </c>
      <c r="T49">
        <v>37.314399999999999</v>
      </c>
      <c r="U49">
        <v>298.49700000000001</v>
      </c>
      <c r="V49">
        <v>121.55200000000001</v>
      </c>
      <c r="W49">
        <v>176.94499999999999</v>
      </c>
      <c r="X49">
        <v>0</v>
      </c>
      <c r="Y49">
        <v>0</v>
      </c>
      <c r="Z49">
        <v>0</v>
      </c>
      <c r="AA49">
        <v>0</v>
      </c>
      <c r="AB49">
        <v>525.11900000000003</v>
      </c>
      <c r="AC49">
        <v>100.634</v>
      </c>
      <c r="AD49">
        <v>255.523</v>
      </c>
      <c r="AE49">
        <v>168.96199999999999</v>
      </c>
      <c r="AF49">
        <v>3.2117599999999999</v>
      </c>
      <c r="AG49">
        <v>0.153167</v>
      </c>
      <c r="AH49">
        <v>0.48807299999999998</v>
      </c>
    </row>
    <row r="50" spans="1:34" x14ac:dyDescent="0.3">
      <c r="A50" t="str">
        <f t="shared" si="0"/>
        <v>ResLtg-MeasSFm2007rDXGFCZ104</v>
      </c>
      <c r="B50" s="1">
        <v>42590.555127314816</v>
      </c>
      <c r="C50" t="s">
        <v>51</v>
      </c>
      <c r="D50" t="s">
        <v>52</v>
      </c>
      <c r="E50" t="s">
        <v>28</v>
      </c>
      <c r="F50">
        <v>2007</v>
      </c>
      <c r="G50" t="s">
        <v>39</v>
      </c>
      <c r="H50" t="s">
        <v>30</v>
      </c>
      <c r="I50">
        <v>4</v>
      </c>
      <c r="J50" t="s">
        <v>53</v>
      </c>
      <c r="K50">
        <v>1</v>
      </c>
      <c r="L50">
        <v>1948.78</v>
      </c>
      <c r="M50">
        <v>7011.11</v>
      </c>
      <c r="N50">
        <v>1613</v>
      </c>
      <c r="O50">
        <v>0</v>
      </c>
      <c r="P50">
        <v>3957.98</v>
      </c>
      <c r="Q50">
        <v>0</v>
      </c>
      <c r="R50">
        <v>1161.43</v>
      </c>
      <c r="S50">
        <v>0</v>
      </c>
      <c r="T50">
        <v>25.992100000000001</v>
      </c>
      <c r="U50">
        <v>252.71199999999999</v>
      </c>
      <c r="V50">
        <v>84.5685</v>
      </c>
      <c r="W50">
        <v>168.14400000000001</v>
      </c>
      <c r="X50">
        <v>0</v>
      </c>
      <c r="Y50">
        <v>0</v>
      </c>
      <c r="Z50">
        <v>0</v>
      </c>
      <c r="AA50">
        <v>0</v>
      </c>
      <c r="AB50">
        <v>445.96699999999998</v>
      </c>
      <c r="AC50">
        <v>100.634</v>
      </c>
      <c r="AD50">
        <v>175.67</v>
      </c>
      <c r="AE50">
        <v>169.66300000000001</v>
      </c>
      <c r="AF50">
        <v>3.2567599999999999</v>
      </c>
      <c r="AG50">
        <v>0.153167</v>
      </c>
      <c r="AH50">
        <v>0.48820999999999998</v>
      </c>
    </row>
    <row r="51" spans="1:34" x14ac:dyDescent="0.3">
      <c r="A51" t="str">
        <f t="shared" si="0"/>
        <v>ResLtg-MeasSFm2007rDXGFCZ105</v>
      </c>
      <c r="B51" s="1">
        <v>42590.555335648147</v>
      </c>
      <c r="C51" t="s">
        <v>51</v>
      </c>
      <c r="D51" t="s">
        <v>52</v>
      </c>
      <c r="E51" t="s">
        <v>28</v>
      </c>
      <c r="F51">
        <v>2007</v>
      </c>
      <c r="G51" t="s">
        <v>39</v>
      </c>
      <c r="H51" t="s">
        <v>30</v>
      </c>
      <c r="I51">
        <v>5</v>
      </c>
      <c r="J51" t="s">
        <v>53</v>
      </c>
      <c r="K51">
        <v>1</v>
      </c>
      <c r="L51">
        <v>1948.78</v>
      </c>
      <c r="M51">
        <v>7356.56</v>
      </c>
      <c r="N51">
        <v>1613</v>
      </c>
      <c r="O51">
        <v>0</v>
      </c>
      <c r="P51">
        <v>3977.5</v>
      </c>
      <c r="Q51">
        <v>0</v>
      </c>
      <c r="R51">
        <v>1362.92</v>
      </c>
      <c r="S51">
        <v>0</v>
      </c>
      <c r="T51">
        <v>47.3367</v>
      </c>
      <c r="U51">
        <v>355.79899999999998</v>
      </c>
      <c r="V51">
        <v>154.358</v>
      </c>
      <c r="W51">
        <v>201.441</v>
      </c>
      <c r="X51">
        <v>0</v>
      </c>
      <c r="Y51">
        <v>0</v>
      </c>
      <c r="Z51">
        <v>0</v>
      </c>
      <c r="AA51">
        <v>0</v>
      </c>
      <c r="AB51">
        <v>588.12800000000004</v>
      </c>
      <c r="AC51">
        <v>100.634</v>
      </c>
      <c r="AD51">
        <v>319.041</v>
      </c>
      <c r="AE51">
        <v>168.453</v>
      </c>
      <c r="AF51">
        <v>3.1432500000000001</v>
      </c>
      <c r="AG51">
        <v>0.153167</v>
      </c>
      <c r="AH51">
        <v>0.48788300000000001</v>
      </c>
    </row>
    <row r="52" spans="1:34" x14ac:dyDescent="0.3">
      <c r="A52" t="str">
        <f t="shared" si="0"/>
        <v>ResLtg-MeasSFm2007rDXGFCZ111</v>
      </c>
      <c r="B52" s="1">
        <v>42590.555532407408</v>
      </c>
      <c r="C52" t="s">
        <v>51</v>
      </c>
      <c r="D52" t="s">
        <v>52</v>
      </c>
      <c r="E52" t="s">
        <v>28</v>
      </c>
      <c r="F52">
        <v>2007</v>
      </c>
      <c r="G52" t="s">
        <v>40</v>
      </c>
      <c r="H52" t="s">
        <v>30</v>
      </c>
      <c r="I52">
        <v>1</v>
      </c>
      <c r="J52" t="s">
        <v>53</v>
      </c>
      <c r="K52">
        <v>1</v>
      </c>
      <c r="L52">
        <v>1948.78</v>
      </c>
      <c r="M52">
        <v>7557.52</v>
      </c>
      <c r="N52">
        <v>1613</v>
      </c>
      <c r="O52">
        <v>0</v>
      </c>
      <c r="P52">
        <v>3935.38</v>
      </c>
      <c r="Q52">
        <v>0</v>
      </c>
      <c r="R52">
        <v>1646.33</v>
      </c>
      <c r="S52">
        <v>0</v>
      </c>
      <c r="T52">
        <v>29.220800000000001</v>
      </c>
      <c r="U52">
        <v>333.58600000000001</v>
      </c>
      <c r="V52">
        <v>101.441</v>
      </c>
      <c r="W52">
        <v>232.14400000000001</v>
      </c>
      <c r="X52">
        <v>0</v>
      </c>
      <c r="Y52">
        <v>0</v>
      </c>
      <c r="Z52">
        <v>0</v>
      </c>
      <c r="AA52">
        <v>0</v>
      </c>
      <c r="AB52">
        <v>490.16500000000002</v>
      </c>
      <c r="AC52">
        <v>100.634</v>
      </c>
      <c r="AD52">
        <v>216.078</v>
      </c>
      <c r="AE52">
        <v>173.453</v>
      </c>
      <c r="AF52">
        <v>3.2527300000000001</v>
      </c>
      <c r="AG52">
        <v>0.13481000000000001</v>
      </c>
      <c r="AH52">
        <v>0.48801600000000001</v>
      </c>
    </row>
    <row r="53" spans="1:34" x14ac:dyDescent="0.3">
      <c r="A53" t="str">
        <f t="shared" si="0"/>
        <v>ResLtg-MeasSFm2007rDXGFCZ112</v>
      </c>
      <c r="B53" s="1">
        <v>42590.55574074074</v>
      </c>
      <c r="C53" t="s">
        <v>51</v>
      </c>
      <c r="D53" t="s">
        <v>52</v>
      </c>
      <c r="E53" t="s">
        <v>28</v>
      </c>
      <c r="F53">
        <v>2007</v>
      </c>
      <c r="G53" t="s">
        <v>40</v>
      </c>
      <c r="H53" t="s">
        <v>30</v>
      </c>
      <c r="I53">
        <v>2</v>
      </c>
      <c r="J53" t="s">
        <v>53</v>
      </c>
      <c r="K53">
        <v>1</v>
      </c>
      <c r="L53">
        <v>1948.78</v>
      </c>
      <c r="M53">
        <v>7261.5</v>
      </c>
      <c r="N53">
        <v>1613</v>
      </c>
      <c r="O53">
        <v>0</v>
      </c>
      <c r="P53">
        <v>3920.46</v>
      </c>
      <c r="Q53">
        <v>0</v>
      </c>
      <c r="R53">
        <v>1436.21</v>
      </c>
      <c r="S53">
        <v>0</v>
      </c>
      <c r="T53">
        <v>15.5693</v>
      </c>
      <c r="U53">
        <v>276.24700000000001</v>
      </c>
      <c r="V53">
        <v>53.882199999999997</v>
      </c>
      <c r="W53">
        <v>222.36500000000001</v>
      </c>
      <c r="X53">
        <v>0</v>
      </c>
      <c r="Y53">
        <v>0</v>
      </c>
      <c r="Z53">
        <v>0</v>
      </c>
      <c r="AA53">
        <v>0</v>
      </c>
      <c r="AB53">
        <v>396.572</v>
      </c>
      <c r="AC53">
        <v>100.634</v>
      </c>
      <c r="AD53">
        <v>121.58199999999999</v>
      </c>
      <c r="AE53">
        <v>174.35499999999999</v>
      </c>
      <c r="AF53">
        <v>1.6050599999999999</v>
      </c>
      <c r="AG53">
        <v>0.13481000000000001</v>
      </c>
      <c r="AH53">
        <v>0.49663200000000002</v>
      </c>
    </row>
    <row r="54" spans="1:34" x14ac:dyDescent="0.3">
      <c r="A54" t="str">
        <f t="shared" si="0"/>
        <v>ResLtg-MeasSFm2007rDXGFCZ113</v>
      </c>
      <c r="B54" s="1">
        <v>42590.555937500001</v>
      </c>
      <c r="C54" t="s">
        <v>51</v>
      </c>
      <c r="D54" t="s">
        <v>52</v>
      </c>
      <c r="E54" t="s">
        <v>28</v>
      </c>
      <c r="F54">
        <v>2007</v>
      </c>
      <c r="G54" t="s">
        <v>40</v>
      </c>
      <c r="H54" t="s">
        <v>30</v>
      </c>
      <c r="I54">
        <v>3</v>
      </c>
      <c r="J54" t="s">
        <v>53</v>
      </c>
      <c r="K54">
        <v>1</v>
      </c>
      <c r="L54">
        <v>1948.78</v>
      </c>
      <c r="M54">
        <v>7577.84</v>
      </c>
      <c r="N54">
        <v>1613</v>
      </c>
      <c r="O54">
        <v>0</v>
      </c>
      <c r="P54">
        <v>3940.13</v>
      </c>
      <c r="Q54">
        <v>0</v>
      </c>
      <c r="R54">
        <v>1649.84</v>
      </c>
      <c r="S54">
        <v>0</v>
      </c>
      <c r="T54">
        <v>32.659599999999998</v>
      </c>
      <c r="U54">
        <v>342.209</v>
      </c>
      <c r="V54">
        <v>113.633</v>
      </c>
      <c r="W54">
        <v>228.57599999999999</v>
      </c>
      <c r="X54">
        <v>0</v>
      </c>
      <c r="Y54">
        <v>0</v>
      </c>
      <c r="Z54">
        <v>0</v>
      </c>
      <c r="AA54">
        <v>0</v>
      </c>
      <c r="AB54">
        <v>511.73599999999999</v>
      </c>
      <c r="AC54">
        <v>100.634</v>
      </c>
      <c r="AD54">
        <v>237.94</v>
      </c>
      <c r="AE54">
        <v>173.161</v>
      </c>
      <c r="AF54">
        <v>2.8590200000000001</v>
      </c>
      <c r="AG54">
        <v>0.13481000000000001</v>
      </c>
      <c r="AH54">
        <v>0.49035099999999998</v>
      </c>
    </row>
    <row r="55" spans="1:34" x14ac:dyDescent="0.3">
      <c r="A55" t="str">
        <f t="shared" si="0"/>
        <v>ResLtg-MeasSFm2007rDXGFCZ114</v>
      </c>
      <c r="B55" s="1">
        <v>42590.556145833332</v>
      </c>
      <c r="C55" t="s">
        <v>51</v>
      </c>
      <c r="D55" t="s">
        <v>52</v>
      </c>
      <c r="E55" t="s">
        <v>28</v>
      </c>
      <c r="F55">
        <v>2007</v>
      </c>
      <c r="G55" t="s">
        <v>40</v>
      </c>
      <c r="H55" t="s">
        <v>30</v>
      </c>
      <c r="I55">
        <v>4</v>
      </c>
      <c r="J55" t="s">
        <v>53</v>
      </c>
      <c r="K55">
        <v>1</v>
      </c>
      <c r="L55">
        <v>1948.78</v>
      </c>
      <c r="M55">
        <v>6955.7</v>
      </c>
      <c r="N55">
        <v>1613</v>
      </c>
      <c r="O55">
        <v>0</v>
      </c>
      <c r="P55">
        <v>3960.53</v>
      </c>
      <c r="Q55">
        <v>0</v>
      </c>
      <c r="R55">
        <v>1062.22</v>
      </c>
      <c r="S55">
        <v>0</v>
      </c>
      <c r="T55">
        <v>40.008600000000001</v>
      </c>
      <c r="U55">
        <v>279.94499999999999</v>
      </c>
      <c r="V55">
        <v>139.15299999999999</v>
      </c>
      <c r="W55">
        <v>140.792</v>
      </c>
      <c r="X55">
        <v>0</v>
      </c>
      <c r="Y55">
        <v>0</v>
      </c>
      <c r="Z55">
        <v>0</v>
      </c>
      <c r="AA55">
        <v>0</v>
      </c>
      <c r="AB55">
        <v>558.73400000000004</v>
      </c>
      <c r="AC55">
        <v>100.634</v>
      </c>
      <c r="AD55">
        <v>286.20999999999998</v>
      </c>
      <c r="AE55">
        <v>171.89</v>
      </c>
      <c r="AF55">
        <v>2.7561300000000002</v>
      </c>
      <c r="AG55">
        <v>0.13481000000000001</v>
      </c>
      <c r="AH55">
        <v>0.49330400000000002</v>
      </c>
    </row>
    <row r="56" spans="1:34" x14ac:dyDescent="0.3">
      <c r="A56" t="str">
        <f t="shared" si="0"/>
        <v>ResLtg-MeasSFm2007rDXGFCZ115</v>
      </c>
      <c r="B56" s="1">
        <v>42590.556354166663</v>
      </c>
      <c r="C56" t="s">
        <v>51</v>
      </c>
      <c r="D56" t="s">
        <v>52</v>
      </c>
      <c r="E56" t="s">
        <v>28</v>
      </c>
      <c r="F56">
        <v>2007</v>
      </c>
      <c r="G56" t="s">
        <v>40</v>
      </c>
      <c r="H56" t="s">
        <v>30</v>
      </c>
      <c r="I56">
        <v>5</v>
      </c>
      <c r="J56" t="s">
        <v>53</v>
      </c>
      <c r="K56">
        <v>1</v>
      </c>
      <c r="L56">
        <v>1948.78</v>
      </c>
      <c r="M56">
        <v>7352.03</v>
      </c>
      <c r="N56">
        <v>1613</v>
      </c>
      <c r="O56">
        <v>0</v>
      </c>
      <c r="P56">
        <v>3941.73</v>
      </c>
      <c r="Q56">
        <v>0</v>
      </c>
      <c r="R56">
        <v>1458.74</v>
      </c>
      <c r="S56">
        <v>0</v>
      </c>
      <c r="T56">
        <v>31.1112</v>
      </c>
      <c r="U56">
        <v>307.45299999999997</v>
      </c>
      <c r="V56">
        <v>107.85599999999999</v>
      </c>
      <c r="W56">
        <v>199.59700000000001</v>
      </c>
      <c r="X56">
        <v>0</v>
      </c>
      <c r="Y56">
        <v>0</v>
      </c>
      <c r="Z56">
        <v>0</v>
      </c>
      <c r="AA56">
        <v>0</v>
      </c>
      <c r="AB56">
        <v>504.64600000000002</v>
      </c>
      <c r="AC56">
        <v>100.634</v>
      </c>
      <c r="AD56">
        <v>230.95400000000001</v>
      </c>
      <c r="AE56">
        <v>173.05799999999999</v>
      </c>
      <c r="AF56">
        <v>2.7549899999999998</v>
      </c>
      <c r="AG56">
        <v>0.13481000000000001</v>
      </c>
      <c r="AH56">
        <v>0.491761</v>
      </c>
    </row>
    <row r="57" spans="1:34" x14ac:dyDescent="0.3">
      <c r="A57" t="str">
        <f t="shared" si="0"/>
        <v>ResLtg-MeasSFm2007rDXGFCZ121</v>
      </c>
      <c r="B57" s="1">
        <v>42590.556574074071</v>
      </c>
      <c r="C57" t="s">
        <v>51</v>
      </c>
      <c r="D57" t="s">
        <v>52</v>
      </c>
      <c r="E57" t="s">
        <v>28</v>
      </c>
      <c r="F57">
        <v>2007</v>
      </c>
      <c r="G57" t="s">
        <v>41</v>
      </c>
      <c r="H57" t="s">
        <v>30</v>
      </c>
      <c r="I57">
        <v>1</v>
      </c>
      <c r="J57" t="s">
        <v>53</v>
      </c>
      <c r="K57">
        <v>1</v>
      </c>
      <c r="L57">
        <v>1948.78</v>
      </c>
      <c r="M57">
        <v>7719.87</v>
      </c>
      <c r="N57">
        <v>1613</v>
      </c>
      <c r="O57">
        <v>0</v>
      </c>
      <c r="P57">
        <v>3941.98</v>
      </c>
      <c r="Q57">
        <v>0</v>
      </c>
      <c r="R57">
        <v>1713.6</v>
      </c>
      <c r="S57">
        <v>0</v>
      </c>
      <c r="T57">
        <v>45.108600000000003</v>
      </c>
      <c r="U57">
        <v>406.18400000000003</v>
      </c>
      <c r="V57">
        <v>144.38800000000001</v>
      </c>
      <c r="W57">
        <v>261.79599999999999</v>
      </c>
      <c r="X57">
        <v>0</v>
      </c>
      <c r="Y57">
        <v>0</v>
      </c>
      <c r="Z57">
        <v>0</v>
      </c>
      <c r="AA57">
        <v>0</v>
      </c>
      <c r="AB57">
        <v>573.51099999999997</v>
      </c>
      <c r="AC57">
        <v>100.634</v>
      </c>
      <c r="AD57">
        <v>293.73200000000003</v>
      </c>
      <c r="AE57">
        <v>179.14500000000001</v>
      </c>
      <c r="AF57">
        <v>3.00217</v>
      </c>
      <c r="AG57">
        <v>0.13481000000000001</v>
      </c>
      <c r="AH57">
        <v>0.48502299999999998</v>
      </c>
    </row>
    <row r="58" spans="1:34" x14ac:dyDescent="0.3">
      <c r="A58" t="str">
        <f t="shared" si="0"/>
        <v>ResLtg-MeasSFm2007rDXGFCZ122</v>
      </c>
      <c r="B58" s="1">
        <v>42590.55678240741</v>
      </c>
      <c r="C58" t="s">
        <v>51</v>
      </c>
      <c r="D58" t="s">
        <v>52</v>
      </c>
      <c r="E58" t="s">
        <v>28</v>
      </c>
      <c r="F58">
        <v>2007</v>
      </c>
      <c r="G58" t="s">
        <v>41</v>
      </c>
      <c r="H58" t="s">
        <v>30</v>
      </c>
      <c r="I58">
        <v>2</v>
      </c>
      <c r="J58" t="s">
        <v>53</v>
      </c>
      <c r="K58">
        <v>1</v>
      </c>
      <c r="L58">
        <v>1948.78</v>
      </c>
      <c r="M58">
        <v>6966.5</v>
      </c>
      <c r="N58">
        <v>1613</v>
      </c>
      <c r="O58">
        <v>0</v>
      </c>
      <c r="P58">
        <v>3954.31</v>
      </c>
      <c r="Q58">
        <v>0</v>
      </c>
      <c r="R58">
        <v>1047.6300000000001</v>
      </c>
      <c r="S58">
        <v>0</v>
      </c>
      <c r="T58">
        <v>47.403399999999998</v>
      </c>
      <c r="U58">
        <v>304.14999999999998</v>
      </c>
      <c r="V58">
        <v>151.13200000000001</v>
      </c>
      <c r="W58">
        <v>153.018</v>
      </c>
      <c r="X58">
        <v>0</v>
      </c>
      <c r="Y58">
        <v>0</v>
      </c>
      <c r="Z58">
        <v>0</v>
      </c>
      <c r="AA58">
        <v>0</v>
      </c>
      <c r="AB58">
        <v>593.71600000000001</v>
      </c>
      <c r="AC58">
        <v>100.634</v>
      </c>
      <c r="AD58">
        <v>314.71699999999998</v>
      </c>
      <c r="AE58">
        <v>178.364</v>
      </c>
      <c r="AF58">
        <v>2.8858000000000001</v>
      </c>
      <c r="AG58">
        <v>0.13481000000000001</v>
      </c>
      <c r="AH58">
        <v>0.48788799999999999</v>
      </c>
    </row>
    <row r="59" spans="1:34" x14ac:dyDescent="0.3">
      <c r="A59" t="str">
        <f t="shared" si="0"/>
        <v>ResLtg-MeasSFm2007rDXGFCZ123</v>
      </c>
      <c r="B59" s="1">
        <v>42590.557002314818</v>
      </c>
      <c r="C59" t="s">
        <v>51</v>
      </c>
      <c r="D59" t="s">
        <v>52</v>
      </c>
      <c r="E59" t="s">
        <v>28</v>
      </c>
      <c r="F59">
        <v>2007</v>
      </c>
      <c r="G59" t="s">
        <v>41</v>
      </c>
      <c r="H59" t="s">
        <v>30</v>
      </c>
      <c r="I59">
        <v>3</v>
      </c>
      <c r="J59" t="s">
        <v>53</v>
      </c>
      <c r="K59">
        <v>1</v>
      </c>
      <c r="L59">
        <v>1948.78</v>
      </c>
      <c r="M59">
        <v>6593.26</v>
      </c>
      <c r="N59">
        <v>1613</v>
      </c>
      <c r="O59">
        <v>0</v>
      </c>
      <c r="P59">
        <v>3916.44</v>
      </c>
      <c r="Q59">
        <v>0</v>
      </c>
      <c r="R59">
        <v>888.00599999999997</v>
      </c>
      <c r="S59">
        <v>0</v>
      </c>
      <c r="T59">
        <v>11.5527</v>
      </c>
      <c r="U59">
        <v>164.25800000000001</v>
      </c>
      <c r="V59">
        <v>36.506799999999998</v>
      </c>
      <c r="W59">
        <v>127.751</v>
      </c>
      <c r="X59">
        <v>0</v>
      </c>
      <c r="Y59">
        <v>0</v>
      </c>
      <c r="Z59">
        <v>0</v>
      </c>
      <c r="AA59">
        <v>0</v>
      </c>
      <c r="AB59">
        <v>363.55399999999997</v>
      </c>
      <c r="AC59">
        <v>100.634</v>
      </c>
      <c r="AD59">
        <v>82.242999999999995</v>
      </c>
      <c r="AE59">
        <v>180.67599999999999</v>
      </c>
      <c r="AF59">
        <v>2.58582</v>
      </c>
      <c r="AG59">
        <v>0.13481000000000001</v>
      </c>
      <c r="AH59">
        <v>0.49026900000000001</v>
      </c>
    </row>
    <row r="60" spans="1:34" x14ac:dyDescent="0.3">
      <c r="A60" t="str">
        <f t="shared" si="0"/>
        <v>ResLtg-MeasSFm2007rDXGFCZ124</v>
      </c>
      <c r="B60" s="1">
        <v>42590.557199074072</v>
      </c>
      <c r="C60" t="s">
        <v>51</v>
      </c>
      <c r="D60" t="s">
        <v>52</v>
      </c>
      <c r="E60" t="s">
        <v>28</v>
      </c>
      <c r="F60">
        <v>2007</v>
      </c>
      <c r="G60" t="s">
        <v>41</v>
      </c>
      <c r="H60" t="s">
        <v>30</v>
      </c>
      <c r="I60">
        <v>4</v>
      </c>
      <c r="J60" t="s">
        <v>53</v>
      </c>
      <c r="K60">
        <v>1</v>
      </c>
      <c r="L60">
        <v>1948.78</v>
      </c>
      <c r="M60">
        <v>6331.48</v>
      </c>
      <c r="N60">
        <v>1613</v>
      </c>
      <c r="O60">
        <v>0</v>
      </c>
      <c r="P60">
        <v>3959.41</v>
      </c>
      <c r="Q60">
        <v>0</v>
      </c>
      <c r="R60">
        <v>506.072</v>
      </c>
      <c r="S60">
        <v>0</v>
      </c>
      <c r="T60">
        <v>43.787399999999998</v>
      </c>
      <c r="U60">
        <v>209.209</v>
      </c>
      <c r="V60">
        <v>139.93</v>
      </c>
      <c r="W60">
        <v>69.278999999999996</v>
      </c>
      <c r="X60">
        <v>0</v>
      </c>
      <c r="Y60">
        <v>0</v>
      </c>
      <c r="Z60">
        <v>0</v>
      </c>
      <c r="AA60">
        <v>0</v>
      </c>
      <c r="AB60">
        <v>562.572</v>
      </c>
      <c r="AC60">
        <v>100.634</v>
      </c>
      <c r="AD60">
        <v>283.904</v>
      </c>
      <c r="AE60">
        <v>178.03399999999999</v>
      </c>
      <c r="AF60">
        <v>2.36313</v>
      </c>
      <c r="AG60">
        <v>0.13481000000000001</v>
      </c>
      <c r="AH60">
        <v>0.49305700000000002</v>
      </c>
    </row>
    <row r="61" spans="1:34" x14ac:dyDescent="0.3">
      <c r="A61" t="str">
        <f t="shared" si="0"/>
        <v>ResLtg-MeasSFm2007rDXGFCZ125</v>
      </c>
      <c r="B61" s="1">
        <v>42590.55740740741</v>
      </c>
      <c r="C61" t="s">
        <v>51</v>
      </c>
      <c r="D61" t="s">
        <v>52</v>
      </c>
      <c r="E61" t="s">
        <v>28</v>
      </c>
      <c r="F61">
        <v>2007</v>
      </c>
      <c r="G61" t="s">
        <v>41</v>
      </c>
      <c r="H61" t="s">
        <v>30</v>
      </c>
      <c r="I61">
        <v>5</v>
      </c>
      <c r="J61" t="s">
        <v>53</v>
      </c>
      <c r="K61">
        <v>1</v>
      </c>
      <c r="L61">
        <v>1948.78</v>
      </c>
      <c r="M61">
        <v>6488.5</v>
      </c>
      <c r="N61">
        <v>1613</v>
      </c>
      <c r="O61">
        <v>0</v>
      </c>
      <c r="P61">
        <v>3968.65</v>
      </c>
      <c r="Q61">
        <v>0</v>
      </c>
      <c r="R61">
        <v>597.55799999999999</v>
      </c>
      <c r="S61">
        <v>0</v>
      </c>
      <c r="T61">
        <v>53.703099999999999</v>
      </c>
      <c r="U61">
        <v>255.57599999999999</v>
      </c>
      <c r="V61">
        <v>172.13200000000001</v>
      </c>
      <c r="W61">
        <v>83.444400000000002</v>
      </c>
      <c r="X61">
        <v>0</v>
      </c>
      <c r="Y61">
        <v>0</v>
      </c>
      <c r="Z61">
        <v>0</v>
      </c>
      <c r="AA61">
        <v>0</v>
      </c>
      <c r="AB61">
        <v>619.33100000000002</v>
      </c>
      <c r="AC61">
        <v>100.634</v>
      </c>
      <c r="AD61">
        <v>341.23099999999999</v>
      </c>
      <c r="AE61">
        <v>177.465</v>
      </c>
      <c r="AF61">
        <v>2.2938900000000002</v>
      </c>
      <c r="AG61">
        <v>0.13481000000000001</v>
      </c>
      <c r="AH61">
        <v>0.49298900000000001</v>
      </c>
    </row>
    <row r="62" spans="1:34" x14ac:dyDescent="0.3">
      <c r="A62" t="str">
        <f t="shared" si="0"/>
        <v>ResLtg-MeasSFm2007rDXGFCZ131</v>
      </c>
      <c r="B62" s="1">
        <v>42590.557615740741</v>
      </c>
      <c r="C62" t="s">
        <v>51</v>
      </c>
      <c r="D62" t="s">
        <v>52</v>
      </c>
      <c r="E62" t="s">
        <v>28</v>
      </c>
      <c r="F62">
        <v>2007</v>
      </c>
      <c r="G62" t="s">
        <v>42</v>
      </c>
      <c r="H62" t="s">
        <v>30</v>
      </c>
      <c r="I62">
        <v>1</v>
      </c>
      <c r="J62" t="s">
        <v>53</v>
      </c>
      <c r="K62">
        <v>1</v>
      </c>
      <c r="L62">
        <v>1948.78</v>
      </c>
      <c r="M62">
        <v>8867.57</v>
      </c>
      <c r="N62">
        <v>1613</v>
      </c>
      <c r="O62">
        <v>0</v>
      </c>
      <c r="P62">
        <v>3941.95</v>
      </c>
      <c r="Q62">
        <v>0</v>
      </c>
      <c r="R62">
        <v>2718.16</v>
      </c>
      <c r="S62">
        <v>0</v>
      </c>
      <c r="T62">
        <v>43.8245</v>
      </c>
      <c r="U62">
        <v>550.63800000000003</v>
      </c>
      <c r="V62">
        <v>146.06899999999999</v>
      </c>
      <c r="W62">
        <v>404.56900000000002</v>
      </c>
      <c r="X62">
        <v>0</v>
      </c>
      <c r="Y62">
        <v>0</v>
      </c>
      <c r="Z62">
        <v>0</v>
      </c>
      <c r="AA62">
        <v>0</v>
      </c>
      <c r="AB62">
        <v>569.601</v>
      </c>
      <c r="AC62">
        <v>100.634</v>
      </c>
      <c r="AD62">
        <v>298.245</v>
      </c>
      <c r="AE62">
        <v>170.72200000000001</v>
      </c>
      <c r="AF62">
        <v>2.9580799999999998</v>
      </c>
      <c r="AG62">
        <v>0.13481000000000001</v>
      </c>
      <c r="AH62">
        <v>0.484651</v>
      </c>
    </row>
    <row r="63" spans="1:34" x14ac:dyDescent="0.3">
      <c r="A63" t="str">
        <f t="shared" si="0"/>
        <v>ResLtg-MeasSFm2007rDXGFCZ132</v>
      </c>
      <c r="B63" s="1">
        <v>42590.557812500003</v>
      </c>
      <c r="C63" t="s">
        <v>51</v>
      </c>
      <c r="D63" t="s">
        <v>52</v>
      </c>
      <c r="E63" t="s">
        <v>28</v>
      </c>
      <c r="F63">
        <v>2007</v>
      </c>
      <c r="G63" t="s">
        <v>42</v>
      </c>
      <c r="H63" t="s">
        <v>30</v>
      </c>
      <c r="I63">
        <v>2</v>
      </c>
      <c r="J63" t="s">
        <v>53</v>
      </c>
      <c r="K63">
        <v>1</v>
      </c>
      <c r="L63">
        <v>1948.78</v>
      </c>
      <c r="M63">
        <v>7808.23</v>
      </c>
      <c r="N63">
        <v>1613</v>
      </c>
      <c r="O63">
        <v>0</v>
      </c>
      <c r="P63">
        <v>3965.02</v>
      </c>
      <c r="Q63">
        <v>0</v>
      </c>
      <c r="R63">
        <v>1767.78</v>
      </c>
      <c r="S63">
        <v>0</v>
      </c>
      <c r="T63">
        <v>48.145499999999998</v>
      </c>
      <c r="U63">
        <v>414.27800000000002</v>
      </c>
      <c r="V63">
        <v>160.256</v>
      </c>
      <c r="W63">
        <v>254.02199999999999</v>
      </c>
      <c r="X63">
        <v>0</v>
      </c>
      <c r="Y63">
        <v>0</v>
      </c>
      <c r="Z63">
        <v>0</v>
      </c>
      <c r="AA63">
        <v>0</v>
      </c>
      <c r="AB63">
        <v>606.12800000000004</v>
      </c>
      <c r="AC63">
        <v>100.634</v>
      </c>
      <c r="AD63">
        <v>336.21600000000001</v>
      </c>
      <c r="AE63">
        <v>169.27799999999999</v>
      </c>
      <c r="AF63">
        <v>2.9468899999999998</v>
      </c>
      <c r="AG63">
        <v>0.13481000000000001</v>
      </c>
      <c r="AH63">
        <v>0.48777799999999999</v>
      </c>
    </row>
    <row r="64" spans="1:34" x14ac:dyDescent="0.3">
      <c r="A64" t="str">
        <f t="shared" si="0"/>
        <v>ResLtg-MeasSFm2007rDXGFCZ133</v>
      </c>
      <c r="B64" s="1">
        <v>42590.558020833334</v>
      </c>
      <c r="C64" t="s">
        <v>51</v>
      </c>
      <c r="D64" t="s">
        <v>52</v>
      </c>
      <c r="E64" t="s">
        <v>28</v>
      </c>
      <c r="F64">
        <v>2007</v>
      </c>
      <c r="G64" t="s">
        <v>42</v>
      </c>
      <c r="H64" t="s">
        <v>30</v>
      </c>
      <c r="I64">
        <v>3</v>
      </c>
      <c r="J64" t="s">
        <v>53</v>
      </c>
      <c r="K64">
        <v>1</v>
      </c>
      <c r="L64">
        <v>1948.78</v>
      </c>
      <c r="M64">
        <v>7818.49</v>
      </c>
      <c r="N64">
        <v>1613</v>
      </c>
      <c r="O64">
        <v>0</v>
      </c>
      <c r="P64">
        <v>3970.56</v>
      </c>
      <c r="Q64">
        <v>0</v>
      </c>
      <c r="R64">
        <v>1757.05</v>
      </c>
      <c r="S64">
        <v>0</v>
      </c>
      <c r="T64">
        <v>52.7592</v>
      </c>
      <c r="U64">
        <v>425.12</v>
      </c>
      <c r="V64">
        <v>175.929</v>
      </c>
      <c r="W64">
        <v>249.19</v>
      </c>
      <c r="X64">
        <v>0</v>
      </c>
      <c r="Y64">
        <v>0</v>
      </c>
      <c r="Z64">
        <v>0</v>
      </c>
      <c r="AA64">
        <v>0</v>
      </c>
      <c r="AB64">
        <v>619.09699999999998</v>
      </c>
      <c r="AC64">
        <v>100.634</v>
      </c>
      <c r="AD64">
        <v>349.529</v>
      </c>
      <c r="AE64">
        <v>168.934</v>
      </c>
      <c r="AF64">
        <v>2.5295000000000001</v>
      </c>
      <c r="AG64">
        <v>0.13481000000000001</v>
      </c>
      <c r="AH64">
        <v>0.490174</v>
      </c>
    </row>
    <row r="65" spans="1:34" x14ac:dyDescent="0.3">
      <c r="A65" t="str">
        <f t="shared" si="0"/>
        <v>ResLtg-MeasSFm2007rDXGFCZ134</v>
      </c>
      <c r="B65" s="1">
        <v>42590.558229166665</v>
      </c>
      <c r="C65" t="s">
        <v>51</v>
      </c>
      <c r="D65" t="s">
        <v>52</v>
      </c>
      <c r="E65" t="s">
        <v>28</v>
      </c>
      <c r="F65">
        <v>2007</v>
      </c>
      <c r="G65" t="s">
        <v>42</v>
      </c>
      <c r="H65" t="s">
        <v>30</v>
      </c>
      <c r="I65">
        <v>4</v>
      </c>
      <c r="J65" t="s">
        <v>53</v>
      </c>
      <c r="K65">
        <v>1</v>
      </c>
      <c r="L65">
        <v>1948.78</v>
      </c>
      <c r="M65">
        <v>7095.9</v>
      </c>
      <c r="N65">
        <v>1613</v>
      </c>
      <c r="O65">
        <v>0</v>
      </c>
      <c r="P65">
        <v>3976.2</v>
      </c>
      <c r="Q65">
        <v>0</v>
      </c>
      <c r="R65">
        <v>1148.22</v>
      </c>
      <c r="S65">
        <v>0</v>
      </c>
      <c r="T65">
        <v>46.657400000000003</v>
      </c>
      <c r="U65">
        <v>311.81900000000002</v>
      </c>
      <c r="V65">
        <v>155.87899999999999</v>
      </c>
      <c r="W65">
        <v>155.94</v>
      </c>
      <c r="X65">
        <v>0</v>
      </c>
      <c r="Y65">
        <v>0</v>
      </c>
      <c r="Z65">
        <v>0</v>
      </c>
      <c r="AA65">
        <v>0</v>
      </c>
      <c r="AB65">
        <v>586.25300000000004</v>
      </c>
      <c r="AC65">
        <v>100.634</v>
      </c>
      <c r="AD65">
        <v>317.05</v>
      </c>
      <c r="AE65">
        <v>168.56899999999999</v>
      </c>
      <c r="AF65">
        <v>2.4108800000000001</v>
      </c>
      <c r="AG65">
        <v>0.13481000000000001</v>
      </c>
      <c r="AH65">
        <v>0.49312699999999998</v>
      </c>
    </row>
    <row r="66" spans="1:34" x14ac:dyDescent="0.3">
      <c r="A66" t="str">
        <f t="shared" si="0"/>
        <v>ResLtg-MeasSFm2007rDXGFCZ135</v>
      </c>
      <c r="B66" s="1">
        <v>42590.558437500003</v>
      </c>
      <c r="C66" t="s">
        <v>51</v>
      </c>
      <c r="D66" t="s">
        <v>52</v>
      </c>
      <c r="E66" t="s">
        <v>28</v>
      </c>
      <c r="F66">
        <v>2007</v>
      </c>
      <c r="G66" t="s">
        <v>42</v>
      </c>
      <c r="H66" t="s">
        <v>30</v>
      </c>
      <c r="I66">
        <v>5</v>
      </c>
      <c r="J66" t="s">
        <v>53</v>
      </c>
      <c r="K66">
        <v>1</v>
      </c>
      <c r="L66">
        <v>1948.78</v>
      </c>
      <c r="M66">
        <v>7145.46</v>
      </c>
      <c r="N66">
        <v>1613</v>
      </c>
      <c r="O66">
        <v>0</v>
      </c>
      <c r="P66">
        <v>3931.77</v>
      </c>
      <c r="Q66">
        <v>0</v>
      </c>
      <c r="R66">
        <v>1355.08</v>
      </c>
      <c r="S66">
        <v>0</v>
      </c>
      <c r="T66">
        <v>13.375400000000001</v>
      </c>
      <c r="U66">
        <v>232.221</v>
      </c>
      <c r="V66">
        <v>44.671500000000002</v>
      </c>
      <c r="W66">
        <v>187.54900000000001</v>
      </c>
      <c r="X66">
        <v>0</v>
      </c>
      <c r="Y66">
        <v>0</v>
      </c>
      <c r="Z66">
        <v>0</v>
      </c>
      <c r="AA66">
        <v>0</v>
      </c>
      <c r="AB66">
        <v>374.14400000000001</v>
      </c>
      <c r="AC66">
        <v>100.634</v>
      </c>
      <c r="AD66">
        <v>102.211</v>
      </c>
      <c r="AE66">
        <v>171.298</v>
      </c>
      <c r="AF66">
        <v>2.2904499999999999</v>
      </c>
      <c r="AG66">
        <v>0.13481000000000001</v>
      </c>
      <c r="AH66">
        <v>0.49300100000000002</v>
      </c>
    </row>
    <row r="67" spans="1:34" x14ac:dyDescent="0.3">
      <c r="A67" t="str">
        <f t="shared" ref="A67:A130" si="1">C67&amp;E67&amp;F67&amp;H67&amp;G67&amp;I67</f>
        <v>ResLtg-MeasSFm2007rDXGFCZ141</v>
      </c>
      <c r="B67" s="1">
        <v>42590.558634259258</v>
      </c>
      <c r="C67" t="s">
        <v>51</v>
      </c>
      <c r="D67" t="s">
        <v>52</v>
      </c>
      <c r="E67" t="s">
        <v>28</v>
      </c>
      <c r="F67">
        <v>2007</v>
      </c>
      <c r="G67" t="s">
        <v>43</v>
      </c>
      <c r="H67" t="s">
        <v>30</v>
      </c>
      <c r="I67">
        <v>1</v>
      </c>
      <c r="J67" t="s">
        <v>53</v>
      </c>
      <c r="K67">
        <v>1</v>
      </c>
      <c r="L67">
        <v>2160.92</v>
      </c>
      <c r="M67">
        <v>9694.0499999999993</v>
      </c>
      <c r="N67">
        <v>1782.71</v>
      </c>
      <c r="O67">
        <v>0</v>
      </c>
      <c r="P67">
        <v>4287.57</v>
      </c>
      <c r="Q67">
        <v>0</v>
      </c>
      <c r="R67">
        <v>3048.72</v>
      </c>
      <c r="S67">
        <v>0</v>
      </c>
      <c r="T67">
        <v>26.0627</v>
      </c>
      <c r="U67">
        <v>548.97500000000002</v>
      </c>
      <c r="V67">
        <v>105.64400000000001</v>
      </c>
      <c r="W67">
        <v>443.33100000000002</v>
      </c>
      <c r="X67">
        <v>0</v>
      </c>
      <c r="Y67">
        <v>0</v>
      </c>
      <c r="Z67">
        <v>0</v>
      </c>
      <c r="AA67">
        <v>0</v>
      </c>
      <c r="AB67">
        <v>501.25799999999998</v>
      </c>
      <c r="AC67">
        <v>100.634</v>
      </c>
      <c r="AD67">
        <v>225.59899999999999</v>
      </c>
      <c r="AE67">
        <v>175.024</v>
      </c>
      <c r="AF67">
        <v>3.6674799999999999</v>
      </c>
      <c r="AG67">
        <v>0.15712999999999999</v>
      </c>
      <c r="AH67">
        <v>0.52781</v>
      </c>
    </row>
    <row r="68" spans="1:34" x14ac:dyDescent="0.3">
      <c r="A68" t="str">
        <f t="shared" si="1"/>
        <v>ResLtg-MeasSFm2007rDXGFCZ142</v>
      </c>
      <c r="B68" s="1">
        <v>42590.558842592596</v>
      </c>
      <c r="C68" t="s">
        <v>51</v>
      </c>
      <c r="D68" t="s">
        <v>52</v>
      </c>
      <c r="E68" t="s">
        <v>28</v>
      </c>
      <c r="F68">
        <v>2007</v>
      </c>
      <c r="G68" t="s">
        <v>43</v>
      </c>
      <c r="H68" t="s">
        <v>30</v>
      </c>
      <c r="I68">
        <v>2</v>
      </c>
      <c r="J68" t="s">
        <v>53</v>
      </c>
      <c r="K68">
        <v>1</v>
      </c>
      <c r="L68">
        <v>2160.92</v>
      </c>
      <c r="M68">
        <v>9488.2900000000009</v>
      </c>
      <c r="N68">
        <v>1782.71</v>
      </c>
      <c r="O68">
        <v>0</v>
      </c>
      <c r="P68">
        <v>4298</v>
      </c>
      <c r="Q68">
        <v>0</v>
      </c>
      <c r="R68">
        <v>2838.64</v>
      </c>
      <c r="S68">
        <v>0</v>
      </c>
      <c r="T68">
        <v>30.4758</v>
      </c>
      <c r="U68">
        <v>538.46199999999999</v>
      </c>
      <c r="V68">
        <v>123.834</v>
      </c>
      <c r="W68">
        <v>414.62799999999999</v>
      </c>
      <c r="X68">
        <v>0</v>
      </c>
      <c r="Y68">
        <v>0</v>
      </c>
      <c r="Z68">
        <v>0</v>
      </c>
      <c r="AA68">
        <v>0</v>
      </c>
      <c r="AB68">
        <v>538.89200000000005</v>
      </c>
      <c r="AC68">
        <v>100.634</v>
      </c>
      <c r="AD68">
        <v>263.88299999999998</v>
      </c>
      <c r="AE68">
        <v>174.375</v>
      </c>
      <c r="AF68">
        <v>3.60704</v>
      </c>
      <c r="AG68">
        <v>0.15712999999999999</v>
      </c>
      <c r="AH68">
        <v>0.52993400000000002</v>
      </c>
    </row>
    <row r="69" spans="1:34" x14ac:dyDescent="0.3">
      <c r="A69" t="str">
        <f t="shared" si="1"/>
        <v>ResLtg-MeasSFm2007rDXGFCZ143</v>
      </c>
      <c r="B69" s="1">
        <v>42590.559050925927</v>
      </c>
      <c r="C69" t="s">
        <v>51</v>
      </c>
      <c r="D69" t="s">
        <v>52</v>
      </c>
      <c r="E69" t="s">
        <v>28</v>
      </c>
      <c r="F69">
        <v>2007</v>
      </c>
      <c r="G69" t="s">
        <v>43</v>
      </c>
      <c r="H69" t="s">
        <v>30</v>
      </c>
      <c r="I69">
        <v>3</v>
      </c>
      <c r="J69" t="s">
        <v>53</v>
      </c>
      <c r="K69">
        <v>1</v>
      </c>
      <c r="L69">
        <v>2160.92</v>
      </c>
      <c r="M69">
        <v>9310.92</v>
      </c>
      <c r="N69">
        <v>1782.71</v>
      </c>
      <c r="O69">
        <v>0</v>
      </c>
      <c r="P69">
        <v>4300.3500000000004</v>
      </c>
      <c r="Q69">
        <v>0</v>
      </c>
      <c r="R69">
        <v>2687.18</v>
      </c>
      <c r="S69">
        <v>0</v>
      </c>
      <c r="T69">
        <v>30.393000000000001</v>
      </c>
      <c r="U69">
        <v>510.28</v>
      </c>
      <c r="V69">
        <v>123.843</v>
      </c>
      <c r="W69">
        <v>386.43700000000001</v>
      </c>
      <c r="X69">
        <v>0</v>
      </c>
      <c r="Y69">
        <v>0</v>
      </c>
      <c r="Z69">
        <v>0</v>
      </c>
      <c r="AA69">
        <v>0</v>
      </c>
      <c r="AB69">
        <v>528.02800000000002</v>
      </c>
      <c r="AC69">
        <v>100.634</v>
      </c>
      <c r="AD69">
        <v>253.16499999999999</v>
      </c>
      <c r="AE69">
        <v>174.22900000000001</v>
      </c>
      <c r="AF69">
        <v>3.8982100000000002</v>
      </c>
      <c r="AG69">
        <v>0.15712999999999999</v>
      </c>
      <c r="AH69">
        <v>0.52803299999999997</v>
      </c>
    </row>
    <row r="70" spans="1:34" x14ac:dyDescent="0.3">
      <c r="A70" t="str">
        <f t="shared" si="1"/>
        <v>ResLtg-MeasSFm2007rDXGFCZ144</v>
      </c>
      <c r="B70" s="1">
        <v>42590.559259259258</v>
      </c>
      <c r="C70" t="s">
        <v>51</v>
      </c>
      <c r="D70" t="s">
        <v>52</v>
      </c>
      <c r="E70" t="s">
        <v>28</v>
      </c>
      <c r="F70">
        <v>2007</v>
      </c>
      <c r="G70" t="s">
        <v>43</v>
      </c>
      <c r="H70" t="s">
        <v>30</v>
      </c>
      <c r="I70">
        <v>4</v>
      </c>
      <c r="J70" t="s">
        <v>53</v>
      </c>
      <c r="K70">
        <v>1</v>
      </c>
      <c r="L70">
        <v>2160.92</v>
      </c>
      <c r="M70">
        <v>9052.66</v>
      </c>
      <c r="N70">
        <v>1782.71</v>
      </c>
      <c r="O70">
        <v>0</v>
      </c>
      <c r="P70">
        <v>4296.67</v>
      </c>
      <c r="Q70">
        <v>0</v>
      </c>
      <c r="R70">
        <v>2489.13</v>
      </c>
      <c r="S70">
        <v>0</v>
      </c>
      <c r="T70">
        <v>24.991299999999999</v>
      </c>
      <c r="U70">
        <v>459.14400000000001</v>
      </c>
      <c r="V70">
        <v>101.426</v>
      </c>
      <c r="W70">
        <v>357.71800000000002</v>
      </c>
      <c r="X70">
        <v>0</v>
      </c>
      <c r="Y70">
        <v>0</v>
      </c>
      <c r="Z70">
        <v>0</v>
      </c>
      <c r="AA70">
        <v>0</v>
      </c>
      <c r="AB70">
        <v>486.40100000000001</v>
      </c>
      <c r="AC70">
        <v>100.634</v>
      </c>
      <c r="AD70">
        <v>211.31700000000001</v>
      </c>
      <c r="AE70">
        <v>174.45</v>
      </c>
      <c r="AF70">
        <v>3.9208699999999999</v>
      </c>
      <c r="AG70">
        <v>0.15712999999999999</v>
      </c>
      <c r="AH70">
        <v>0.529173</v>
      </c>
    </row>
    <row r="71" spans="1:34" x14ac:dyDescent="0.3">
      <c r="A71" t="str">
        <f t="shared" si="1"/>
        <v>ResLtg-MeasSFm2007rDXGFCZ145</v>
      </c>
      <c r="B71" s="1">
        <v>42590.55945601852</v>
      </c>
      <c r="C71" t="s">
        <v>51</v>
      </c>
      <c r="D71" t="s">
        <v>52</v>
      </c>
      <c r="E71" t="s">
        <v>28</v>
      </c>
      <c r="F71">
        <v>2007</v>
      </c>
      <c r="G71" t="s">
        <v>43</v>
      </c>
      <c r="H71" t="s">
        <v>30</v>
      </c>
      <c r="I71">
        <v>5</v>
      </c>
      <c r="J71" t="s">
        <v>53</v>
      </c>
      <c r="K71">
        <v>1</v>
      </c>
      <c r="L71">
        <v>2160.92</v>
      </c>
      <c r="M71">
        <v>9519.86</v>
      </c>
      <c r="N71">
        <v>1782.71</v>
      </c>
      <c r="O71">
        <v>0</v>
      </c>
      <c r="P71">
        <v>4304.5200000000004</v>
      </c>
      <c r="Q71">
        <v>0</v>
      </c>
      <c r="R71">
        <v>2845.61</v>
      </c>
      <c r="S71">
        <v>0</v>
      </c>
      <c r="T71">
        <v>35.014800000000001</v>
      </c>
      <c r="U71">
        <v>551.99800000000005</v>
      </c>
      <c r="V71">
        <v>142.81100000000001</v>
      </c>
      <c r="W71">
        <v>409.18599999999998</v>
      </c>
      <c r="X71">
        <v>0</v>
      </c>
      <c r="Y71">
        <v>0</v>
      </c>
      <c r="Z71">
        <v>0</v>
      </c>
      <c r="AA71">
        <v>0</v>
      </c>
      <c r="AB71">
        <v>572.84900000000005</v>
      </c>
      <c r="AC71">
        <v>100.634</v>
      </c>
      <c r="AD71">
        <v>298.24099999999999</v>
      </c>
      <c r="AE71">
        <v>173.97399999999999</v>
      </c>
      <c r="AF71">
        <v>3.7930700000000002</v>
      </c>
      <c r="AG71">
        <v>0.15712999999999999</v>
      </c>
      <c r="AH71">
        <v>0.52792600000000001</v>
      </c>
    </row>
    <row r="72" spans="1:34" x14ac:dyDescent="0.3">
      <c r="A72" t="str">
        <f t="shared" si="1"/>
        <v>ResLtg-MeasSFm2007rDXGFCZ151</v>
      </c>
      <c r="B72" s="1">
        <v>42590.559664351851</v>
      </c>
      <c r="C72" t="s">
        <v>51</v>
      </c>
      <c r="D72" t="s">
        <v>52</v>
      </c>
      <c r="E72" t="s">
        <v>28</v>
      </c>
      <c r="F72">
        <v>2007</v>
      </c>
      <c r="G72" t="s">
        <v>44</v>
      </c>
      <c r="H72" t="s">
        <v>30</v>
      </c>
      <c r="I72">
        <v>1</v>
      </c>
      <c r="J72" t="s">
        <v>53</v>
      </c>
      <c r="K72">
        <v>1</v>
      </c>
      <c r="L72">
        <v>2160.92</v>
      </c>
      <c r="M72">
        <v>10607.6</v>
      </c>
      <c r="N72">
        <v>1782.71</v>
      </c>
      <c r="O72">
        <v>0</v>
      </c>
      <c r="P72">
        <v>4391.07</v>
      </c>
      <c r="Q72">
        <v>0</v>
      </c>
      <c r="R72">
        <v>3872.87</v>
      </c>
      <c r="S72">
        <v>0</v>
      </c>
      <c r="T72">
        <v>12.8185</v>
      </c>
      <c r="U72">
        <v>548.08699999999999</v>
      </c>
      <c r="V72">
        <v>57.117699999999999</v>
      </c>
      <c r="W72">
        <v>490.96899999999999</v>
      </c>
      <c r="X72">
        <v>0</v>
      </c>
      <c r="Y72">
        <v>0</v>
      </c>
      <c r="Z72">
        <v>0</v>
      </c>
      <c r="AA72">
        <v>0</v>
      </c>
      <c r="AB72">
        <v>356.48200000000003</v>
      </c>
      <c r="AC72">
        <v>100.634</v>
      </c>
      <c r="AD72">
        <v>120.917</v>
      </c>
      <c r="AE72">
        <v>134.93</v>
      </c>
      <c r="AF72">
        <v>3.5237599999999998</v>
      </c>
      <c r="AG72">
        <v>0.15712999999999999</v>
      </c>
      <c r="AH72">
        <v>0.53972799999999999</v>
      </c>
    </row>
    <row r="73" spans="1:34" x14ac:dyDescent="0.3">
      <c r="A73" t="str">
        <f t="shared" si="1"/>
        <v>ResLtg-MeasSFm2007rDXGFCZ152</v>
      </c>
      <c r="B73" s="1">
        <v>42590.559872685182</v>
      </c>
      <c r="C73" t="s">
        <v>51</v>
      </c>
      <c r="D73" t="s">
        <v>52</v>
      </c>
      <c r="E73" t="s">
        <v>28</v>
      </c>
      <c r="F73">
        <v>2007</v>
      </c>
      <c r="G73" t="s">
        <v>44</v>
      </c>
      <c r="H73" t="s">
        <v>30</v>
      </c>
      <c r="I73">
        <v>2</v>
      </c>
      <c r="J73" t="s">
        <v>53</v>
      </c>
      <c r="K73">
        <v>1</v>
      </c>
      <c r="L73">
        <v>2160.92</v>
      </c>
      <c r="M73">
        <v>11048</v>
      </c>
      <c r="N73">
        <v>1782.71</v>
      </c>
      <c r="O73">
        <v>0</v>
      </c>
      <c r="P73">
        <v>4378.12</v>
      </c>
      <c r="Q73">
        <v>0</v>
      </c>
      <c r="R73">
        <v>4273.8999999999996</v>
      </c>
      <c r="S73">
        <v>0</v>
      </c>
      <c r="T73">
        <v>10.2402</v>
      </c>
      <c r="U73">
        <v>603.07299999999998</v>
      </c>
      <c r="V73">
        <v>45.630699999999997</v>
      </c>
      <c r="W73">
        <v>557.44200000000001</v>
      </c>
      <c r="X73">
        <v>0</v>
      </c>
      <c r="Y73">
        <v>0</v>
      </c>
      <c r="Z73">
        <v>0</v>
      </c>
      <c r="AA73">
        <v>0</v>
      </c>
      <c r="AB73">
        <v>337.68900000000002</v>
      </c>
      <c r="AC73">
        <v>100.634</v>
      </c>
      <c r="AD73">
        <v>101.307</v>
      </c>
      <c r="AE73">
        <v>135.74799999999999</v>
      </c>
      <c r="AF73">
        <v>3.3045599999999999</v>
      </c>
      <c r="AG73">
        <v>0.15712999999999999</v>
      </c>
      <c r="AH73">
        <v>0.53956000000000004</v>
      </c>
    </row>
    <row r="74" spans="1:34" x14ac:dyDescent="0.3">
      <c r="A74" t="str">
        <f t="shared" si="1"/>
        <v>ResLtg-MeasSFm2007rDXGFCZ153</v>
      </c>
      <c r="B74" s="1">
        <v>42590.560069444444</v>
      </c>
      <c r="C74" t="s">
        <v>51</v>
      </c>
      <c r="D74" t="s">
        <v>52</v>
      </c>
      <c r="E74" t="s">
        <v>28</v>
      </c>
      <c r="F74">
        <v>2007</v>
      </c>
      <c r="G74" t="s">
        <v>44</v>
      </c>
      <c r="H74" t="s">
        <v>30</v>
      </c>
      <c r="I74">
        <v>3</v>
      </c>
      <c r="J74" t="s">
        <v>53</v>
      </c>
      <c r="K74">
        <v>1</v>
      </c>
      <c r="L74">
        <v>2160.92</v>
      </c>
      <c r="M74">
        <v>10418</v>
      </c>
      <c r="N74">
        <v>1782.71</v>
      </c>
      <c r="O74">
        <v>0</v>
      </c>
      <c r="P74">
        <v>4395.22</v>
      </c>
      <c r="Q74">
        <v>0</v>
      </c>
      <c r="R74">
        <v>3698.42</v>
      </c>
      <c r="S74">
        <v>0</v>
      </c>
      <c r="T74">
        <v>13.586399999999999</v>
      </c>
      <c r="U74">
        <v>528.04600000000005</v>
      </c>
      <c r="V74">
        <v>60.516199999999998</v>
      </c>
      <c r="W74">
        <v>467.53</v>
      </c>
      <c r="X74">
        <v>0</v>
      </c>
      <c r="Y74">
        <v>0</v>
      </c>
      <c r="Z74">
        <v>0</v>
      </c>
      <c r="AA74">
        <v>0</v>
      </c>
      <c r="AB74">
        <v>366.80500000000001</v>
      </c>
      <c r="AC74">
        <v>100.634</v>
      </c>
      <c r="AD74">
        <v>131.50299999999999</v>
      </c>
      <c r="AE74">
        <v>134.667</v>
      </c>
      <c r="AF74">
        <v>3.33745</v>
      </c>
      <c r="AG74">
        <v>0.15712999999999999</v>
      </c>
      <c r="AH74">
        <v>0.54111399999999998</v>
      </c>
    </row>
    <row r="75" spans="1:34" x14ac:dyDescent="0.3">
      <c r="A75" t="str">
        <f t="shared" si="1"/>
        <v>ResLtg-MeasSFm2007rDXGFCZ154</v>
      </c>
      <c r="B75" s="1">
        <v>42590.560277777775</v>
      </c>
      <c r="C75" t="s">
        <v>51</v>
      </c>
      <c r="D75" t="s">
        <v>52</v>
      </c>
      <c r="E75" t="s">
        <v>28</v>
      </c>
      <c r="F75">
        <v>2007</v>
      </c>
      <c r="G75" t="s">
        <v>44</v>
      </c>
      <c r="H75" t="s">
        <v>30</v>
      </c>
      <c r="I75">
        <v>4</v>
      </c>
      <c r="J75" t="s">
        <v>53</v>
      </c>
      <c r="K75">
        <v>1</v>
      </c>
      <c r="L75">
        <v>2160.92</v>
      </c>
      <c r="M75">
        <v>8382.1</v>
      </c>
      <c r="N75">
        <v>1782.71</v>
      </c>
      <c r="O75">
        <v>0</v>
      </c>
      <c r="P75">
        <v>4429.22</v>
      </c>
      <c r="Q75">
        <v>0</v>
      </c>
      <c r="R75">
        <v>1879.35</v>
      </c>
      <c r="S75">
        <v>0</v>
      </c>
      <c r="T75">
        <v>12.6791</v>
      </c>
      <c r="U75">
        <v>278.12900000000002</v>
      </c>
      <c r="V75">
        <v>56.511899999999997</v>
      </c>
      <c r="W75">
        <v>221.61699999999999</v>
      </c>
      <c r="X75">
        <v>0</v>
      </c>
      <c r="Y75">
        <v>0</v>
      </c>
      <c r="Z75">
        <v>0</v>
      </c>
      <c r="AA75">
        <v>0</v>
      </c>
      <c r="AB75">
        <v>351.36</v>
      </c>
      <c r="AC75">
        <v>100.634</v>
      </c>
      <c r="AD75">
        <v>118.24299999999999</v>
      </c>
      <c r="AE75">
        <v>132.483</v>
      </c>
      <c r="AF75">
        <v>2.5928599999999999</v>
      </c>
      <c r="AG75">
        <v>0.15712999999999999</v>
      </c>
      <c r="AH75">
        <v>0.55119399999999996</v>
      </c>
    </row>
    <row r="76" spans="1:34" x14ac:dyDescent="0.3">
      <c r="A76" t="str">
        <f t="shared" si="1"/>
        <v>ResLtg-MeasSFm2007rDXGFCZ155</v>
      </c>
      <c r="B76" s="1">
        <v>42590.560474537036</v>
      </c>
      <c r="C76" t="s">
        <v>51</v>
      </c>
      <c r="D76" t="s">
        <v>52</v>
      </c>
      <c r="E76" t="s">
        <v>28</v>
      </c>
      <c r="F76">
        <v>2007</v>
      </c>
      <c r="G76" t="s">
        <v>44</v>
      </c>
      <c r="H76" t="s">
        <v>30</v>
      </c>
      <c r="I76">
        <v>5</v>
      </c>
      <c r="J76" t="s">
        <v>53</v>
      </c>
      <c r="K76">
        <v>1</v>
      </c>
      <c r="L76">
        <v>2160.92</v>
      </c>
      <c r="M76">
        <v>9767.1200000000008</v>
      </c>
      <c r="N76">
        <v>1782.71</v>
      </c>
      <c r="O76">
        <v>0</v>
      </c>
      <c r="P76">
        <v>4404.8999999999996</v>
      </c>
      <c r="Q76">
        <v>0</v>
      </c>
      <c r="R76">
        <v>3123.89</v>
      </c>
      <c r="S76">
        <v>0</v>
      </c>
      <c r="T76">
        <v>12.5039</v>
      </c>
      <c r="U76">
        <v>443.11</v>
      </c>
      <c r="V76">
        <v>55.719499999999996</v>
      </c>
      <c r="W76">
        <v>387.39</v>
      </c>
      <c r="X76">
        <v>0</v>
      </c>
      <c r="Y76">
        <v>0</v>
      </c>
      <c r="Z76">
        <v>0</v>
      </c>
      <c r="AA76">
        <v>0</v>
      </c>
      <c r="AB76">
        <v>357.00700000000001</v>
      </c>
      <c r="AC76">
        <v>100.634</v>
      </c>
      <c r="AD76">
        <v>122.325</v>
      </c>
      <c r="AE76">
        <v>134.048</v>
      </c>
      <c r="AF76">
        <v>3.1180699999999999</v>
      </c>
      <c r="AG76">
        <v>0.15712999999999999</v>
      </c>
      <c r="AH76">
        <v>0.54400599999999999</v>
      </c>
    </row>
    <row r="77" spans="1:34" x14ac:dyDescent="0.3">
      <c r="A77" t="str">
        <f t="shared" si="1"/>
        <v>ResLtg-MeasSFm2007rDXGFCZ161</v>
      </c>
      <c r="B77" s="1">
        <v>42590.560682870368</v>
      </c>
      <c r="C77" t="s">
        <v>51</v>
      </c>
      <c r="D77" t="s">
        <v>52</v>
      </c>
      <c r="E77" t="s">
        <v>28</v>
      </c>
      <c r="F77">
        <v>2007</v>
      </c>
      <c r="G77" t="s">
        <v>45</v>
      </c>
      <c r="H77" t="s">
        <v>30</v>
      </c>
      <c r="I77">
        <v>1</v>
      </c>
      <c r="J77" t="s">
        <v>53</v>
      </c>
      <c r="K77">
        <v>1</v>
      </c>
      <c r="L77">
        <v>2295.61</v>
      </c>
      <c r="M77">
        <v>6963.63</v>
      </c>
      <c r="N77">
        <v>1890.47</v>
      </c>
      <c r="O77">
        <v>0</v>
      </c>
      <c r="P77">
        <v>4504.2299999999996</v>
      </c>
      <c r="Q77">
        <v>0</v>
      </c>
      <c r="R77">
        <v>234.60499999999999</v>
      </c>
      <c r="S77">
        <v>0</v>
      </c>
      <c r="T77">
        <v>53.27</v>
      </c>
      <c r="U77">
        <v>281.06700000000001</v>
      </c>
      <c r="V77">
        <v>243.696</v>
      </c>
      <c r="W77">
        <v>37.371000000000002</v>
      </c>
      <c r="X77">
        <v>0</v>
      </c>
      <c r="Y77">
        <v>0</v>
      </c>
      <c r="Z77">
        <v>0</v>
      </c>
      <c r="AA77">
        <v>0</v>
      </c>
      <c r="AB77">
        <v>806.36400000000003</v>
      </c>
      <c r="AC77">
        <v>100.634</v>
      </c>
      <c r="AD77">
        <v>501.45800000000003</v>
      </c>
      <c r="AE77">
        <v>204.27099999999999</v>
      </c>
      <c r="AF77">
        <v>1.5649599999999999</v>
      </c>
      <c r="AG77">
        <v>0.15799299999999999</v>
      </c>
      <c r="AH77">
        <v>0.56463600000000003</v>
      </c>
    </row>
    <row r="78" spans="1:34" x14ac:dyDescent="0.3">
      <c r="A78" t="str">
        <f t="shared" si="1"/>
        <v>ResLtg-MeasSFm2007rDXGFCZ162</v>
      </c>
      <c r="B78" s="1">
        <v>42590.560891203706</v>
      </c>
      <c r="C78" t="s">
        <v>51</v>
      </c>
      <c r="D78" t="s">
        <v>52</v>
      </c>
      <c r="E78" t="s">
        <v>28</v>
      </c>
      <c r="F78">
        <v>2007</v>
      </c>
      <c r="G78" t="s">
        <v>45</v>
      </c>
      <c r="H78" t="s">
        <v>30</v>
      </c>
      <c r="I78">
        <v>2</v>
      </c>
      <c r="J78" t="s">
        <v>53</v>
      </c>
      <c r="K78">
        <v>1</v>
      </c>
      <c r="L78">
        <v>2295.61</v>
      </c>
      <c r="M78">
        <v>6953.5</v>
      </c>
      <c r="N78">
        <v>1890.47</v>
      </c>
      <c r="O78">
        <v>0</v>
      </c>
      <c r="P78">
        <v>4467.6400000000003</v>
      </c>
      <c r="Q78">
        <v>0</v>
      </c>
      <c r="R78">
        <v>373.49799999999999</v>
      </c>
      <c r="S78">
        <v>0</v>
      </c>
      <c r="T78">
        <v>29.001000000000001</v>
      </c>
      <c r="U78">
        <v>192.89500000000001</v>
      </c>
      <c r="V78">
        <v>132.172</v>
      </c>
      <c r="W78">
        <v>60.723300000000002</v>
      </c>
      <c r="X78">
        <v>0</v>
      </c>
      <c r="Y78">
        <v>0</v>
      </c>
      <c r="Z78">
        <v>0</v>
      </c>
      <c r="AA78">
        <v>0</v>
      </c>
      <c r="AB78">
        <v>580.24699999999996</v>
      </c>
      <c r="AC78">
        <v>100.634</v>
      </c>
      <c r="AD78">
        <v>273.11500000000001</v>
      </c>
      <c r="AE78">
        <v>206.49799999999999</v>
      </c>
      <c r="AF78">
        <v>1.8536900000000001</v>
      </c>
      <c r="AG78">
        <v>0.15799299999999999</v>
      </c>
      <c r="AH78">
        <v>0.56260399999999999</v>
      </c>
    </row>
    <row r="79" spans="1:34" x14ac:dyDescent="0.3">
      <c r="A79" t="str">
        <f t="shared" si="1"/>
        <v>ResLtg-MeasSFm2007rDXGFCZ163</v>
      </c>
      <c r="B79" s="1">
        <v>42590.561099537037</v>
      </c>
      <c r="C79" t="s">
        <v>51</v>
      </c>
      <c r="D79" t="s">
        <v>52</v>
      </c>
      <c r="E79" t="s">
        <v>28</v>
      </c>
      <c r="F79">
        <v>2007</v>
      </c>
      <c r="G79" t="s">
        <v>45</v>
      </c>
      <c r="H79" t="s">
        <v>30</v>
      </c>
      <c r="I79">
        <v>3</v>
      </c>
      <c r="J79" t="s">
        <v>53</v>
      </c>
      <c r="K79">
        <v>1</v>
      </c>
      <c r="L79">
        <v>2295.61</v>
      </c>
      <c r="M79">
        <v>6881.17</v>
      </c>
      <c r="N79">
        <v>1890.47</v>
      </c>
      <c r="O79">
        <v>0</v>
      </c>
      <c r="P79">
        <v>4456.41</v>
      </c>
      <c r="Q79">
        <v>0</v>
      </c>
      <c r="R79">
        <v>359.065</v>
      </c>
      <c r="S79">
        <v>0</v>
      </c>
      <c r="T79">
        <v>21.195900000000002</v>
      </c>
      <c r="U79">
        <v>154.03299999999999</v>
      </c>
      <c r="V79">
        <v>96.042400000000001</v>
      </c>
      <c r="W79">
        <v>57.990400000000001</v>
      </c>
      <c r="X79">
        <v>0</v>
      </c>
      <c r="Y79">
        <v>0</v>
      </c>
      <c r="Z79">
        <v>0</v>
      </c>
      <c r="AA79">
        <v>0</v>
      </c>
      <c r="AB79">
        <v>514.15899999999999</v>
      </c>
      <c r="AC79">
        <v>100.634</v>
      </c>
      <c r="AD79">
        <v>206.35</v>
      </c>
      <c r="AE79">
        <v>207.17400000000001</v>
      </c>
      <c r="AF79">
        <v>1.6956100000000001</v>
      </c>
      <c r="AG79">
        <v>0.15799299999999999</v>
      </c>
      <c r="AH79">
        <v>0.56288400000000005</v>
      </c>
    </row>
    <row r="80" spans="1:34" x14ac:dyDescent="0.3">
      <c r="A80" t="str">
        <f t="shared" si="1"/>
        <v>ResLtg-MeasSFm2007rDXGFCZ164</v>
      </c>
      <c r="B80" s="1">
        <v>42590.561307870368</v>
      </c>
      <c r="C80" t="s">
        <v>51</v>
      </c>
      <c r="D80" t="s">
        <v>52</v>
      </c>
      <c r="E80" t="s">
        <v>28</v>
      </c>
      <c r="F80">
        <v>2007</v>
      </c>
      <c r="G80" t="s">
        <v>45</v>
      </c>
      <c r="H80" t="s">
        <v>30</v>
      </c>
      <c r="I80">
        <v>4</v>
      </c>
      <c r="J80" t="s">
        <v>53</v>
      </c>
      <c r="K80">
        <v>1</v>
      </c>
      <c r="L80">
        <v>2295.61</v>
      </c>
      <c r="M80">
        <v>6898.54</v>
      </c>
      <c r="N80">
        <v>1890.47</v>
      </c>
      <c r="O80">
        <v>0</v>
      </c>
      <c r="P80">
        <v>4483.54</v>
      </c>
      <c r="Q80">
        <v>0</v>
      </c>
      <c r="R80">
        <v>263.08999999999997</v>
      </c>
      <c r="S80">
        <v>0</v>
      </c>
      <c r="T80">
        <v>39.197600000000001</v>
      </c>
      <c r="U80">
        <v>222.25</v>
      </c>
      <c r="V80">
        <v>178.68100000000001</v>
      </c>
      <c r="W80">
        <v>43.569000000000003</v>
      </c>
      <c r="X80">
        <v>0</v>
      </c>
      <c r="Y80">
        <v>0</v>
      </c>
      <c r="Z80">
        <v>0</v>
      </c>
      <c r="AA80">
        <v>0</v>
      </c>
      <c r="AB80">
        <v>678.61</v>
      </c>
      <c r="AC80">
        <v>100.634</v>
      </c>
      <c r="AD80">
        <v>372.44400000000002</v>
      </c>
      <c r="AE80">
        <v>205.53200000000001</v>
      </c>
      <c r="AF80">
        <v>1.3749100000000001</v>
      </c>
      <c r="AG80">
        <v>0.15799299999999999</v>
      </c>
      <c r="AH80">
        <v>0.56548600000000004</v>
      </c>
    </row>
    <row r="81" spans="1:34" x14ac:dyDescent="0.3">
      <c r="A81" t="str">
        <f t="shared" si="1"/>
        <v>ResLtg-MeasSFm2007rDXGFCZ165</v>
      </c>
      <c r="B81" s="1">
        <v>42590.56150462963</v>
      </c>
      <c r="C81" t="s">
        <v>51</v>
      </c>
      <c r="D81" t="s">
        <v>52</v>
      </c>
      <c r="E81" t="s">
        <v>28</v>
      </c>
      <c r="F81">
        <v>2007</v>
      </c>
      <c r="G81" t="s">
        <v>45</v>
      </c>
      <c r="H81" t="s">
        <v>30</v>
      </c>
      <c r="I81">
        <v>5</v>
      </c>
      <c r="J81" t="s">
        <v>53</v>
      </c>
      <c r="K81">
        <v>1</v>
      </c>
      <c r="L81">
        <v>2295.61</v>
      </c>
      <c r="M81">
        <v>6668.42</v>
      </c>
      <c r="N81">
        <v>1890.47</v>
      </c>
      <c r="O81">
        <v>0</v>
      </c>
      <c r="P81">
        <v>4482.3999999999996</v>
      </c>
      <c r="Q81">
        <v>0</v>
      </c>
      <c r="R81">
        <v>80.977099999999993</v>
      </c>
      <c r="S81">
        <v>0</v>
      </c>
      <c r="T81">
        <v>36.307899999999997</v>
      </c>
      <c r="U81">
        <v>178.268</v>
      </c>
      <c r="V81">
        <v>165.76499999999999</v>
      </c>
      <c r="W81">
        <v>12.5029</v>
      </c>
      <c r="X81">
        <v>0</v>
      </c>
      <c r="Y81">
        <v>0</v>
      </c>
      <c r="Z81">
        <v>0</v>
      </c>
      <c r="AA81">
        <v>0</v>
      </c>
      <c r="AB81">
        <v>642.178</v>
      </c>
      <c r="AC81">
        <v>100.634</v>
      </c>
      <c r="AD81">
        <v>335.952</v>
      </c>
      <c r="AE81">
        <v>205.59100000000001</v>
      </c>
      <c r="AF81">
        <v>1.2354499999999999</v>
      </c>
      <c r="AG81">
        <v>0.15799299999999999</v>
      </c>
      <c r="AH81">
        <v>0.56714900000000001</v>
      </c>
    </row>
    <row r="82" spans="1:34" x14ac:dyDescent="0.3">
      <c r="A82" t="str">
        <f t="shared" si="1"/>
        <v>SplitAC2Sp-S17SFm2007rDXGFCZ011</v>
      </c>
      <c r="B82" s="1">
        <v>42590.561574074076</v>
      </c>
      <c r="C82" t="s">
        <v>54</v>
      </c>
      <c r="D82" t="s">
        <v>52</v>
      </c>
      <c r="E82" t="s">
        <v>28</v>
      </c>
      <c r="F82">
        <v>2007</v>
      </c>
      <c r="G82" t="s">
        <v>29</v>
      </c>
      <c r="H82" t="s">
        <v>30</v>
      </c>
      <c r="I82">
        <v>1</v>
      </c>
      <c r="J82" t="s">
        <v>55</v>
      </c>
      <c r="K82">
        <v>2.3308800000000001</v>
      </c>
      <c r="L82">
        <v>2295.61</v>
      </c>
      <c r="M82">
        <v>6868.59</v>
      </c>
      <c r="N82">
        <v>2390.4499999999998</v>
      </c>
      <c r="O82">
        <v>0</v>
      </c>
      <c r="P82">
        <v>4431.8500000000004</v>
      </c>
      <c r="Q82">
        <v>0</v>
      </c>
      <c r="R82">
        <v>0</v>
      </c>
      <c r="S82">
        <v>0</v>
      </c>
      <c r="T82">
        <v>20.731100000000001</v>
      </c>
      <c r="U82">
        <v>25.555900000000001</v>
      </c>
      <c r="V82">
        <v>25.555900000000001</v>
      </c>
      <c r="W82">
        <v>0</v>
      </c>
      <c r="X82">
        <v>0</v>
      </c>
      <c r="Y82">
        <v>0</v>
      </c>
      <c r="Z82">
        <v>0</v>
      </c>
      <c r="AA82">
        <v>0</v>
      </c>
      <c r="AB82">
        <v>436.62299999999999</v>
      </c>
      <c r="AC82">
        <v>100.634</v>
      </c>
      <c r="AD82">
        <v>126.354</v>
      </c>
      <c r="AE82">
        <v>209.63499999999999</v>
      </c>
      <c r="AF82">
        <v>0.77650399999999997</v>
      </c>
      <c r="AG82">
        <v>0.226992</v>
      </c>
      <c r="AH82">
        <v>0.54950299999999996</v>
      </c>
    </row>
    <row r="83" spans="1:34" x14ac:dyDescent="0.3">
      <c r="A83" t="str">
        <f t="shared" si="1"/>
        <v>SplitAC2Sp-S17SFm2007rDXGFCZ012</v>
      </c>
      <c r="B83" s="1">
        <v>42590.561643518522</v>
      </c>
      <c r="C83" t="s">
        <v>54</v>
      </c>
      <c r="D83" t="s">
        <v>52</v>
      </c>
      <c r="E83" t="s">
        <v>28</v>
      </c>
      <c r="F83">
        <v>2007</v>
      </c>
      <c r="G83" t="s">
        <v>29</v>
      </c>
      <c r="H83" t="s">
        <v>30</v>
      </c>
      <c r="I83">
        <v>2</v>
      </c>
      <c r="J83" t="s">
        <v>55</v>
      </c>
      <c r="K83">
        <v>2.3308800000000001</v>
      </c>
      <c r="L83">
        <v>2295.61</v>
      </c>
      <c r="M83">
        <v>7108.18</v>
      </c>
      <c r="N83">
        <v>2390.4499999999998</v>
      </c>
      <c r="O83">
        <v>0</v>
      </c>
      <c r="P83">
        <v>4496.01</v>
      </c>
      <c r="Q83">
        <v>0</v>
      </c>
      <c r="R83">
        <v>0</v>
      </c>
      <c r="S83">
        <v>0</v>
      </c>
      <c r="T83">
        <v>97.386300000000006</v>
      </c>
      <c r="U83">
        <v>124.337</v>
      </c>
      <c r="V83">
        <v>124.337</v>
      </c>
      <c r="W83">
        <v>0</v>
      </c>
      <c r="X83">
        <v>0</v>
      </c>
      <c r="Y83">
        <v>0</v>
      </c>
      <c r="Z83">
        <v>0</v>
      </c>
      <c r="AA83">
        <v>0</v>
      </c>
      <c r="AB83">
        <v>872.10400000000004</v>
      </c>
      <c r="AC83">
        <v>100.634</v>
      </c>
      <c r="AD83">
        <v>565.76300000000003</v>
      </c>
      <c r="AE83">
        <v>205.708</v>
      </c>
      <c r="AF83">
        <v>0.77968800000000005</v>
      </c>
      <c r="AG83">
        <v>0.226992</v>
      </c>
      <c r="AH83">
        <v>0.55269800000000002</v>
      </c>
    </row>
    <row r="84" spans="1:34" x14ac:dyDescent="0.3">
      <c r="A84" t="str">
        <f t="shared" si="1"/>
        <v>SplitAC2Sp-S17SFm2007rDXGFCZ013</v>
      </c>
      <c r="B84" s="1">
        <v>42590.561701388891</v>
      </c>
      <c r="C84" t="s">
        <v>54</v>
      </c>
      <c r="D84" t="s">
        <v>52</v>
      </c>
      <c r="E84" t="s">
        <v>28</v>
      </c>
      <c r="F84">
        <v>2007</v>
      </c>
      <c r="G84" t="s">
        <v>29</v>
      </c>
      <c r="H84" t="s">
        <v>30</v>
      </c>
      <c r="I84">
        <v>3</v>
      </c>
      <c r="J84" t="s">
        <v>55</v>
      </c>
      <c r="K84">
        <v>2.3308800000000001</v>
      </c>
      <c r="L84">
        <v>2295.61</v>
      </c>
      <c r="M84">
        <v>6811.63</v>
      </c>
      <c r="N84">
        <v>2390.4499999999998</v>
      </c>
      <c r="O84">
        <v>0</v>
      </c>
      <c r="P84">
        <v>4416.26</v>
      </c>
      <c r="Q84">
        <v>0</v>
      </c>
      <c r="R84">
        <v>0</v>
      </c>
      <c r="S84">
        <v>0</v>
      </c>
      <c r="T84">
        <v>2.2759399999999999</v>
      </c>
      <c r="U84">
        <v>2.6418300000000001</v>
      </c>
      <c r="V84">
        <v>2.6418300000000001</v>
      </c>
      <c r="W84">
        <v>0</v>
      </c>
      <c r="X84">
        <v>0</v>
      </c>
      <c r="Y84">
        <v>0</v>
      </c>
      <c r="Z84">
        <v>0</v>
      </c>
      <c r="AA84">
        <v>0</v>
      </c>
      <c r="AB84">
        <v>325.12799999999999</v>
      </c>
      <c r="AC84">
        <v>100.634</v>
      </c>
      <c r="AD84">
        <v>13.9161</v>
      </c>
      <c r="AE84">
        <v>210.578</v>
      </c>
      <c r="AF84">
        <v>0.77650399999999997</v>
      </c>
      <c r="AG84">
        <v>0.226992</v>
      </c>
      <c r="AH84">
        <v>0.54949999999999999</v>
      </c>
    </row>
    <row r="85" spans="1:34" x14ac:dyDescent="0.3">
      <c r="A85" t="str">
        <f t="shared" si="1"/>
        <v>SplitAC2Sp-S17SFm2007rDXGFCZ014</v>
      </c>
      <c r="B85" s="1">
        <v>42590.56177083333</v>
      </c>
      <c r="C85" t="s">
        <v>54</v>
      </c>
      <c r="D85" t="s">
        <v>52</v>
      </c>
      <c r="E85" t="s">
        <v>28</v>
      </c>
      <c r="F85">
        <v>2007</v>
      </c>
      <c r="G85" t="s">
        <v>29</v>
      </c>
      <c r="H85" t="s">
        <v>30</v>
      </c>
      <c r="I85">
        <v>4</v>
      </c>
      <c r="J85" t="s">
        <v>55</v>
      </c>
      <c r="K85">
        <v>2.3308800000000001</v>
      </c>
      <c r="L85">
        <v>2295.61</v>
      </c>
      <c r="M85">
        <v>7118.37</v>
      </c>
      <c r="N85">
        <v>2390.4499999999998</v>
      </c>
      <c r="O85">
        <v>0</v>
      </c>
      <c r="P85">
        <v>4499.66</v>
      </c>
      <c r="Q85">
        <v>0</v>
      </c>
      <c r="R85">
        <v>0</v>
      </c>
      <c r="S85">
        <v>0</v>
      </c>
      <c r="T85">
        <v>100.199</v>
      </c>
      <c r="U85">
        <v>128.06100000000001</v>
      </c>
      <c r="V85">
        <v>128.06100000000001</v>
      </c>
      <c r="W85">
        <v>0</v>
      </c>
      <c r="X85">
        <v>0</v>
      </c>
      <c r="Y85">
        <v>0</v>
      </c>
      <c r="Z85">
        <v>0</v>
      </c>
      <c r="AA85">
        <v>0</v>
      </c>
      <c r="AB85">
        <v>889.70699999999999</v>
      </c>
      <c r="AC85">
        <v>100.634</v>
      </c>
      <c r="AD85">
        <v>583.59299999999996</v>
      </c>
      <c r="AE85">
        <v>205.48</v>
      </c>
      <c r="AF85">
        <v>0.78025199999999995</v>
      </c>
      <c r="AG85">
        <v>0.226992</v>
      </c>
      <c r="AH85">
        <v>0.55297099999999999</v>
      </c>
    </row>
    <row r="86" spans="1:34" x14ac:dyDescent="0.3">
      <c r="A86" t="str">
        <f t="shared" si="1"/>
        <v>SplitAC2Sp-S17SFm2007rDXGFCZ015</v>
      </c>
      <c r="B86" s="1">
        <v>42590.561851851853</v>
      </c>
      <c r="C86" t="s">
        <v>54</v>
      </c>
      <c r="D86" t="s">
        <v>52</v>
      </c>
      <c r="E86" t="s">
        <v>28</v>
      </c>
      <c r="F86">
        <v>2007</v>
      </c>
      <c r="G86" t="s">
        <v>29</v>
      </c>
      <c r="H86" t="s">
        <v>30</v>
      </c>
      <c r="I86">
        <v>5</v>
      </c>
      <c r="J86" t="s">
        <v>55</v>
      </c>
      <c r="K86">
        <v>2.3308800000000001</v>
      </c>
      <c r="L86">
        <v>2295.61</v>
      </c>
      <c r="M86">
        <v>7129.8</v>
      </c>
      <c r="N86">
        <v>2390.4499999999998</v>
      </c>
      <c r="O86">
        <v>0</v>
      </c>
      <c r="P86">
        <v>4501.8900000000003</v>
      </c>
      <c r="Q86">
        <v>0</v>
      </c>
      <c r="R86">
        <v>0</v>
      </c>
      <c r="S86">
        <v>0</v>
      </c>
      <c r="T86">
        <v>104.43600000000001</v>
      </c>
      <c r="U86">
        <v>133.024</v>
      </c>
      <c r="V86">
        <v>133.024</v>
      </c>
      <c r="W86">
        <v>0</v>
      </c>
      <c r="X86">
        <v>0</v>
      </c>
      <c r="Y86">
        <v>0</v>
      </c>
      <c r="Z86">
        <v>0</v>
      </c>
      <c r="AA86">
        <v>0</v>
      </c>
      <c r="AB86">
        <v>926.76599999999996</v>
      </c>
      <c r="AC86">
        <v>100.634</v>
      </c>
      <c r="AD86">
        <v>620.78599999999994</v>
      </c>
      <c r="AE86">
        <v>205.345</v>
      </c>
      <c r="AF86">
        <v>0.77978899999999995</v>
      </c>
      <c r="AG86">
        <v>0.226992</v>
      </c>
      <c r="AH86">
        <v>0.55278799999999995</v>
      </c>
    </row>
    <row r="87" spans="1:34" x14ac:dyDescent="0.3">
      <c r="A87" t="str">
        <f t="shared" si="1"/>
        <v>SplitAC2Sp-S17SFm2007rDXGFCZ021</v>
      </c>
      <c r="B87" s="1">
        <v>42590.561921296299</v>
      </c>
      <c r="C87" t="s">
        <v>54</v>
      </c>
      <c r="D87" t="s">
        <v>52</v>
      </c>
      <c r="E87" t="s">
        <v>28</v>
      </c>
      <c r="F87">
        <v>2007</v>
      </c>
      <c r="G87" t="s">
        <v>31</v>
      </c>
      <c r="H87" t="s">
        <v>30</v>
      </c>
      <c r="I87">
        <v>1</v>
      </c>
      <c r="J87" t="s">
        <v>55</v>
      </c>
      <c r="K87">
        <v>2.2081300000000001</v>
      </c>
      <c r="L87">
        <v>1948.78</v>
      </c>
      <c r="M87">
        <v>6865.43</v>
      </c>
      <c r="N87">
        <v>2113</v>
      </c>
      <c r="O87">
        <v>0</v>
      </c>
      <c r="P87">
        <v>3926.01</v>
      </c>
      <c r="Q87">
        <v>0</v>
      </c>
      <c r="R87">
        <v>634.77599999999995</v>
      </c>
      <c r="S87">
        <v>0</v>
      </c>
      <c r="T87">
        <v>51.432400000000001</v>
      </c>
      <c r="U87">
        <v>140.21199999999999</v>
      </c>
      <c r="V87">
        <v>63.453499999999998</v>
      </c>
      <c r="W87">
        <v>76.758200000000002</v>
      </c>
      <c r="X87">
        <v>0</v>
      </c>
      <c r="Y87">
        <v>0</v>
      </c>
      <c r="Z87">
        <v>0</v>
      </c>
      <c r="AA87">
        <v>0</v>
      </c>
      <c r="AB87">
        <v>586.23599999999999</v>
      </c>
      <c r="AC87">
        <v>100.634</v>
      </c>
      <c r="AD87">
        <v>295.846</v>
      </c>
      <c r="AE87">
        <v>189.756</v>
      </c>
      <c r="AF87">
        <v>2.4531499999999999</v>
      </c>
      <c r="AG87">
        <v>0.176593</v>
      </c>
      <c r="AH87">
        <v>0.48490100000000003</v>
      </c>
    </row>
    <row r="88" spans="1:34" x14ac:dyDescent="0.3">
      <c r="A88" t="str">
        <f t="shared" si="1"/>
        <v>SplitAC2Sp-S17SFm2007rDXGFCZ022</v>
      </c>
      <c r="B88" s="1">
        <v>42590.561990740738</v>
      </c>
      <c r="C88" t="s">
        <v>54</v>
      </c>
      <c r="D88" t="s">
        <v>52</v>
      </c>
      <c r="E88" t="s">
        <v>28</v>
      </c>
      <c r="F88">
        <v>2007</v>
      </c>
      <c r="G88" t="s">
        <v>31</v>
      </c>
      <c r="H88" t="s">
        <v>30</v>
      </c>
      <c r="I88">
        <v>2</v>
      </c>
      <c r="J88" t="s">
        <v>55</v>
      </c>
      <c r="K88">
        <v>2.2081300000000001</v>
      </c>
      <c r="L88">
        <v>1948.78</v>
      </c>
      <c r="M88">
        <v>6550.31</v>
      </c>
      <c r="N88">
        <v>2113</v>
      </c>
      <c r="O88">
        <v>0</v>
      </c>
      <c r="P88">
        <v>3937.01</v>
      </c>
      <c r="Q88">
        <v>0</v>
      </c>
      <c r="R88">
        <v>329.471</v>
      </c>
      <c r="S88">
        <v>0</v>
      </c>
      <c r="T88">
        <v>59.274500000000003</v>
      </c>
      <c r="U88">
        <v>111.55800000000001</v>
      </c>
      <c r="V88">
        <v>73.344999999999999</v>
      </c>
      <c r="W88">
        <v>38.213000000000001</v>
      </c>
      <c r="X88">
        <v>0</v>
      </c>
      <c r="Y88">
        <v>0</v>
      </c>
      <c r="Z88">
        <v>0</v>
      </c>
      <c r="AA88">
        <v>0</v>
      </c>
      <c r="AB88">
        <v>622.94899999999996</v>
      </c>
      <c r="AC88">
        <v>100.634</v>
      </c>
      <c r="AD88">
        <v>333.27800000000002</v>
      </c>
      <c r="AE88">
        <v>189.036</v>
      </c>
      <c r="AF88">
        <v>2.29739</v>
      </c>
      <c r="AG88">
        <v>0.176593</v>
      </c>
      <c r="AH88">
        <v>0.48752600000000001</v>
      </c>
    </row>
    <row r="89" spans="1:34" x14ac:dyDescent="0.3">
      <c r="A89" t="str">
        <f t="shared" si="1"/>
        <v>SplitAC2Sp-S17SFm2007rDXGFCZ023</v>
      </c>
      <c r="B89" s="1">
        <v>42590.562060185184</v>
      </c>
      <c r="C89" t="s">
        <v>54</v>
      </c>
      <c r="D89" t="s">
        <v>52</v>
      </c>
      <c r="E89" t="s">
        <v>28</v>
      </c>
      <c r="F89">
        <v>2007</v>
      </c>
      <c r="G89" t="s">
        <v>31</v>
      </c>
      <c r="H89" t="s">
        <v>30</v>
      </c>
      <c r="I89">
        <v>3</v>
      </c>
      <c r="J89" t="s">
        <v>55</v>
      </c>
      <c r="K89">
        <v>2.2081300000000001</v>
      </c>
      <c r="L89">
        <v>1948.78</v>
      </c>
      <c r="M89">
        <v>6368.58</v>
      </c>
      <c r="N89">
        <v>2113</v>
      </c>
      <c r="O89">
        <v>0</v>
      </c>
      <c r="P89">
        <v>3923.64</v>
      </c>
      <c r="Q89">
        <v>0</v>
      </c>
      <c r="R89">
        <v>213.57300000000001</v>
      </c>
      <c r="S89">
        <v>0</v>
      </c>
      <c r="T89">
        <v>42.216200000000001</v>
      </c>
      <c r="U89">
        <v>76.153199999999998</v>
      </c>
      <c r="V89">
        <v>51.889800000000001</v>
      </c>
      <c r="W89">
        <v>24.263400000000001</v>
      </c>
      <c r="X89">
        <v>0</v>
      </c>
      <c r="Y89">
        <v>0</v>
      </c>
      <c r="Z89">
        <v>0</v>
      </c>
      <c r="AA89">
        <v>0</v>
      </c>
      <c r="AB89">
        <v>536.44000000000005</v>
      </c>
      <c r="AC89">
        <v>100.634</v>
      </c>
      <c r="AD89">
        <v>245.96100000000001</v>
      </c>
      <c r="AE89">
        <v>189.845</v>
      </c>
      <c r="AF89">
        <v>1.9473199999999999</v>
      </c>
      <c r="AG89">
        <v>0.176593</v>
      </c>
      <c r="AH89">
        <v>0.49001899999999998</v>
      </c>
    </row>
    <row r="90" spans="1:34" x14ac:dyDescent="0.3">
      <c r="A90" t="str">
        <f t="shared" si="1"/>
        <v>SplitAC2Sp-S17SFm2007rDXGFCZ024</v>
      </c>
      <c r="B90" s="1">
        <v>42590.56212962963</v>
      </c>
      <c r="C90" t="s">
        <v>54</v>
      </c>
      <c r="D90" t="s">
        <v>52</v>
      </c>
      <c r="E90" t="s">
        <v>28</v>
      </c>
      <c r="F90">
        <v>2007</v>
      </c>
      <c r="G90" t="s">
        <v>31</v>
      </c>
      <c r="H90" t="s">
        <v>30</v>
      </c>
      <c r="I90">
        <v>4</v>
      </c>
      <c r="J90" t="s">
        <v>55</v>
      </c>
      <c r="K90">
        <v>2.2081300000000001</v>
      </c>
      <c r="L90">
        <v>1948.78</v>
      </c>
      <c r="M90">
        <v>6236</v>
      </c>
      <c r="N90">
        <v>2113</v>
      </c>
      <c r="O90">
        <v>0</v>
      </c>
      <c r="P90">
        <v>3925.7</v>
      </c>
      <c r="Q90">
        <v>0</v>
      </c>
      <c r="R90">
        <v>93.037800000000004</v>
      </c>
      <c r="S90">
        <v>0</v>
      </c>
      <c r="T90">
        <v>42.216000000000001</v>
      </c>
      <c r="U90">
        <v>62.046700000000001</v>
      </c>
      <c r="V90">
        <v>51.889299999999999</v>
      </c>
      <c r="W90">
        <v>10.157500000000001</v>
      </c>
      <c r="X90">
        <v>0</v>
      </c>
      <c r="Y90">
        <v>0</v>
      </c>
      <c r="Z90">
        <v>0</v>
      </c>
      <c r="AA90">
        <v>0</v>
      </c>
      <c r="AB90">
        <v>536.30100000000004</v>
      </c>
      <c r="AC90">
        <v>100.634</v>
      </c>
      <c r="AD90">
        <v>245.95599999999999</v>
      </c>
      <c r="AE90">
        <v>189.71100000000001</v>
      </c>
      <c r="AF90">
        <v>1.6337999999999999</v>
      </c>
      <c r="AG90">
        <v>0.176593</v>
      </c>
      <c r="AH90">
        <v>0.49259199999999997</v>
      </c>
    </row>
    <row r="91" spans="1:34" x14ac:dyDescent="0.3">
      <c r="A91" t="str">
        <f t="shared" si="1"/>
        <v>SplitAC2Sp-S17SFm2007rDXGFCZ025</v>
      </c>
      <c r="B91" s="1">
        <v>42590.562199074076</v>
      </c>
      <c r="C91" t="s">
        <v>54</v>
      </c>
      <c r="D91" t="s">
        <v>52</v>
      </c>
      <c r="E91" t="s">
        <v>28</v>
      </c>
      <c r="F91">
        <v>2007</v>
      </c>
      <c r="G91" t="s">
        <v>31</v>
      </c>
      <c r="H91" t="s">
        <v>30</v>
      </c>
      <c r="I91">
        <v>5</v>
      </c>
      <c r="J91" t="s">
        <v>55</v>
      </c>
      <c r="K91">
        <v>2.2081300000000001</v>
      </c>
      <c r="L91">
        <v>1948.78</v>
      </c>
      <c r="M91">
        <v>6283.72</v>
      </c>
      <c r="N91">
        <v>2113</v>
      </c>
      <c r="O91">
        <v>0</v>
      </c>
      <c r="P91">
        <v>3934.01</v>
      </c>
      <c r="Q91">
        <v>0</v>
      </c>
      <c r="R91">
        <v>109.673</v>
      </c>
      <c r="S91">
        <v>0</v>
      </c>
      <c r="T91">
        <v>51.4343</v>
      </c>
      <c r="U91">
        <v>75.605199999999996</v>
      </c>
      <c r="V91">
        <v>63.456499999999998</v>
      </c>
      <c r="W91">
        <v>12.1487</v>
      </c>
      <c r="X91">
        <v>0</v>
      </c>
      <c r="Y91">
        <v>0</v>
      </c>
      <c r="Z91">
        <v>0</v>
      </c>
      <c r="AA91">
        <v>0</v>
      </c>
      <c r="AB91">
        <v>585.68799999999999</v>
      </c>
      <c r="AC91">
        <v>100.634</v>
      </c>
      <c r="AD91">
        <v>295.85500000000002</v>
      </c>
      <c r="AE91">
        <v>189.2</v>
      </c>
      <c r="AF91">
        <v>1.58219</v>
      </c>
      <c r="AG91">
        <v>0.176593</v>
      </c>
      <c r="AH91">
        <v>0.49252000000000001</v>
      </c>
    </row>
    <row r="92" spans="1:34" x14ac:dyDescent="0.3">
      <c r="A92" t="str">
        <f t="shared" si="1"/>
        <v>SplitAC2Sp-S17SFm2007rDXGFCZ031</v>
      </c>
      <c r="B92" s="1">
        <v>42590.562256944446</v>
      </c>
      <c r="C92" t="s">
        <v>54</v>
      </c>
      <c r="D92" t="s">
        <v>52</v>
      </c>
      <c r="E92" t="s">
        <v>28</v>
      </c>
      <c r="F92">
        <v>2007</v>
      </c>
      <c r="G92" t="s">
        <v>32</v>
      </c>
      <c r="H92" t="s">
        <v>30</v>
      </c>
      <c r="I92">
        <v>1</v>
      </c>
      <c r="J92" t="s">
        <v>55</v>
      </c>
      <c r="K92">
        <v>3.2314099999999999</v>
      </c>
      <c r="L92">
        <v>2295.61</v>
      </c>
      <c r="M92">
        <v>7163.9</v>
      </c>
      <c r="N92">
        <v>2390.4499999999998</v>
      </c>
      <c r="O92">
        <v>0</v>
      </c>
      <c r="P92">
        <v>4478.29</v>
      </c>
      <c r="Q92">
        <v>0</v>
      </c>
      <c r="R92">
        <v>250.624</v>
      </c>
      <c r="S92">
        <v>0</v>
      </c>
      <c r="T92">
        <v>4.6318000000000001</v>
      </c>
      <c r="U92">
        <v>39.902000000000001</v>
      </c>
      <c r="V92">
        <v>7.98508</v>
      </c>
      <c r="W92">
        <v>31.917000000000002</v>
      </c>
      <c r="X92">
        <v>0</v>
      </c>
      <c r="Y92">
        <v>0</v>
      </c>
      <c r="Z92">
        <v>0</v>
      </c>
      <c r="AA92">
        <v>0</v>
      </c>
      <c r="AB92">
        <v>335.02199999999999</v>
      </c>
      <c r="AC92">
        <v>100.634</v>
      </c>
      <c r="AD92">
        <v>42.325600000000001</v>
      </c>
      <c r="AE92">
        <v>192.06200000000001</v>
      </c>
      <c r="AF92">
        <v>1.9826900000000001</v>
      </c>
      <c r="AG92">
        <v>0.19977</v>
      </c>
      <c r="AH92">
        <v>0.55418500000000004</v>
      </c>
    </row>
    <row r="93" spans="1:34" x14ac:dyDescent="0.3">
      <c r="A93" t="str">
        <f t="shared" si="1"/>
        <v>SplitAC2Sp-S17SFm2007rDXGFCZ032</v>
      </c>
      <c r="B93" s="1">
        <v>42590.562326388892</v>
      </c>
      <c r="C93" t="s">
        <v>54</v>
      </c>
      <c r="D93" t="s">
        <v>52</v>
      </c>
      <c r="E93" t="s">
        <v>28</v>
      </c>
      <c r="F93">
        <v>2007</v>
      </c>
      <c r="G93" t="s">
        <v>32</v>
      </c>
      <c r="H93" t="s">
        <v>30</v>
      </c>
      <c r="I93">
        <v>2</v>
      </c>
      <c r="J93" t="s">
        <v>55</v>
      </c>
      <c r="K93">
        <v>3.2314099999999999</v>
      </c>
      <c r="L93">
        <v>2295.61</v>
      </c>
      <c r="M93">
        <v>7123.05</v>
      </c>
      <c r="N93">
        <v>2390.4499999999998</v>
      </c>
      <c r="O93">
        <v>0</v>
      </c>
      <c r="P93">
        <v>4513.99</v>
      </c>
      <c r="Q93">
        <v>0</v>
      </c>
      <c r="R93">
        <v>101.866</v>
      </c>
      <c r="S93">
        <v>0</v>
      </c>
      <c r="T93">
        <v>37.2485</v>
      </c>
      <c r="U93">
        <v>79.487899999999996</v>
      </c>
      <c r="V93">
        <v>66.903400000000005</v>
      </c>
      <c r="W93">
        <v>12.5845</v>
      </c>
      <c r="X93">
        <v>0</v>
      </c>
      <c r="Y93">
        <v>0</v>
      </c>
      <c r="Z93">
        <v>0</v>
      </c>
      <c r="AA93">
        <v>0</v>
      </c>
      <c r="AB93">
        <v>606.322</v>
      </c>
      <c r="AC93">
        <v>100.634</v>
      </c>
      <c r="AD93">
        <v>315.82299999999998</v>
      </c>
      <c r="AE93">
        <v>189.86500000000001</v>
      </c>
      <c r="AF93">
        <v>1.5888100000000001</v>
      </c>
      <c r="AG93">
        <v>0.19977</v>
      </c>
      <c r="AH93">
        <v>0.556616</v>
      </c>
    </row>
    <row r="94" spans="1:34" x14ac:dyDescent="0.3">
      <c r="A94" t="str">
        <f t="shared" si="1"/>
        <v>SplitAC2Sp-S17SFm2007rDXGFCZ033</v>
      </c>
      <c r="B94" s="1">
        <v>42590.562395833331</v>
      </c>
      <c r="C94" t="s">
        <v>54</v>
      </c>
      <c r="D94" t="s">
        <v>52</v>
      </c>
      <c r="E94" t="s">
        <v>28</v>
      </c>
      <c r="F94">
        <v>2007</v>
      </c>
      <c r="G94" t="s">
        <v>32</v>
      </c>
      <c r="H94" t="s">
        <v>30</v>
      </c>
      <c r="I94">
        <v>3</v>
      </c>
      <c r="J94" t="s">
        <v>55</v>
      </c>
      <c r="K94">
        <v>3.2314099999999999</v>
      </c>
      <c r="L94">
        <v>2295.61</v>
      </c>
      <c r="M94">
        <v>7096.91</v>
      </c>
      <c r="N94">
        <v>2390.4499999999998</v>
      </c>
      <c r="O94">
        <v>0</v>
      </c>
      <c r="P94">
        <v>4513.97</v>
      </c>
      <c r="Q94">
        <v>0</v>
      </c>
      <c r="R94">
        <v>80.259299999999996</v>
      </c>
      <c r="S94">
        <v>0</v>
      </c>
      <c r="T94">
        <v>36.590400000000002</v>
      </c>
      <c r="U94">
        <v>75.638900000000007</v>
      </c>
      <c r="V94">
        <v>65.786900000000003</v>
      </c>
      <c r="W94">
        <v>9.8519900000000007</v>
      </c>
      <c r="X94">
        <v>0</v>
      </c>
      <c r="Y94">
        <v>0</v>
      </c>
      <c r="Z94">
        <v>0</v>
      </c>
      <c r="AA94">
        <v>0</v>
      </c>
      <c r="AB94">
        <v>601.81299999999999</v>
      </c>
      <c r="AC94">
        <v>100.634</v>
      </c>
      <c r="AD94">
        <v>311.315</v>
      </c>
      <c r="AE94">
        <v>189.864</v>
      </c>
      <c r="AF94">
        <v>1.4192800000000001</v>
      </c>
      <c r="AG94">
        <v>0.19977</v>
      </c>
      <c r="AH94">
        <v>0.55760699999999996</v>
      </c>
    </row>
    <row r="95" spans="1:34" x14ac:dyDescent="0.3">
      <c r="A95" t="str">
        <f t="shared" si="1"/>
        <v>SplitAC2Sp-S17SFm2007rDXGFCZ034</v>
      </c>
      <c r="B95" s="1">
        <v>42590.562465277777</v>
      </c>
      <c r="C95" t="s">
        <v>54</v>
      </c>
      <c r="D95" t="s">
        <v>52</v>
      </c>
      <c r="E95" t="s">
        <v>28</v>
      </c>
      <c r="F95">
        <v>2007</v>
      </c>
      <c r="G95" t="s">
        <v>32</v>
      </c>
      <c r="H95" t="s">
        <v>30</v>
      </c>
      <c r="I95">
        <v>4</v>
      </c>
      <c r="J95" t="s">
        <v>55</v>
      </c>
      <c r="K95">
        <v>3.2314099999999999</v>
      </c>
      <c r="L95">
        <v>2295.61</v>
      </c>
      <c r="M95">
        <v>7181.44</v>
      </c>
      <c r="N95">
        <v>2390.4499999999998</v>
      </c>
      <c r="O95">
        <v>0</v>
      </c>
      <c r="P95">
        <v>4516.09</v>
      </c>
      <c r="Q95">
        <v>0</v>
      </c>
      <c r="R95">
        <v>146.16200000000001</v>
      </c>
      <c r="S95">
        <v>0</v>
      </c>
      <c r="T95">
        <v>39.564</v>
      </c>
      <c r="U95">
        <v>89.170900000000003</v>
      </c>
      <c r="V95">
        <v>70.912899999999993</v>
      </c>
      <c r="W95">
        <v>18.257999999999999</v>
      </c>
      <c r="X95">
        <v>0</v>
      </c>
      <c r="Y95">
        <v>0</v>
      </c>
      <c r="Z95">
        <v>0</v>
      </c>
      <c r="AA95">
        <v>0</v>
      </c>
      <c r="AB95">
        <v>633.49300000000005</v>
      </c>
      <c r="AC95">
        <v>100.634</v>
      </c>
      <c r="AD95">
        <v>343.12</v>
      </c>
      <c r="AE95">
        <v>189.738</v>
      </c>
      <c r="AF95">
        <v>1.79331</v>
      </c>
      <c r="AG95">
        <v>0.19977</v>
      </c>
      <c r="AH95">
        <v>0.55547100000000005</v>
      </c>
    </row>
    <row r="96" spans="1:34" x14ac:dyDescent="0.3">
      <c r="A96" t="str">
        <f t="shared" si="1"/>
        <v>SplitAC2Sp-S17SFm2007rDXGFCZ035</v>
      </c>
      <c r="B96" s="1">
        <v>42590.5625462963</v>
      </c>
      <c r="C96" t="s">
        <v>54</v>
      </c>
      <c r="D96" t="s">
        <v>52</v>
      </c>
      <c r="E96" t="s">
        <v>28</v>
      </c>
      <c r="F96">
        <v>2007</v>
      </c>
      <c r="G96" t="s">
        <v>32</v>
      </c>
      <c r="H96" t="s">
        <v>30</v>
      </c>
      <c r="I96">
        <v>5</v>
      </c>
      <c r="J96" t="s">
        <v>55</v>
      </c>
      <c r="K96">
        <v>3.2314099999999999</v>
      </c>
      <c r="L96">
        <v>2295.61</v>
      </c>
      <c r="M96">
        <v>7164.55</v>
      </c>
      <c r="N96">
        <v>2390.4499999999998</v>
      </c>
      <c r="O96">
        <v>0</v>
      </c>
      <c r="P96">
        <v>4504.91</v>
      </c>
      <c r="Q96">
        <v>0</v>
      </c>
      <c r="R96">
        <v>167.64699999999999</v>
      </c>
      <c r="S96">
        <v>0</v>
      </c>
      <c r="T96">
        <v>28.926500000000001</v>
      </c>
      <c r="U96">
        <v>72.617800000000003</v>
      </c>
      <c r="V96">
        <v>51.575699999999998</v>
      </c>
      <c r="W96">
        <v>21.042100000000001</v>
      </c>
      <c r="X96">
        <v>0</v>
      </c>
      <c r="Y96">
        <v>0</v>
      </c>
      <c r="Z96">
        <v>0</v>
      </c>
      <c r="AA96">
        <v>0</v>
      </c>
      <c r="AB96">
        <v>543.47</v>
      </c>
      <c r="AC96">
        <v>100.634</v>
      </c>
      <c r="AD96">
        <v>252.40799999999999</v>
      </c>
      <c r="AE96">
        <v>190.428</v>
      </c>
      <c r="AF96">
        <v>1.79331</v>
      </c>
      <c r="AG96">
        <v>0.19977</v>
      </c>
      <c r="AH96">
        <v>0.55547199999999997</v>
      </c>
    </row>
    <row r="97" spans="1:34" x14ac:dyDescent="0.3">
      <c r="A97" t="str">
        <f t="shared" si="1"/>
        <v>SplitAC2Sp-S17SFm2007rDXGFCZ041</v>
      </c>
      <c r="B97" s="1">
        <v>42590.562604166669</v>
      </c>
      <c r="C97" t="s">
        <v>54</v>
      </c>
      <c r="D97" t="s">
        <v>52</v>
      </c>
      <c r="E97" t="s">
        <v>28</v>
      </c>
      <c r="F97">
        <v>2007</v>
      </c>
      <c r="G97" t="s">
        <v>33</v>
      </c>
      <c r="H97" t="s">
        <v>30</v>
      </c>
      <c r="I97">
        <v>1</v>
      </c>
      <c r="J97" t="s">
        <v>55</v>
      </c>
      <c r="K97">
        <v>3.1654200000000001</v>
      </c>
      <c r="L97">
        <v>2295.61</v>
      </c>
      <c r="M97">
        <v>8164.82</v>
      </c>
      <c r="N97">
        <v>2390.4499999999998</v>
      </c>
      <c r="O97">
        <v>0</v>
      </c>
      <c r="P97">
        <v>4511.2299999999996</v>
      </c>
      <c r="Q97">
        <v>0</v>
      </c>
      <c r="R97">
        <v>1048.27</v>
      </c>
      <c r="S97">
        <v>0</v>
      </c>
      <c r="T97">
        <v>31.011199999999999</v>
      </c>
      <c r="U97">
        <v>183.85</v>
      </c>
      <c r="V97">
        <v>54.728999999999999</v>
      </c>
      <c r="W97">
        <v>129.12100000000001</v>
      </c>
      <c r="X97">
        <v>0</v>
      </c>
      <c r="Y97">
        <v>0</v>
      </c>
      <c r="Z97">
        <v>0</v>
      </c>
      <c r="AA97">
        <v>0</v>
      </c>
      <c r="AB97">
        <v>548.58399999999995</v>
      </c>
      <c r="AC97">
        <v>100.634</v>
      </c>
      <c r="AD97">
        <v>264.52</v>
      </c>
      <c r="AE97">
        <v>183.429</v>
      </c>
      <c r="AF97">
        <v>3.0311900000000001</v>
      </c>
      <c r="AG97">
        <v>0.226992</v>
      </c>
      <c r="AH97">
        <v>0.55532000000000004</v>
      </c>
    </row>
    <row r="98" spans="1:34" x14ac:dyDescent="0.3">
      <c r="A98" t="str">
        <f t="shared" si="1"/>
        <v>SplitAC2Sp-S17SFm2007rDXGFCZ042</v>
      </c>
      <c r="B98" s="1">
        <v>42590.562673611108</v>
      </c>
      <c r="C98" t="s">
        <v>54</v>
      </c>
      <c r="D98" t="s">
        <v>52</v>
      </c>
      <c r="E98" t="s">
        <v>28</v>
      </c>
      <c r="F98">
        <v>2007</v>
      </c>
      <c r="G98" t="s">
        <v>33</v>
      </c>
      <c r="H98" t="s">
        <v>30</v>
      </c>
      <c r="I98">
        <v>2</v>
      </c>
      <c r="J98" t="s">
        <v>55</v>
      </c>
      <c r="K98">
        <v>3.1654200000000001</v>
      </c>
      <c r="L98">
        <v>2295.61</v>
      </c>
      <c r="M98">
        <v>7596.26</v>
      </c>
      <c r="N98">
        <v>2390.4499999999998</v>
      </c>
      <c r="O98">
        <v>0</v>
      </c>
      <c r="P98">
        <v>4510.63</v>
      </c>
      <c r="Q98">
        <v>0</v>
      </c>
      <c r="R98">
        <v>559.60599999999999</v>
      </c>
      <c r="S98">
        <v>0</v>
      </c>
      <c r="T98">
        <v>24.998100000000001</v>
      </c>
      <c r="U98">
        <v>110.571</v>
      </c>
      <c r="V98">
        <v>43.9285</v>
      </c>
      <c r="W98">
        <v>66.642600000000002</v>
      </c>
      <c r="X98">
        <v>0</v>
      </c>
      <c r="Y98">
        <v>0</v>
      </c>
      <c r="Z98">
        <v>0</v>
      </c>
      <c r="AA98">
        <v>0</v>
      </c>
      <c r="AB98">
        <v>498.98899999999998</v>
      </c>
      <c r="AC98">
        <v>100.634</v>
      </c>
      <c r="AD98">
        <v>214.91200000000001</v>
      </c>
      <c r="AE98">
        <v>183.44200000000001</v>
      </c>
      <c r="AF98">
        <v>2.8720500000000002</v>
      </c>
      <c r="AG98">
        <v>0.226992</v>
      </c>
      <c r="AH98">
        <v>0.55820899999999996</v>
      </c>
    </row>
    <row r="99" spans="1:34" x14ac:dyDescent="0.3">
      <c r="A99" t="str">
        <f t="shared" si="1"/>
        <v>SplitAC2Sp-S17SFm2007rDXGFCZ043</v>
      </c>
      <c r="B99" s="1">
        <v>42590.562743055554</v>
      </c>
      <c r="C99" t="s">
        <v>54</v>
      </c>
      <c r="D99" t="s">
        <v>52</v>
      </c>
      <c r="E99" t="s">
        <v>28</v>
      </c>
      <c r="F99">
        <v>2007</v>
      </c>
      <c r="G99" t="s">
        <v>33</v>
      </c>
      <c r="H99" t="s">
        <v>30</v>
      </c>
      <c r="I99">
        <v>3</v>
      </c>
      <c r="J99" t="s">
        <v>55</v>
      </c>
      <c r="K99">
        <v>3.1654200000000001</v>
      </c>
      <c r="L99">
        <v>2295.61</v>
      </c>
      <c r="M99">
        <v>7442.51</v>
      </c>
      <c r="N99">
        <v>2390.4499999999998</v>
      </c>
      <c r="O99">
        <v>0</v>
      </c>
      <c r="P99">
        <v>4527.46</v>
      </c>
      <c r="Q99">
        <v>0</v>
      </c>
      <c r="R99">
        <v>374.45699999999999</v>
      </c>
      <c r="S99">
        <v>0</v>
      </c>
      <c r="T99">
        <v>38.371499999999997</v>
      </c>
      <c r="U99">
        <v>111.759</v>
      </c>
      <c r="V99">
        <v>67.997799999999998</v>
      </c>
      <c r="W99">
        <v>43.761099999999999</v>
      </c>
      <c r="X99">
        <v>0</v>
      </c>
      <c r="Y99">
        <v>0</v>
      </c>
      <c r="Z99">
        <v>0</v>
      </c>
      <c r="AA99">
        <v>0</v>
      </c>
      <c r="AB99">
        <v>599.32500000000005</v>
      </c>
      <c r="AC99">
        <v>100.634</v>
      </c>
      <c r="AD99">
        <v>316.29300000000001</v>
      </c>
      <c r="AE99">
        <v>182.39699999999999</v>
      </c>
      <c r="AF99">
        <v>2.4928900000000001</v>
      </c>
      <c r="AG99">
        <v>0.226992</v>
      </c>
      <c r="AH99">
        <v>0.56086999999999998</v>
      </c>
    </row>
    <row r="100" spans="1:34" x14ac:dyDescent="0.3">
      <c r="A100" t="str">
        <f t="shared" si="1"/>
        <v>SplitAC2Sp-S17SFm2007rDXGFCZ044</v>
      </c>
      <c r="B100" s="1">
        <v>42590.5628125</v>
      </c>
      <c r="C100" t="s">
        <v>54</v>
      </c>
      <c r="D100" t="s">
        <v>52</v>
      </c>
      <c r="E100" t="s">
        <v>28</v>
      </c>
      <c r="F100">
        <v>2007</v>
      </c>
      <c r="G100" t="s">
        <v>33</v>
      </c>
      <c r="H100" t="s">
        <v>30</v>
      </c>
      <c r="I100">
        <v>4</v>
      </c>
      <c r="J100" t="s">
        <v>55</v>
      </c>
      <c r="K100">
        <v>3.1654200000000001</v>
      </c>
      <c r="L100">
        <v>2295.61</v>
      </c>
      <c r="M100">
        <v>7224.98</v>
      </c>
      <c r="N100">
        <v>2390.4499999999998</v>
      </c>
      <c r="O100">
        <v>0</v>
      </c>
      <c r="P100">
        <v>4532.8100000000004</v>
      </c>
      <c r="Q100">
        <v>0</v>
      </c>
      <c r="R100">
        <v>170.113</v>
      </c>
      <c r="S100">
        <v>0</v>
      </c>
      <c r="T100">
        <v>40.5762</v>
      </c>
      <c r="U100">
        <v>91.029499999999999</v>
      </c>
      <c r="V100">
        <v>71.787300000000002</v>
      </c>
      <c r="W100">
        <v>19.2422</v>
      </c>
      <c r="X100">
        <v>0</v>
      </c>
      <c r="Y100">
        <v>0</v>
      </c>
      <c r="Z100">
        <v>0</v>
      </c>
      <c r="AA100">
        <v>0</v>
      </c>
      <c r="AB100">
        <v>625.096</v>
      </c>
      <c r="AC100">
        <v>100.634</v>
      </c>
      <c r="AD100">
        <v>342.39800000000002</v>
      </c>
      <c r="AE100">
        <v>182.06399999999999</v>
      </c>
      <c r="AF100">
        <v>2.2058200000000001</v>
      </c>
      <c r="AG100">
        <v>0.226992</v>
      </c>
      <c r="AH100">
        <v>0.56366700000000003</v>
      </c>
    </row>
    <row r="101" spans="1:34" x14ac:dyDescent="0.3">
      <c r="A101" t="str">
        <f t="shared" si="1"/>
        <v>SplitAC2Sp-S17SFm2007rDXGFCZ045</v>
      </c>
      <c r="B101" s="1">
        <v>42590.562881944446</v>
      </c>
      <c r="C101" t="s">
        <v>54</v>
      </c>
      <c r="D101" t="s">
        <v>52</v>
      </c>
      <c r="E101" t="s">
        <v>28</v>
      </c>
      <c r="F101">
        <v>2007</v>
      </c>
      <c r="G101" t="s">
        <v>33</v>
      </c>
      <c r="H101" t="s">
        <v>30</v>
      </c>
      <c r="I101">
        <v>5</v>
      </c>
      <c r="J101" t="s">
        <v>55</v>
      </c>
      <c r="K101">
        <v>3.1654200000000001</v>
      </c>
      <c r="L101">
        <v>2295.61</v>
      </c>
      <c r="M101">
        <v>7125.87</v>
      </c>
      <c r="N101">
        <v>2390.4499999999998</v>
      </c>
      <c r="O101">
        <v>0</v>
      </c>
      <c r="P101">
        <v>4495.9399999999996</v>
      </c>
      <c r="Q101">
        <v>0</v>
      </c>
      <c r="R101">
        <v>197.94300000000001</v>
      </c>
      <c r="S101">
        <v>0</v>
      </c>
      <c r="T101">
        <v>6.9515000000000002</v>
      </c>
      <c r="U101">
        <v>34.581499999999998</v>
      </c>
      <c r="V101">
        <v>11.9663</v>
      </c>
      <c r="W101">
        <v>22.615100000000002</v>
      </c>
      <c r="X101">
        <v>0</v>
      </c>
      <c r="Y101">
        <v>0</v>
      </c>
      <c r="Z101">
        <v>0</v>
      </c>
      <c r="AA101">
        <v>0</v>
      </c>
      <c r="AB101">
        <v>345.77800000000002</v>
      </c>
      <c r="AC101">
        <v>100.634</v>
      </c>
      <c r="AD101">
        <v>60.815899999999999</v>
      </c>
      <c r="AE101">
        <v>184.327</v>
      </c>
      <c r="AF101">
        <v>2.14025</v>
      </c>
      <c r="AG101">
        <v>0.226992</v>
      </c>
      <c r="AH101">
        <v>0.56359700000000001</v>
      </c>
    </row>
    <row r="102" spans="1:34" x14ac:dyDescent="0.3">
      <c r="A102" t="str">
        <f t="shared" si="1"/>
        <v>SplitAC2Sp-S17SFm2007rDXGFCZ051</v>
      </c>
      <c r="B102" s="1">
        <v>42590.562951388885</v>
      </c>
      <c r="C102" t="s">
        <v>54</v>
      </c>
      <c r="D102" t="s">
        <v>52</v>
      </c>
      <c r="E102" t="s">
        <v>28</v>
      </c>
      <c r="F102">
        <v>2007</v>
      </c>
      <c r="G102" t="s">
        <v>34</v>
      </c>
      <c r="H102" t="s">
        <v>30</v>
      </c>
      <c r="I102">
        <v>1</v>
      </c>
      <c r="J102" t="s">
        <v>55</v>
      </c>
      <c r="K102">
        <v>3.5455399999999999</v>
      </c>
      <c r="L102">
        <v>2295.61</v>
      </c>
      <c r="M102">
        <v>7042.94</v>
      </c>
      <c r="N102">
        <v>2390.4499999999998</v>
      </c>
      <c r="O102">
        <v>0</v>
      </c>
      <c r="P102">
        <v>4500.25</v>
      </c>
      <c r="Q102">
        <v>0</v>
      </c>
      <c r="R102">
        <v>87.000100000000003</v>
      </c>
      <c r="S102">
        <v>0</v>
      </c>
      <c r="T102">
        <v>18.819600000000001</v>
      </c>
      <c r="U102">
        <v>46.413499999999999</v>
      </c>
      <c r="V102">
        <v>35.358600000000003</v>
      </c>
      <c r="W102">
        <v>11.0549</v>
      </c>
      <c r="X102">
        <v>0</v>
      </c>
      <c r="Y102">
        <v>0</v>
      </c>
      <c r="Z102">
        <v>0</v>
      </c>
      <c r="AA102">
        <v>0</v>
      </c>
      <c r="AB102">
        <v>472.71300000000002</v>
      </c>
      <c r="AC102">
        <v>100.634</v>
      </c>
      <c r="AD102">
        <v>178.23500000000001</v>
      </c>
      <c r="AE102">
        <v>193.84399999999999</v>
      </c>
      <c r="AF102">
        <v>1.7075499999999999</v>
      </c>
      <c r="AG102">
        <v>0.226992</v>
      </c>
      <c r="AH102">
        <v>0.55357199999999995</v>
      </c>
    </row>
    <row r="103" spans="1:34" x14ac:dyDescent="0.3">
      <c r="A103" t="str">
        <f t="shared" si="1"/>
        <v>SplitAC2Sp-S17SFm2007rDXGFCZ052</v>
      </c>
      <c r="B103" s="1">
        <v>42590.563020833331</v>
      </c>
      <c r="C103" t="s">
        <v>54</v>
      </c>
      <c r="D103" t="s">
        <v>52</v>
      </c>
      <c r="E103" t="s">
        <v>28</v>
      </c>
      <c r="F103">
        <v>2007</v>
      </c>
      <c r="G103" t="s">
        <v>34</v>
      </c>
      <c r="H103" t="s">
        <v>30</v>
      </c>
      <c r="I103">
        <v>2</v>
      </c>
      <c r="J103" t="s">
        <v>55</v>
      </c>
      <c r="K103">
        <v>3.5455399999999999</v>
      </c>
      <c r="L103">
        <v>2295.61</v>
      </c>
      <c r="M103">
        <v>7079.35</v>
      </c>
      <c r="N103">
        <v>2390.4499999999998</v>
      </c>
      <c r="O103">
        <v>0</v>
      </c>
      <c r="P103">
        <v>4515.04</v>
      </c>
      <c r="Q103">
        <v>0</v>
      </c>
      <c r="R103">
        <v>73.954499999999996</v>
      </c>
      <c r="S103">
        <v>0</v>
      </c>
      <c r="T103">
        <v>30.986000000000001</v>
      </c>
      <c r="U103">
        <v>68.913399999999996</v>
      </c>
      <c r="V103">
        <v>59.488900000000001</v>
      </c>
      <c r="W103">
        <v>9.4244199999999996</v>
      </c>
      <c r="X103">
        <v>0</v>
      </c>
      <c r="Y103">
        <v>0</v>
      </c>
      <c r="Z103">
        <v>0</v>
      </c>
      <c r="AA103">
        <v>0</v>
      </c>
      <c r="AB103">
        <v>582.16</v>
      </c>
      <c r="AC103">
        <v>100.634</v>
      </c>
      <c r="AD103">
        <v>288.60000000000002</v>
      </c>
      <c r="AE103">
        <v>192.92599999999999</v>
      </c>
      <c r="AF103">
        <v>1.6827399999999999</v>
      </c>
      <c r="AG103">
        <v>0.226992</v>
      </c>
      <c r="AH103">
        <v>0.55426600000000004</v>
      </c>
    </row>
    <row r="104" spans="1:34" x14ac:dyDescent="0.3">
      <c r="A104" t="str">
        <f t="shared" si="1"/>
        <v>SplitAC2Sp-S17SFm2007rDXGFCZ053</v>
      </c>
      <c r="B104" s="1">
        <v>42590.563090277778</v>
      </c>
      <c r="C104" t="s">
        <v>54</v>
      </c>
      <c r="D104" t="s">
        <v>52</v>
      </c>
      <c r="E104" t="s">
        <v>28</v>
      </c>
      <c r="F104">
        <v>2007</v>
      </c>
      <c r="G104" t="s">
        <v>34</v>
      </c>
      <c r="H104" t="s">
        <v>30</v>
      </c>
      <c r="I104">
        <v>3</v>
      </c>
      <c r="J104" t="s">
        <v>55</v>
      </c>
      <c r="K104">
        <v>3.5455399999999999</v>
      </c>
      <c r="L104">
        <v>2295.61</v>
      </c>
      <c r="M104">
        <v>7077.7</v>
      </c>
      <c r="N104">
        <v>2390.4499999999998</v>
      </c>
      <c r="O104">
        <v>0</v>
      </c>
      <c r="P104">
        <v>4519.28</v>
      </c>
      <c r="Q104">
        <v>0</v>
      </c>
      <c r="R104">
        <v>58.314900000000002</v>
      </c>
      <c r="S104">
        <v>0</v>
      </c>
      <c r="T104">
        <v>35.0227</v>
      </c>
      <c r="U104">
        <v>74.628299999999996</v>
      </c>
      <c r="V104">
        <v>67.284499999999994</v>
      </c>
      <c r="W104">
        <v>7.3437200000000002</v>
      </c>
      <c r="X104">
        <v>0</v>
      </c>
      <c r="Y104">
        <v>0</v>
      </c>
      <c r="Z104">
        <v>0</v>
      </c>
      <c r="AA104">
        <v>0</v>
      </c>
      <c r="AB104">
        <v>616.18100000000004</v>
      </c>
      <c r="AC104">
        <v>100.634</v>
      </c>
      <c r="AD104">
        <v>322.88099999999997</v>
      </c>
      <c r="AE104">
        <v>192.66499999999999</v>
      </c>
      <c r="AF104">
        <v>1.56898</v>
      </c>
      <c r="AG104">
        <v>0.226992</v>
      </c>
      <c r="AH104">
        <v>0.55455100000000002</v>
      </c>
    </row>
    <row r="105" spans="1:34" x14ac:dyDescent="0.3">
      <c r="A105" t="str">
        <f t="shared" si="1"/>
        <v>SplitAC2Sp-S17SFm2007rDXGFCZ054</v>
      </c>
      <c r="B105" s="1">
        <v>42590.563159722224</v>
      </c>
      <c r="C105" t="s">
        <v>54</v>
      </c>
      <c r="D105" t="s">
        <v>52</v>
      </c>
      <c r="E105" t="s">
        <v>28</v>
      </c>
      <c r="F105">
        <v>2007</v>
      </c>
      <c r="G105" t="s">
        <v>34</v>
      </c>
      <c r="H105" t="s">
        <v>30</v>
      </c>
      <c r="I105">
        <v>4</v>
      </c>
      <c r="J105" t="s">
        <v>55</v>
      </c>
      <c r="K105">
        <v>3.5455399999999999</v>
      </c>
      <c r="L105">
        <v>2295.61</v>
      </c>
      <c r="M105">
        <v>7114.24</v>
      </c>
      <c r="N105">
        <v>2390.4499999999998</v>
      </c>
      <c r="O105">
        <v>0</v>
      </c>
      <c r="P105">
        <v>4520.5200000000004</v>
      </c>
      <c r="Q105">
        <v>0</v>
      </c>
      <c r="R105">
        <v>86.432400000000001</v>
      </c>
      <c r="S105">
        <v>0</v>
      </c>
      <c r="T105">
        <v>36.276299999999999</v>
      </c>
      <c r="U105">
        <v>80.550899999999999</v>
      </c>
      <c r="V105">
        <v>69.569299999999998</v>
      </c>
      <c r="W105">
        <v>10.9816</v>
      </c>
      <c r="X105">
        <v>0</v>
      </c>
      <c r="Y105">
        <v>0</v>
      </c>
      <c r="Z105">
        <v>0</v>
      </c>
      <c r="AA105">
        <v>0</v>
      </c>
      <c r="AB105">
        <v>633.57799999999997</v>
      </c>
      <c r="AC105">
        <v>100.634</v>
      </c>
      <c r="AD105">
        <v>340.35300000000001</v>
      </c>
      <c r="AE105">
        <v>192.59100000000001</v>
      </c>
      <c r="AF105">
        <v>1.7072400000000001</v>
      </c>
      <c r="AG105">
        <v>0.226992</v>
      </c>
      <c r="AH105">
        <v>0.55356799999999995</v>
      </c>
    </row>
    <row r="106" spans="1:34" x14ac:dyDescent="0.3">
      <c r="A106" t="str">
        <f t="shared" si="1"/>
        <v>SplitAC2Sp-S17SFm2007rDXGFCZ055</v>
      </c>
      <c r="B106" s="1">
        <v>42590.563240740739</v>
      </c>
      <c r="C106" t="s">
        <v>54</v>
      </c>
      <c r="D106" t="s">
        <v>52</v>
      </c>
      <c r="E106" t="s">
        <v>28</v>
      </c>
      <c r="F106">
        <v>2007</v>
      </c>
      <c r="G106" t="s">
        <v>34</v>
      </c>
      <c r="H106" t="s">
        <v>30</v>
      </c>
      <c r="I106">
        <v>5</v>
      </c>
      <c r="J106" t="s">
        <v>55</v>
      </c>
      <c r="K106">
        <v>3.5455399999999999</v>
      </c>
      <c r="L106">
        <v>2295.61</v>
      </c>
      <c r="M106">
        <v>7042.94</v>
      </c>
      <c r="N106">
        <v>2390.4499999999998</v>
      </c>
      <c r="O106">
        <v>0</v>
      </c>
      <c r="P106">
        <v>4500.25</v>
      </c>
      <c r="Q106">
        <v>0</v>
      </c>
      <c r="R106">
        <v>87.000100000000003</v>
      </c>
      <c r="S106">
        <v>0</v>
      </c>
      <c r="T106">
        <v>18.819600000000001</v>
      </c>
      <c r="U106">
        <v>46.413499999999999</v>
      </c>
      <c r="V106">
        <v>35.358600000000003</v>
      </c>
      <c r="W106">
        <v>11.0549</v>
      </c>
      <c r="X106">
        <v>0</v>
      </c>
      <c r="Y106">
        <v>0</v>
      </c>
      <c r="Z106">
        <v>0</v>
      </c>
      <c r="AA106">
        <v>0</v>
      </c>
      <c r="AB106">
        <v>472.71300000000002</v>
      </c>
      <c r="AC106">
        <v>100.634</v>
      </c>
      <c r="AD106">
        <v>178.23500000000001</v>
      </c>
      <c r="AE106">
        <v>193.84399999999999</v>
      </c>
      <c r="AF106">
        <v>1.7075499999999999</v>
      </c>
      <c r="AG106">
        <v>0.226992</v>
      </c>
      <c r="AH106">
        <v>0.55357199999999995</v>
      </c>
    </row>
    <row r="107" spans="1:34" x14ac:dyDescent="0.3">
      <c r="A107" t="str">
        <f t="shared" si="1"/>
        <v>SplitAC2Sp-S17SFm2007rDXGFCZ061</v>
      </c>
      <c r="B107" s="1">
        <v>42590.563310185185</v>
      </c>
      <c r="C107" t="s">
        <v>54</v>
      </c>
      <c r="D107" t="s">
        <v>52</v>
      </c>
      <c r="E107" t="s">
        <v>28</v>
      </c>
      <c r="F107">
        <v>2007</v>
      </c>
      <c r="G107" t="s">
        <v>35</v>
      </c>
      <c r="H107" t="s">
        <v>30</v>
      </c>
      <c r="I107">
        <v>1</v>
      </c>
      <c r="J107" t="s">
        <v>55</v>
      </c>
      <c r="K107">
        <v>4.01044</v>
      </c>
      <c r="L107">
        <v>2392.91</v>
      </c>
      <c r="M107">
        <v>8669.9500000000007</v>
      </c>
      <c r="N107">
        <v>2468.3000000000002</v>
      </c>
      <c r="O107">
        <v>0</v>
      </c>
      <c r="P107">
        <v>4697.55</v>
      </c>
      <c r="Q107">
        <v>0</v>
      </c>
      <c r="R107">
        <v>1302.53</v>
      </c>
      <c r="S107">
        <v>0</v>
      </c>
      <c r="T107">
        <v>11.1358</v>
      </c>
      <c r="U107">
        <v>190.429</v>
      </c>
      <c r="V107">
        <v>24.3432</v>
      </c>
      <c r="W107">
        <v>166.08600000000001</v>
      </c>
      <c r="X107">
        <v>0</v>
      </c>
      <c r="Y107">
        <v>0</v>
      </c>
      <c r="Z107">
        <v>0</v>
      </c>
      <c r="AA107">
        <v>0</v>
      </c>
      <c r="AB107">
        <v>400.81799999999998</v>
      </c>
      <c r="AC107">
        <v>100.634</v>
      </c>
      <c r="AD107">
        <v>124.181</v>
      </c>
      <c r="AE107">
        <v>176.00200000000001</v>
      </c>
      <c r="AF107">
        <v>3.0676800000000002</v>
      </c>
      <c r="AG107">
        <v>0.23438300000000001</v>
      </c>
      <c r="AH107">
        <v>0.57472999999999996</v>
      </c>
    </row>
    <row r="108" spans="1:34" x14ac:dyDescent="0.3">
      <c r="A108" t="str">
        <f t="shared" si="1"/>
        <v>SplitAC2Sp-S17SFm2007rDXGFCZ062</v>
      </c>
      <c r="B108" s="1">
        <v>42590.563379629632</v>
      </c>
      <c r="C108" t="s">
        <v>54</v>
      </c>
      <c r="D108" t="s">
        <v>52</v>
      </c>
      <c r="E108" t="s">
        <v>28</v>
      </c>
      <c r="F108">
        <v>2007</v>
      </c>
      <c r="G108" t="s">
        <v>35</v>
      </c>
      <c r="H108" t="s">
        <v>30</v>
      </c>
      <c r="I108">
        <v>2</v>
      </c>
      <c r="J108" t="s">
        <v>55</v>
      </c>
      <c r="K108">
        <v>4.01044</v>
      </c>
      <c r="L108">
        <v>2392.91</v>
      </c>
      <c r="M108">
        <v>7995.58</v>
      </c>
      <c r="N108">
        <v>2468.3000000000002</v>
      </c>
      <c r="O108">
        <v>0</v>
      </c>
      <c r="P108">
        <v>4712.28</v>
      </c>
      <c r="Q108">
        <v>0</v>
      </c>
      <c r="R108">
        <v>674.25300000000004</v>
      </c>
      <c r="S108">
        <v>0</v>
      </c>
      <c r="T108">
        <v>17.4937</v>
      </c>
      <c r="U108">
        <v>123.253</v>
      </c>
      <c r="V108">
        <v>38.8249</v>
      </c>
      <c r="W108">
        <v>84.427899999999994</v>
      </c>
      <c r="X108">
        <v>0</v>
      </c>
      <c r="Y108">
        <v>0</v>
      </c>
      <c r="Z108">
        <v>0</v>
      </c>
      <c r="AA108">
        <v>0</v>
      </c>
      <c r="AB108">
        <v>465.48399999999998</v>
      </c>
      <c r="AC108">
        <v>100.634</v>
      </c>
      <c r="AD108">
        <v>189.77199999999999</v>
      </c>
      <c r="AE108">
        <v>175.078</v>
      </c>
      <c r="AF108">
        <v>2.9320400000000002</v>
      </c>
      <c r="AG108">
        <v>0.23438300000000001</v>
      </c>
      <c r="AH108">
        <v>0.57771300000000003</v>
      </c>
    </row>
    <row r="109" spans="1:34" x14ac:dyDescent="0.3">
      <c r="A109" t="str">
        <f t="shared" si="1"/>
        <v>SplitAC2Sp-S17SFm2007rDXGFCZ063</v>
      </c>
      <c r="B109" s="1">
        <v>42590.563449074078</v>
      </c>
      <c r="C109" t="s">
        <v>54</v>
      </c>
      <c r="D109" t="s">
        <v>52</v>
      </c>
      <c r="E109" t="s">
        <v>28</v>
      </c>
      <c r="F109">
        <v>2007</v>
      </c>
      <c r="G109" t="s">
        <v>35</v>
      </c>
      <c r="H109" t="s">
        <v>30</v>
      </c>
      <c r="I109">
        <v>3</v>
      </c>
      <c r="J109" t="s">
        <v>55</v>
      </c>
      <c r="K109">
        <v>4.01044</v>
      </c>
      <c r="L109">
        <v>2392.91</v>
      </c>
      <c r="M109">
        <v>7587.14</v>
      </c>
      <c r="N109">
        <v>2468.3000000000002</v>
      </c>
      <c r="O109">
        <v>0</v>
      </c>
      <c r="P109">
        <v>4694.21</v>
      </c>
      <c r="Q109">
        <v>0</v>
      </c>
      <c r="R109">
        <v>377.25200000000001</v>
      </c>
      <c r="S109">
        <v>0</v>
      </c>
      <c r="T109">
        <v>0.32494200000000001</v>
      </c>
      <c r="U109">
        <v>47.059899999999999</v>
      </c>
      <c r="V109">
        <v>0.65256700000000001</v>
      </c>
      <c r="W109">
        <v>46.407400000000003</v>
      </c>
      <c r="X109">
        <v>0</v>
      </c>
      <c r="Y109">
        <v>0</v>
      </c>
      <c r="Z109">
        <v>0</v>
      </c>
      <c r="AA109">
        <v>0</v>
      </c>
      <c r="AB109">
        <v>280.33600000000001</v>
      </c>
      <c r="AC109">
        <v>100.634</v>
      </c>
      <c r="AD109">
        <v>3.51057</v>
      </c>
      <c r="AE109">
        <v>176.191</v>
      </c>
      <c r="AF109">
        <v>2.5848800000000001</v>
      </c>
      <c r="AG109">
        <v>0.23438300000000001</v>
      </c>
      <c r="AH109">
        <v>0.58050000000000002</v>
      </c>
    </row>
    <row r="110" spans="1:34" x14ac:dyDescent="0.3">
      <c r="A110" t="str">
        <f t="shared" si="1"/>
        <v>SplitAC2Sp-S17SFm2007rDXGFCZ064</v>
      </c>
      <c r="B110" s="1">
        <v>42590.563518518517</v>
      </c>
      <c r="C110" t="s">
        <v>54</v>
      </c>
      <c r="D110" t="s">
        <v>52</v>
      </c>
      <c r="E110" t="s">
        <v>28</v>
      </c>
      <c r="F110">
        <v>2007</v>
      </c>
      <c r="G110" t="s">
        <v>35</v>
      </c>
      <c r="H110" t="s">
        <v>30</v>
      </c>
      <c r="I110">
        <v>4</v>
      </c>
      <c r="J110" t="s">
        <v>55</v>
      </c>
      <c r="K110">
        <v>4.01044</v>
      </c>
      <c r="L110">
        <v>2392.91</v>
      </c>
      <c r="M110">
        <v>7356.35</v>
      </c>
      <c r="N110">
        <v>2468.3000000000002</v>
      </c>
      <c r="O110">
        <v>0</v>
      </c>
      <c r="P110">
        <v>4703.5</v>
      </c>
      <c r="Q110">
        <v>0</v>
      </c>
      <c r="R110">
        <v>148.20500000000001</v>
      </c>
      <c r="S110">
        <v>0</v>
      </c>
      <c r="T110">
        <v>5.8544700000000001</v>
      </c>
      <c r="U110">
        <v>30.4894</v>
      </c>
      <c r="V110">
        <v>12.631399999999999</v>
      </c>
      <c r="W110">
        <v>17.8581</v>
      </c>
      <c r="X110">
        <v>0</v>
      </c>
      <c r="Y110">
        <v>0</v>
      </c>
      <c r="Z110">
        <v>0</v>
      </c>
      <c r="AA110">
        <v>0</v>
      </c>
      <c r="AB110">
        <v>342.53399999999999</v>
      </c>
      <c r="AC110">
        <v>100.634</v>
      </c>
      <c r="AD110">
        <v>66.283600000000007</v>
      </c>
      <c r="AE110">
        <v>175.61600000000001</v>
      </c>
      <c r="AF110">
        <v>2.35182</v>
      </c>
      <c r="AG110">
        <v>0.23438300000000001</v>
      </c>
      <c r="AH110">
        <v>0.58338199999999996</v>
      </c>
    </row>
    <row r="111" spans="1:34" x14ac:dyDescent="0.3">
      <c r="A111" t="str">
        <f t="shared" si="1"/>
        <v>SplitAC2Sp-S17SFm2007rDXGFCZ065</v>
      </c>
      <c r="B111" s="1">
        <v>42590.563576388886</v>
      </c>
      <c r="C111" t="s">
        <v>54</v>
      </c>
      <c r="D111" t="s">
        <v>52</v>
      </c>
      <c r="E111" t="s">
        <v>28</v>
      </c>
      <c r="F111">
        <v>2007</v>
      </c>
      <c r="G111" t="s">
        <v>35</v>
      </c>
      <c r="H111" t="s">
        <v>30</v>
      </c>
      <c r="I111">
        <v>5</v>
      </c>
      <c r="J111" t="s">
        <v>55</v>
      </c>
      <c r="K111">
        <v>4.01044</v>
      </c>
      <c r="L111">
        <v>2392.91</v>
      </c>
      <c r="M111">
        <v>7427.59</v>
      </c>
      <c r="N111">
        <v>2468.3000000000002</v>
      </c>
      <c r="O111">
        <v>0</v>
      </c>
      <c r="P111">
        <v>4718.45</v>
      </c>
      <c r="Q111">
        <v>0</v>
      </c>
      <c r="R111">
        <v>163.31899999999999</v>
      </c>
      <c r="S111">
        <v>0</v>
      </c>
      <c r="T111">
        <v>17.974499999999999</v>
      </c>
      <c r="U111">
        <v>59.552900000000001</v>
      </c>
      <c r="V111">
        <v>39.846600000000002</v>
      </c>
      <c r="W111">
        <v>19.706299999999999</v>
      </c>
      <c r="X111">
        <v>0</v>
      </c>
      <c r="Y111">
        <v>0</v>
      </c>
      <c r="Z111">
        <v>0</v>
      </c>
      <c r="AA111">
        <v>0</v>
      </c>
      <c r="AB111">
        <v>474.06099999999998</v>
      </c>
      <c r="AC111">
        <v>100.634</v>
      </c>
      <c r="AD111">
        <v>198.73699999999999</v>
      </c>
      <c r="AE111">
        <v>174.68899999999999</v>
      </c>
      <c r="AF111">
        <v>2.3049900000000001</v>
      </c>
      <c r="AG111">
        <v>0.23438300000000001</v>
      </c>
      <c r="AH111">
        <v>0.58334900000000001</v>
      </c>
    </row>
    <row r="112" spans="1:34" x14ac:dyDescent="0.3">
      <c r="A112" t="str">
        <f t="shared" si="1"/>
        <v>SplitAC2Sp-S17SFm2007rDXGFCZ071</v>
      </c>
      <c r="B112" s="1">
        <v>42590.563645833332</v>
      </c>
      <c r="C112" t="s">
        <v>54</v>
      </c>
      <c r="D112" t="s">
        <v>52</v>
      </c>
      <c r="E112" t="s">
        <v>28</v>
      </c>
      <c r="F112">
        <v>2007</v>
      </c>
      <c r="G112" t="s">
        <v>36</v>
      </c>
      <c r="H112" t="s">
        <v>30</v>
      </c>
      <c r="I112">
        <v>1</v>
      </c>
      <c r="J112" t="s">
        <v>55</v>
      </c>
      <c r="K112">
        <v>3.2106499999999998</v>
      </c>
      <c r="L112">
        <v>2392.91</v>
      </c>
      <c r="M112">
        <v>8128.6</v>
      </c>
      <c r="N112">
        <v>2468.3000000000002</v>
      </c>
      <c r="O112">
        <v>0</v>
      </c>
      <c r="P112">
        <v>4692.6099999999997</v>
      </c>
      <c r="Q112">
        <v>0</v>
      </c>
      <c r="R112">
        <v>838.61500000000001</v>
      </c>
      <c r="S112">
        <v>0</v>
      </c>
      <c r="T112">
        <v>7.6344000000000003</v>
      </c>
      <c r="U112">
        <v>121.45</v>
      </c>
      <c r="V112">
        <v>13.433199999999999</v>
      </c>
      <c r="W112">
        <v>108.017</v>
      </c>
      <c r="X112">
        <v>0</v>
      </c>
      <c r="Y112">
        <v>0</v>
      </c>
      <c r="Z112">
        <v>0</v>
      </c>
      <c r="AA112">
        <v>0</v>
      </c>
      <c r="AB112">
        <v>345.62</v>
      </c>
      <c r="AC112">
        <v>100.634</v>
      </c>
      <c r="AD112">
        <v>70.705500000000001</v>
      </c>
      <c r="AE112">
        <v>174.28</v>
      </c>
      <c r="AF112">
        <v>2.3449800000000001</v>
      </c>
      <c r="AG112">
        <v>0.23438300000000001</v>
      </c>
      <c r="AH112">
        <v>0.57448699999999997</v>
      </c>
    </row>
    <row r="113" spans="1:34" x14ac:dyDescent="0.3">
      <c r="A113" t="str">
        <f t="shared" si="1"/>
        <v>SplitAC2Sp-S17SFm2007rDXGFCZ072</v>
      </c>
      <c r="B113" s="1">
        <v>42590.563715277778</v>
      </c>
      <c r="C113" t="s">
        <v>54</v>
      </c>
      <c r="D113" t="s">
        <v>52</v>
      </c>
      <c r="E113" t="s">
        <v>28</v>
      </c>
      <c r="F113">
        <v>2007</v>
      </c>
      <c r="G113" t="s">
        <v>36</v>
      </c>
      <c r="H113" t="s">
        <v>30</v>
      </c>
      <c r="I113">
        <v>2</v>
      </c>
      <c r="J113" t="s">
        <v>55</v>
      </c>
      <c r="K113">
        <v>3.2106499999999998</v>
      </c>
      <c r="L113">
        <v>2392.91</v>
      </c>
      <c r="M113">
        <v>7608.37</v>
      </c>
      <c r="N113">
        <v>2468.3000000000002</v>
      </c>
      <c r="O113">
        <v>0</v>
      </c>
      <c r="P113">
        <v>4705.0200000000004</v>
      </c>
      <c r="Q113">
        <v>0</v>
      </c>
      <c r="R113">
        <v>348.89299999999997</v>
      </c>
      <c r="S113">
        <v>0</v>
      </c>
      <c r="T113">
        <v>15.0227</v>
      </c>
      <c r="U113">
        <v>71.1387</v>
      </c>
      <c r="V113">
        <v>26.9163</v>
      </c>
      <c r="W113">
        <v>44.2224</v>
      </c>
      <c r="X113">
        <v>0</v>
      </c>
      <c r="Y113">
        <v>0</v>
      </c>
      <c r="Z113">
        <v>0</v>
      </c>
      <c r="AA113">
        <v>0</v>
      </c>
      <c r="AB113">
        <v>410.57400000000001</v>
      </c>
      <c r="AC113">
        <v>100.634</v>
      </c>
      <c r="AD113">
        <v>136.434</v>
      </c>
      <c r="AE113">
        <v>173.506</v>
      </c>
      <c r="AF113">
        <v>2.1716899999999999</v>
      </c>
      <c r="AG113">
        <v>0.23438300000000001</v>
      </c>
      <c r="AH113">
        <v>0.57740599999999997</v>
      </c>
    </row>
    <row r="114" spans="1:34" x14ac:dyDescent="0.3">
      <c r="A114" t="str">
        <f t="shared" si="1"/>
        <v>SplitAC2Sp-S17SFm2007rDXGFCZ073</v>
      </c>
      <c r="B114" s="1">
        <v>42590.563784722224</v>
      </c>
      <c r="C114" t="s">
        <v>54</v>
      </c>
      <c r="D114" t="s">
        <v>52</v>
      </c>
      <c r="E114" t="s">
        <v>28</v>
      </c>
      <c r="F114">
        <v>2007</v>
      </c>
      <c r="G114" t="s">
        <v>36</v>
      </c>
      <c r="H114" t="s">
        <v>30</v>
      </c>
      <c r="I114">
        <v>3</v>
      </c>
      <c r="J114" t="s">
        <v>55</v>
      </c>
      <c r="K114">
        <v>3.2106499999999998</v>
      </c>
      <c r="L114">
        <v>2392.91</v>
      </c>
      <c r="M114">
        <v>7576.72</v>
      </c>
      <c r="N114">
        <v>2468.3000000000002</v>
      </c>
      <c r="O114">
        <v>0</v>
      </c>
      <c r="P114">
        <v>4697.62</v>
      </c>
      <c r="Q114">
        <v>0</v>
      </c>
      <c r="R114">
        <v>345.875</v>
      </c>
      <c r="S114">
        <v>0</v>
      </c>
      <c r="T114">
        <v>7.6318700000000002</v>
      </c>
      <c r="U114">
        <v>57.291600000000003</v>
      </c>
      <c r="V114">
        <v>13.4305</v>
      </c>
      <c r="W114">
        <v>43.8611</v>
      </c>
      <c r="X114">
        <v>0</v>
      </c>
      <c r="Y114">
        <v>0</v>
      </c>
      <c r="Z114">
        <v>0</v>
      </c>
      <c r="AA114">
        <v>0</v>
      </c>
      <c r="AB114">
        <v>345.28399999999999</v>
      </c>
      <c r="AC114">
        <v>100.634</v>
      </c>
      <c r="AD114">
        <v>70.684600000000003</v>
      </c>
      <c r="AE114">
        <v>173.965</v>
      </c>
      <c r="AF114">
        <v>2.1845599999999998</v>
      </c>
      <c r="AG114">
        <v>0.23438300000000001</v>
      </c>
      <c r="AH114">
        <v>0.57742700000000002</v>
      </c>
    </row>
    <row r="115" spans="1:34" x14ac:dyDescent="0.3">
      <c r="A115" t="str">
        <f t="shared" si="1"/>
        <v>SplitAC2Sp-S17SFm2007rDXGFCZ074</v>
      </c>
      <c r="B115" s="1">
        <v>42590.563854166663</v>
      </c>
      <c r="C115" t="s">
        <v>54</v>
      </c>
      <c r="D115" t="s">
        <v>52</v>
      </c>
      <c r="E115" t="s">
        <v>28</v>
      </c>
      <c r="F115">
        <v>2007</v>
      </c>
      <c r="G115" t="s">
        <v>36</v>
      </c>
      <c r="H115" t="s">
        <v>30</v>
      </c>
      <c r="I115">
        <v>4</v>
      </c>
      <c r="J115" t="s">
        <v>55</v>
      </c>
      <c r="K115">
        <v>3.2106499999999998</v>
      </c>
      <c r="L115">
        <v>2392.91</v>
      </c>
      <c r="M115">
        <v>8127.76</v>
      </c>
      <c r="N115">
        <v>2468.3000000000002</v>
      </c>
      <c r="O115">
        <v>0</v>
      </c>
      <c r="P115">
        <v>4692.42</v>
      </c>
      <c r="Q115">
        <v>0</v>
      </c>
      <c r="R115">
        <v>838.60299999999995</v>
      </c>
      <c r="S115">
        <v>0</v>
      </c>
      <c r="T115">
        <v>7.3113799999999998</v>
      </c>
      <c r="U115">
        <v>121.123</v>
      </c>
      <c r="V115">
        <v>13.1092</v>
      </c>
      <c r="W115">
        <v>108.01300000000001</v>
      </c>
      <c r="X115">
        <v>0</v>
      </c>
      <c r="Y115">
        <v>0</v>
      </c>
      <c r="Z115">
        <v>0</v>
      </c>
      <c r="AA115">
        <v>0</v>
      </c>
      <c r="AB115">
        <v>340.565</v>
      </c>
      <c r="AC115">
        <v>100.634</v>
      </c>
      <c r="AD115">
        <v>65.639300000000006</v>
      </c>
      <c r="AE115">
        <v>174.291</v>
      </c>
      <c r="AF115">
        <v>2.3450000000000002</v>
      </c>
      <c r="AG115">
        <v>0.23438300000000001</v>
      </c>
      <c r="AH115">
        <v>0.57448299999999997</v>
      </c>
    </row>
    <row r="116" spans="1:34" x14ac:dyDescent="0.3">
      <c r="A116" t="str">
        <f t="shared" si="1"/>
        <v>SplitAC2Sp-S17SFm2007rDXGFCZ075</v>
      </c>
      <c r="B116" s="1">
        <v>42590.563923611109</v>
      </c>
      <c r="C116" t="s">
        <v>54</v>
      </c>
      <c r="D116" t="s">
        <v>52</v>
      </c>
      <c r="E116" t="s">
        <v>28</v>
      </c>
      <c r="F116">
        <v>2007</v>
      </c>
      <c r="G116" t="s">
        <v>36</v>
      </c>
      <c r="H116" t="s">
        <v>30</v>
      </c>
      <c r="I116">
        <v>5</v>
      </c>
      <c r="J116" t="s">
        <v>55</v>
      </c>
      <c r="K116">
        <v>3.2106499999999998</v>
      </c>
      <c r="L116">
        <v>2392.91</v>
      </c>
      <c r="M116">
        <v>7759.9</v>
      </c>
      <c r="N116">
        <v>2468.3000000000002</v>
      </c>
      <c r="O116">
        <v>0</v>
      </c>
      <c r="P116">
        <v>4695.58</v>
      </c>
      <c r="Q116">
        <v>0</v>
      </c>
      <c r="R116">
        <v>510.40899999999999</v>
      </c>
      <c r="S116">
        <v>0</v>
      </c>
      <c r="T116">
        <v>7.3572199999999999</v>
      </c>
      <c r="U116">
        <v>78.2637</v>
      </c>
      <c r="V116">
        <v>12.955299999999999</v>
      </c>
      <c r="W116">
        <v>65.308400000000006</v>
      </c>
      <c r="X116">
        <v>0</v>
      </c>
      <c r="Y116">
        <v>0</v>
      </c>
      <c r="Z116">
        <v>0</v>
      </c>
      <c r="AA116">
        <v>0</v>
      </c>
      <c r="AB116">
        <v>341.4</v>
      </c>
      <c r="AC116">
        <v>100.634</v>
      </c>
      <c r="AD116">
        <v>66.672899999999998</v>
      </c>
      <c r="AE116">
        <v>174.09299999999999</v>
      </c>
      <c r="AF116">
        <v>2.3220499999999999</v>
      </c>
      <c r="AG116">
        <v>0.23438300000000001</v>
      </c>
      <c r="AH116">
        <v>0.57601100000000005</v>
      </c>
    </row>
    <row r="117" spans="1:34" x14ac:dyDescent="0.3">
      <c r="A117" t="str">
        <f t="shared" si="1"/>
        <v>SplitAC2Sp-S17SFm2007rDXGFCZ081</v>
      </c>
      <c r="B117" s="1">
        <v>42590.563993055555</v>
      </c>
      <c r="C117" t="s">
        <v>54</v>
      </c>
      <c r="D117" t="s">
        <v>52</v>
      </c>
      <c r="E117" t="s">
        <v>28</v>
      </c>
      <c r="F117">
        <v>2007</v>
      </c>
      <c r="G117" t="s">
        <v>37</v>
      </c>
      <c r="H117" t="s">
        <v>30</v>
      </c>
      <c r="I117">
        <v>1</v>
      </c>
      <c r="J117" t="s">
        <v>55</v>
      </c>
      <c r="K117">
        <v>3.7711600000000001</v>
      </c>
      <c r="L117">
        <v>2392.91</v>
      </c>
      <c r="M117">
        <v>9168.6</v>
      </c>
      <c r="N117">
        <v>2468.3000000000002</v>
      </c>
      <c r="O117">
        <v>0</v>
      </c>
      <c r="P117">
        <v>4697</v>
      </c>
      <c r="Q117">
        <v>0</v>
      </c>
      <c r="R117">
        <v>1752.44</v>
      </c>
      <c r="S117">
        <v>0</v>
      </c>
      <c r="T117">
        <v>10.108599999999999</v>
      </c>
      <c r="U117">
        <v>240.75200000000001</v>
      </c>
      <c r="V117">
        <v>21.5975</v>
      </c>
      <c r="W117">
        <v>219.154</v>
      </c>
      <c r="X117">
        <v>0</v>
      </c>
      <c r="Y117">
        <v>0</v>
      </c>
      <c r="Z117">
        <v>0</v>
      </c>
      <c r="AA117">
        <v>0</v>
      </c>
      <c r="AB117">
        <v>379.03699999999998</v>
      </c>
      <c r="AC117">
        <v>100.634</v>
      </c>
      <c r="AD117">
        <v>107.512</v>
      </c>
      <c r="AE117">
        <v>170.89099999999999</v>
      </c>
      <c r="AF117">
        <v>3.1457799999999998</v>
      </c>
      <c r="AG117">
        <v>0.23438300000000001</v>
      </c>
      <c r="AH117">
        <v>0.57491700000000001</v>
      </c>
    </row>
    <row r="118" spans="1:34" x14ac:dyDescent="0.3">
      <c r="A118" t="str">
        <f t="shared" si="1"/>
        <v>SplitAC2Sp-S17SFm2007rDXGFCZ082</v>
      </c>
      <c r="B118" s="1">
        <v>42590.564074074071</v>
      </c>
      <c r="C118" t="s">
        <v>54</v>
      </c>
      <c r="D118" t="s">
        <v>52</v>
      </c>
      <c r="E118" t="s">
        <v>28</v>
      </c>
      <c r="F118">
        <v>2007</v>
      </c>
      <c r="G118" t="s">
        <v>37</v>
      </c>
      <c r="H118" t="s">
        <v>30</v>
      </c>
      <c r="I118">
        <v>2</v>
      </c>
      <c r="J118" t="s">
        <v>55</v>
      </c>
      <c r="K118">
        <v>3.7711600000000001</v>
      </c>
      <c r="L118">
        <v>2392.91</v>
      </c>
      <c r="M118">
        <v>8416</v>
      </c>
      <c r="N118">
        <v>2468.3000000000002</v>
      </c>
      <c r="O118">
        <v>0</v>
      </c>
      <c r="P118">
        <v>4706.99</v>
      </c>
      <c r="Q118">
        <v>0</v>
      </c>
      <c r="R118">
        <v>1078.96</v>
      </c>
      <c r="S118">
        <v>0</v>
      </c>
      <c r="T118">
        <v>9.4779900000000001</v>
      </c>
      <c r="U118">
        <v>152.27099999999999</v>
      </c>
      <c r="V118">
        <v>20.368600000000001</v>
      </c>
      <c r="W118">
        <v>131.90199999999999</v>
      </c>
      <c r="X118">
        <v>0</v>
      </c>
      <c r="Y118">
        <v>0</v>
      </c>
      <c r="Z118">
        <v>0</v>
      </c>
      <c r="AA118">
        <v>0</v>
      </c>
      <c r="AB118">
        <v>370.947</v>
      </c>
      <c r="AC118">
        <v>100.634</v>
      </c>
      <c r="AD118">
        <v>100.05500000000001</v>
      </c>
      <c r="AE118">
        <v>170.25700000000001</v>
      </c>
      <c r="AF118">
        <v>3.0518999999999998</v>
      </c>
      <c r="AG118">
        <v>0.23438300000000001</v>
      </c>
      <c r="AH118">
        <v>0.577928</v>
      </c>
    </row>
    <row r="119" spans="1:34" x14ac:dyDescent="0.3">
      <c r="A119" t="str">
        <f t="shared" si="1"/>
        <v>SplitAC2Sp-S17SFm2007rDXGFCZ083</v>
      </c>
      <c r="B119" s="1">
        <v>42590.564143518517</v>
      </c>
      <c r="C119" t="s">
        <v>54</v>
      </c>
      <c r="D119" t="s">
        <v>52</v>
      </c>
      <c r="E119" t="s">
        <v>28</v>
      </c>
      <c r="F119">
        <v>2007</v>
      </c>
      <c r="G119" t="s">
        <v>37</v>
      </c>
      <c r="H119" t="s">
        <v>30</v>
      </c>
      <c r="I119">
        <v>3</v>
      </c>
      <c r="J119" t="s">
        <v>55</v>
      </c>
      <c r="K119">
        <v>3.7711600000000001</v>
      </c>
      <c r="L119">
        <v>2392.91</v>
      </c>
      <c r="M119">
        <v>8128.78</v>
      </c>
      <c r="N119">
        <v>2468.3000000000002</v>
      </c>
      <c r="O119">
        <v>0</v>
      </c>
      <c r="P119">
        <v>4719.71</v>
      </c>
      <c r="Q119">
        <v>0</v>
      </c>
      <c r="R119">
        <v>795.40300000000002</v>
      </c>
      <c r="S119">
        <v>0</v>
      </c>
      <c r="T119">
        <v>15.731999999999999</v>
      </c>
      <c r="U119">
        <v>129.63399999999999</v>
      </c>
      <c r="V119">
        <v>33.808300000000003</v>
      </c>
      <c r="W119">
        <v>95.825999999999993</v>
      </c>
      <c r="X119">
        <v>0</v>
      </c>
      <c r="Y119">
        <v>0</v>
      </c>
      <c r="Z119">
        <v>0</v>
      </c>
      <c r="AA119">
        <v>0</v>
      </c>
      <c r="AB119">
        <v>433.411</v>
      </c>
      <c r="AC119">
        <v>100.634</v>
      </c>
      <c r="AD119">
        <v>163.31299999999999</v>
      </c>
      <c r="AE119">
        <v>169.464</v>
      </c>
      <c r="AF119">
        <v>2.6886399999999999</v>
      </c>
      <c r="AG119">
        <v>0.23438300000000001</v>
      </c>
      <c r="AH119">
        <v>0.58066600000000002</v>
      </c>
    </row>
    <row r="120" spans="1:34" x14ac:dyDescent="0.3">
      <c r="A120" t="str">
        <f t="shared" si="1"/>
        <v>SplitAC2Sp-S17SFm2007rDXGFCZ084</v>
      </c>
      <c r="B120" s="1">
        <v>42590.564212962963</v>
      </c>
      <c r="C120" t="s">
        <v>54</v>
      </c>
      <c r="D120" t="s">
        <v>52</v>
      </c>
      <c r="E120" t="s">
        <v>28</v>
      </c>
      <c r="F120">
        <v>2007</v>
      </c>
      <c r="G120" t="s">
        <v>37</v>
      </c>
      <c r="H120" t="s">
        <v>30</v>
      </c>
      <c r="I120">
        <v>4</v>
      </c>
      <c r="J120" t="s">
        <v>55</v>
      </c>
      <c r="K120">
        <v>3.7711600000000001</v>
      </c>
      <c r="L120">
        <v>2392.91</v>
      </c>
      <c r="M120">
        <v>8029.76</v>
      </c>
      <c r="N120">
        <v>2468.3000000000002</v>
      </c>
      <c r="O120">
        <v>0</v>
      </c>
      <c r="P120">
        <v>4721.84</v>
      </c>
      <c r="Q120">
        <v>0</v>
      </c>
      <c r="R120">
        <v>703.19399999999996</v>
      </c>
      <c r="S120">
        <v>0</v>
      </c>
      <c r="T120">
        <v>16.563300000000002</v>
      </c>
      <c r="U120">
        <v>119.86</v>
      </c>
      <c r="V120">
        <v>35.550899999999999</v>
      </c>
      <c r="W120">
        <v>84.308700000000002</v>
      </c>
      <c r="X120">
        <v>0</v>
      </c>
      <c r="Y120">
        <v>0</v>
      </c>
      <c r="Z120">
        <v>0</v>
      </c>
      <c r="AA120">
        <v>0</v>
      </c>
      <c r="AB120">
        <v>446.91699999999997</v>
      </c>
      <c r="AC120">
        <v>100.634</v>
      </c>
      <c r="AD120">
        <v>176.952</v>
      </c>
      <c r="AE120">
        <v>169.33</v>
      </c>
      <c r="AF120">
        <v>2.7709100000000002</v>
      </c>
      <c r="AG120">
        <v>0.23438300000000001</v>
      </c>
      <c r="AH120">
        <v>0.58075200000000005</v>
      </c>
    </row>
    <row r="121" spans="1:34" x14ac:dyDescent="0.3">
      <c r="A121" t="str">
        <f t="shared" si="1"/>
        <v>SplitAC2Sp-S17SFm2007rDXGFCZ085</v>
      </c>
      <c r="B121" s="1">
        <v>42590.564282407409</v>
      </c>
      <c r="C121" t="s">
        <v>54</v>
      </c>
      <c r="D121" t="s">
        <v>52</v>
      </c>
      <c r="E121" t="s">
        <v>28</v>
      </c>
      <c r="F121">
        <v>2007</v>
      </c>
      <c r="G121" t="s">
        <v>37</v>
      </c>
      <c r="H121" t="s">
        <v>30</v>
      </c>
      <c r="I121">
        <v>5</v>
      </c>
      <c r="J121" t="s">
        <v>55</v>
      </c>
      <c r="K121">
        <v>3.7711600000000001</v>
      </c>
      <c r="L121">
        <v>2392.91</v>
      </c>
      <c r="M121">
        <v>8129.17</v>
      </c>
      <c r="N121">
        <v>2468.3000000000002</v>
      </c>
      <c r="O121">
        <v>0</v>
      </c>
      <c r="P121">
        <v>4719.82</v>
      </c>
      <c r="Q121">
        <v>0</v>
      </c>
      <c r="R121">
        <v>795.40200000000004</v>
      </c>
      <c r="S121">
        <v>0</v>
      </c>
      <c r="T121">
        <v>15.825699999999999</v>
      </c>
      <c r="U121">
        <v>129.822</v>
      </c>
      <c r="V121">
        <v>33.996299999999998</v>
      </c>
      <c r="W121">
        <v>95.825900000000004</v>
      </c>
      <c r="X121">
        <v>0</v>
      </c>
      <c r="Y121">
        <v>0</v>
      </c>
      <c r="Z121">
        <v>0</v>
      </c>
      <c r="AA121">
        <v>0</v>
      </c>
      <c r="AB121">
        <v>435.44600000000003</v>
      </c>
      <c r="AC121">
        <v>100.634</v>
      </c>
      <c r="AD121">
        <v>165.35499999999999</v>
      </c>
      <c r="AE121">
        <v>169.45699999999999</v>
      </c>
      <c r="AF121">
        <v>2.6887500000000002</v>
      </c>
      <c r="AG121">
        <v>0.23438300000000001</v>
      </c>
      <c r="AH121">
        <v>0.58066600000000002</v>
      </c>
    </row>
    <row r="122" spans="1:34" x14ac:dyDescent="0.3">
      <c r="A122" t="str">
        <f t="shared" si="1"/>
        <v>SplitAC2Sp-S17SFm2007rDXGFCZ091</v>
      </c>
      <c r="B122" s="1">
        <v>42590.564351851855</v>
      </c>
      <c r="C122" t="s">
        <v>54</v>
      </c>
      <c r="D122" t="s">
        <v>52</v>
      </c>
      <c r="E122" t="s">
        <v>28</v>
      </c>
      <c r="F122">
        <v>2007</v>
      </c>
      <c r="G122" t="s">
        <v>38</v>
      </c>
      <c r="H122" t="s">
        <v>30</v>
      </c>
      <c r="I122">
        <v>1</v>
      </c>
      <c r="J122" t="s">
        <v>55</v>
      </c>
      <c r="K122">
        <v>3.36524</v>
      </c>
      <c r="L122">
        <v>2422.9299999999998</v>
      </c>
      <c r="M122">
        <v>8961.91</v>
      </c>
      <c r="N122">
        <v>2492.31</v>
      </c>
      <c r="O122">
        <v>0</v>
      </c>
      <c r="P122">
        <v>4758.5600000000004</v>
      </c>
      <c r="Q122">
        <v>0</v>
      </c>
      <c r="R122">
        <v>1486.53</v>
      </c>
      <c r="S122">
        <v>0</v>
      </c>
      <c r="T122">
        <v>16.309200000000001</v>
      </c>
      <c r="U122">
        <v>208.20699999999999</v>
      </c>
      <c r="V122">
        <v>31.232600000000001</v>
      </c>
      <c r="W122">
        <v>176.97399999999999</v>
      </c>
      <c r="X122">
        <v>0</v>
      </c>
      <c r="Y122">
        <v>0</v>
      </c>
      <c r="Z122">
        <v>0</v>
      </c>
      <c r="AA122">
        <v>0</v>
      </c>
      <c r="AB122">
        <v>424.98500000000001</v>
      </c>
      <c r="AC122">
        <v>100.634</v>
      </c>
      <c r="AD122">
        <v>154.38399999999999</v>
      </c>
      <c r="AE122">
        <v>169.96700000000001</v>
      </c>
      <c r="AF122">
        <v>3.7679900000000002</v>
      </c>
      <c r="AG122">
        <v>0.23666699999999999</v>
      </c>
      <c r="AH122">
        <v>0.58573299999999995</v>
      </c>
    </row>
    <row r="123" spans="1:34" x14ac:dyDescent="0.3">
      <c r="A123" t="str">
        <f t="shared" si="1"/>
        <v>SplitAC2Sp-S17SFm2007rDXGFCZ092</v>
      </c>
      <c r="B123" s="1">
        <v>42590.564421296294</v>
      </c>
      <c r="C123" t="s">
        <v>54</v>
      </c>
      <c r="D123" t="s">
        <v>52</v>
      </c>
      <c r="E123" t="s">
        <v>28</v>
      </c>
      <c r="F123">
        <v>2007</v>
      </c>
      <c r="G123" t="s">
        <v>38</v>
      </c>
      <c r="H123" t="s">
        <v>30</v>
      </c>
      <c r="I123">
        <v>2</v>
      </c>
      <c r="J123" t="s">
        <v>55</v>
      </c>
      <c r="K123">
        <v>3.36524</v>
      </c>
      <c r="L123">
        <v>2422.9299999999998</v>
      </c>
      <c r="M123">
        <v>8905.33</v>
      </c>
      <c r="N123">
        <v>2492.31</v>
      </c>
      <c r="O123">
        <v>0</v>
      </c>
      <c r="P123">
        <v>4766.03</v>
      </c>
      <c r="Q123">
        <v>0</v>
      </c>
      <c r="R123">
        <v>1413.14</v>
      </c>
      <c r="S123">
        <v>0</v>
      </c>
      <c r="T123">
        <v>22.151800000000001</v>
      </c>
      <c r="U123">
        <v>211.696</v>
      </c>
      <c r="V123">
        <v>42.655700000000003</v>
      </c>
      <c r="W123">
        <v>169.04</v>
      </c>
      <c r="X123">
        <v>0</v>
      </c>
      <c r="Y123">
        <v>0</v>
      </c>
      <c r="Z123">
        <v>0</v>
      </c>
      <c r="AA123">
        <v>0</v>
      </c>
      <c r="AB123">
        <v>470.50299999999999</v>
      </c>
      <c r="AC123">
        <v>100.634</v>
      </c>
      <c r="AD123">
        <v>200.36500000000001</v>
      </c>
      <c r="AE123">
        <v>169.50299999999999</v>
      </c>
      <c r="AF123">
        <v>3.8400400000000001</v>
      </c>
      <c r="AG123">
        <v>0.23666699999999999</v>
      </c>
      <c r="AH123">
        <v>0.58653599999999995</v>
      </c>
    </row>
    <row r="124" spans="1:34" x14ac:dyDescent="0.3">
      <c r="A124" t="str">
        <f t="shared" si="1"/>
        <v>SplitAC2Sp-S17SFm2007rDXGFCZ093</v>
      </c>
      <c r="B124" s="1">
        <v>42590.56449074074</v>
      </c>
      <c r="C124" t="s">
        <v>54</v>
      </c>
      <c r="D124" t="s">
        <v>52</v>
      </c>
      <c r="E124" t="s">
        <v>28</v>
      </c>
      <c r="F124">
        <v>2007</v>
      </c>
      <c r="G124" t="s">
        <v>38</v>
      </c>
      <c r="H124" t="s">
        <v>30</v>
      </c>
      <c r="I124">
        <v>3</v>
      </c>
      <c r="J124" t="s">
        <v>55</v>
      </c>
      <c r="K124">
        <v>3.36524</v>
      </c>
      <c r="L124">
        <v>2422.9299999999998</v>
      </c>
      <c r="M124">
        <v>8630.24</v>
      </c>
      <c r="N124">
        <v>2492.31</v>
      </c>
      <c r="O124">
        <v>0</v>
      </c>
      <c r="P124">
        <v>4762.7299999999996</v>
      </c>
      <c r="Q124">
        <v>0</v>
      </c>
      <c r="R124">
        <v>1190.71</v>
      </c>
      <c r="S124">
        <v>0</v>
      </c>
      <c r="T124">
        <v>15.421099999999999</v>
      </c>
      <c r="U124">
        <v>169.07300000000001</v>
      </c>
      <c r="V124">
        <v>29.5627</v>
      </c>
      <c r="W124">
        <v>139.51</v>
      </c>
      <c r="X124">
        <v>0</v>
      </c>
      <c r="Y124">
        <v>0</v>
      </c>
      <c r="Z124">
        <v>0</v>
      </c>
      <c r="AA124">
        <v>0</v>
      </c>
      <c r="AB124">
        <v>412.53699999999998</v>
      </c>
      <c r="AC124">
        <v>100.634</v>
      </c>
      <c r="AD124">
        <v>142.202</v>
      </c>
      <c r="AE124">
        <v>169.702</v>
      </c>
      <c r="AF124">
        <v>3.5604</v>
      </c>
      <c r="AG124">
        <v>0.23666699999999999</v>
      </c>
      <c r="AH124">
        <v>0.58792699999999998</v>
      </c>
    </row>
    <row r="125" spans="1:34" x14ac:dyDescent="0.3">
      <c r="A125" t="str">
        <f t="shared" si="1"/>
        <v>SplitAC2Sp-S17SFm2007rDXGFCZ094</v>
      </c>
      <c r="B125" s="1">
        <v>42590.564560185187</v>
      </c>
      <c r="C125" t="s">
        <v>54</v>
      </c>
      <c r="D125" t="s">
        <v>52</v>
      </c>
      <c r="E125" t="s">
        <v>28</v>
      </c>
      <c r="F125">
        <v>2007</v>
      </c>
      <c r="G125" t="s">
        <v>38</v>
      </c>
      <c r="H125" t="s">
        <v>30</v>
      </c>
      <c r="I125">
        <v>4</v>
      </c>
      <c r="J125" t="s">
        <v>55</v>
      </c>
      <c r="K125">
        <v>3.36524</v>
      </c>
      <c r="L125">
        <v>2422.9299999999998</v>
      </c>
      <c r="M125">
        <v>8440.76</v>
      </c>
      <c r="N125">
        <v>2492.31</v>
      </c>
      <c r="O125">
        <v>0</v>
      </c>
      <c r="P125">
        <v>4764.33</v>
      </c>
      <c r="Q125">
        <v>0</v>
      </c>
      <c r="R125">
        <v>1021.51</v>
      </c>
      <c r="S125">
        <v>0</v>
      </c>
      <c r="T125">
        <v>14.794</v>
      </c>
      <c r="U125">
        <v>147.81800000000001</v>
      </c>
      <c r="V125">
        <v>28.454699999999999</v>
      </c>
      <c r="W125">
        <v>119.364</v>
      </c>
      <c r="X125">
        <v>0</v>
      </c>
      <c r="Y125">
        <v>0</v>
      </c>
      <c r="Z125">
        <v>0</v>
      </c>
      <c r="AA125">
        <v>0</v>
      </c>
      <c r="AB125">
        <v>406.97500000000002</v>
      </c>
      <c r="AC125">
        <v>100.634</v>
      </c>
      <c r="AD125">
        <v>136.74100000000001</v>
      </c>
      <c r="AE125">
        <v>169.6</v>
      </c>
      <c r="AF125">
        <v>3.70553</v>
      </c>
      <c r="AG125">
        <v>0.23666699999999999</v>
      </c>
      <c r="AH125">
        <v>0.58825000000000005</v>
      </c>
    </row>
    <row r="126" spans="1:34" x14ac:dyDescent="0.3">
      <c r="A126" t="str">
        <f t="shared" si="1"/>
        <v>SplitAC2Sp-S17SFm2007rDXGFCZ095</v>
      </c>
      <c r="B126" s="1">
        <v>42590.564629629633</v>
      </c>
      <c r="C126" t="s">
        <v>54</v>
      </c>
      <c r="D126" t="s">
        <v>52</v>
      </c>
      <c r="E126" t="s">
        <v>28</v>
      </c>
      <c r="F126">
        <v>2007</v>
      </c>
      <c r="G126" t="s">
        <v>38</v>
      </c>
      <c r="H126" t="s">
        <v>30</v>
      </c>
      <c r="I126">
        <v>5</v>
      </c>
      <c r="J126" t="s">
        <v>55</v>
      </c>
      <c r="K126">
        <v>3.36524</v>
      </c>
      <c r="L126">
        <v>2422.9299999999998</v>
      </c>
      <c r="M126">
        <v>8236.4</v>
      </c>
      <c r="N126">
        <v>2492.31</v>
      </c>
      <c r="O126">
        <v>0</v>
      </c>
      <c r="P126">
        <v>4777.7299999999996</v>
      </c>
      <c r="Q126">
        <v>0</v>
      </c>
      <c r="R126">
        <v>805.09400000000005</v>
      </c>
      <c r="S126">
        <v>0</v>
      </c>
      <c r="T126">
        <v>23.531400000000001</v>
      </c>
      <c r="U126">
        <v>137.72999999999999</v>
      </c>
      <c r="V126">
        <v>45.238799999999998</v>
      </c>
      <c r="W126">
        <v>92.491299999999995</v>
      </c>
      <c r="X126">
        <v>0</v>
      </c>
      <c r="Y126">
        <v>0</v>
      </c>
      <c r="Z126">
        <v>0</v>
      </c>
      <c r="AA126">
        <v>0</v>
      </c>
      <c r="AB126">
        <v>488.33199999999999</v>
      </c>
      <c r="AC126">
        <v>100.634</v>
      </c>
      <c r="AD126">
        <v>218.93199999999999</v>
      </c>
      <c r="AE126">
        <v>168.76599999999999</v>
      </c>
      <c r="AF126">
        <v>3.3341400000000001</v>
      </c>
      <c r="AG126">
        <v>0.23666699999999999</v>
      </c>
      <c r="AH126">
        <v>0.59059899999999999</v>
      </c>
    </row>
    <row r="127" spans="1:34" x14ac:dyDescent="0.3">
      <c r="A127" t="str">
        <f t="shared" si="1"/>
        <v>SplitAC2Sp-S17SFm2007rDXGFCZ101</v>
      </c>
      <c r="B127" s="1">
        <v>42590.564699074072</v>
      </c>
      <c r="C127" t="s">
        <v>54</v>
      </c>
      <c r="D127" t="s">
        <v>52</v>
      </c>
      <c r="E127" t="s">
        <v>28</v>
      </c>
      <c r="F127">
        <v>2007</v>
      </c>
      <c r="G127" t="s">
        <v>39</v>
      </c>
      <c r="H127" t="s">
        <v>30</v>
      </c>
      <c r="I127">
        <v>1</v>
      </c>
      <c r="J127" t="s">
        <v>55</v>
      </c>
      <c r="K127">
        <v>2.5284</v>
      </c>
      <c r="L127">
        <v>1948.78</v>
      </c>
      <c r="M127">
        <v>7918.03</v>
      </c>
      <c r="N127">
        <v>2113</v>
      </c>
      <c r="O127">
        <v>0</v>
      </c>
      <c r="P127">
        <v>3949.12</v>
      </c>
      <c r="Q127">
        <v>0</v>
      </c>
      <c r="R127">
        <v>1602.77</v>
      </c>
      <c r="S127">
        <v>0</v>
      </c>
      <c r="T127">
        <v>26.337399999999999</v>
      </c>
      <c r="U127">
        <v>226.80500000000001</v>
      </c>
      <c r="V127">
        <v>37.668399999999998</v>
      </c>
      <c r="W127">
        <v>189.136</v>
      </c>
      <c r="X127">
        <v>0</v>
      </c>
      <c r="Y127">
        <v>0</v>
      </c>
      <c r="Z127">
        <v>0</v>
      </c>
      <c r="AA127">
        <v>0</v>
      </c>
      <c r="AB127">
        <v>455.52100000000002</v>
      </c>
      <c r="AC127">
        <v>100.634</v>
      </c>
      <c r="AD127">
        <v>184.67599999999999</v>
      </c>
      <c r="AE127">
        <v>170.21</v>
      </c>
      <c r="AF127">
        <v>2.95757</v>
      </c>
      <c r="AG127">
        <v>0.20065</v>
      </c>
      <c r="AH127">
        <v>0.48572900000000002</v>
      </c>
    </row>
    <row r="128" spans="1:34" x14ac:dyDescent="0.3">
      <c r="A128" t="str">
        <f t="shared" si="1"/>
        <v>SplitAC2Sp-S17SFm2007rDXGFCZ102</v>
      </c>
      <c r="B128" s="1">
        <v>42590.564768518518</v>
      </c>
      <c r="C128" t="s">
        <v>54</v>
      </c>
      <c r="D128" t="s">
        <v>52</v>
      </c>
      <c r="E128" t="s">
        <v>28</v>
      </c>
      <c r="F128">
        <v>2007</v>
      </c>
      <c r="G128" t="s">
        <v>39</v>
      </c>
      <c r="H128" t="s">
        <v>30</v>
      </c>
      <c r="I128">
        <v>2</v>
      </c>
      <c r="J128" t="s">
        <v>55</v>
      </c>
      <c r="K128">
        <v>2.5284</v>
      </c>
      <c r="L128">
        <v>1948.78</v>
      </c>
      <c r="M128">
        <v>7316.24</v>
      </c>
      <c r="N128">
        <v>2113</v>
      </c>
      <c r="O128">
        <v>0</v>
      </c>
      <c r="P128">
        <v>3968.98</v>
      </c>
      <c r="Q128">
        <v>0</v>
      </c>
      <c r="R128">
        <v>1035.73</v>
      </c>
      <c r="S128">
        <v>0</v>
      </c>
      <c r="T128">
        <v>33.022199999999998</v>
      </c>
      <c r="U128">
        <v>165.51</v>
      </c>
      <c r="V128">
        <v>47.363199999999999</v>
      </c>
      <c r="W128">
        <v>118.14700000000001</v>
      </c>
      <c r="X128">
        <v>0</v>
      </c>
      <c r="Y128">
        <v>0</v>
      </c>
      <c r="Z128">
        <v>0</v>
      </c>
      <c r="AA128">
        <v>0</v>
      </c>
      <c r="AB128">
        <v>489.27600000000001</v>
      </c>
      <c r="AC128">
        <v>100.634</v>
      </c>
      <c r="AD128">
        <v>219.678</v>
      </c>
      <c r="AE128">
        <v>168.964</v>
      </c>
      <c r="AF128">
        <v>2.9414199999999999</v>
      </c>
      <c r="AG128">
        <v>0.20065</v>
      </c>
      <c r="AH128">
        <v>0.48863400000000001</v>
      </c>
    </row>
    <row r="129" spans="1:34" x14ac:dyDescent="0.3">
      <c r="A129" t="str">
        <f t="shared" si="1"/>
        <v>SplitAC2Sp-S17SFm2007rDXGFCZ103</v>
      </c>
      <c r="B129" s="1">
        <v>42590.564837962964</v>
      </c>
      <c r="C129" t="s">
        <v>54</v>
      </c>
      <c r="D129" t="s">
        <v>52</v>
      </c>
      <c r="E129" t="s">
        <v>28</v>
      </c>
      <c r="F129">
        <v>2007</v>
      </c>
      <c r="G129" t="s">
        <v>39</v>
      </c>
      <c r="H129" t="s">
        <v>30</v>
      </c>
      <c r="I129">
        <v>3</v>
      </c>
      <c r="J129" t="s">
        <v>55</v>
      </c>
      <c r="K129">
        <v>2.5284</v>
      </c>
      <c r="L129">
        <v>1948.78</v>
      </c>
      <c r="M129">
        <v>7392.2</v>
      </c>
      <c r="N129">
        <v>2113</v>
      </c>
      <c r="O129">
        <v>0</v>
      </c>
      <c r="P129">
        <v>3970.54</v>
      </c>
      <c r="Q129">
        <v>0</v>
      </c>
      <c r="R129">
        <v>1096.76</v>
      </c>
      <c r="S129">
        <v>0</v>
      </c>
      <c r="T129">
        <v>35.7468</v>
      </c>
      <c r="U129">
        <v>176.154</v>
      </c>
      <c r="V129">
        <v>51.196399999999997</v>
      </c>
      <c r="W129">
        <v>124.95699999999999</v>
      </c>
      <c r="X129">
        <v>0</v>
      </c>
      <c r="Y129">
        <v>0</v>
      </c>
      <c r="Z129">
        <v>0</v>
      </c>
      <c r="AA129">
        <v>0</v>
      </c>
      <c r="AB129">
        <v>515.61400000000003</v>
      </c>
      <c r="AC129">
        <v>100.634</v>
      </c>
      <c r="AD129">
        <v>246.11099999999999</v>
      </c>
      <c r="AE129">
        <v>168.869</v>
      </c>
      <c r="AF129">
        <v>2.88219</v>
      </c>
      <c r="AG129">
        <v>0.20065</v>
      </c>
      <c r="AH129">
        <v>0.48833599999999999</v>
      </c>
    </row>
    <row r="130" spans="1:34" x14ac:dyDescent="0.3">
      <c r="A130" t="str">
        <f t="shared" si="1"/>
        <v>SplitAC2Sp-S17SFm2007rDXGFCZ104</v>
      </c>
      <c r="B130" s="1">
        <v>42590.56490740741</v>
      </c>
      <c r="C130" t="s">
        <v>54</v>
      </c>
      <c r="D130" t="s">
        <v>52</v>
      </c>
      <c r="E130" t="s">
        <v>28</v>
      </c>
      <c r="F130">
        <v>2007</v>
      </c>
      <c r="G130" t="s">
        <v>39</v>
      </c>
      <c r="H130" t="s">
        <v>30</v>
      </c>
      <c r="I130">
        <v>4</v>
      </c>
      <c r="J130" t="s">
        <v>55</v>
      </c>
      <c r="K130">
        <v>2.5284</v>
      </c>
      <c r="L130">
        <v>1948.78</v>
      </c>
      <c r="M130">
        <v>7293.15</v>
      </c>
      <c r="N130">
        <v>2113</v>
      </c>
      <c r="O130">
        <v>0</v>
      </c>
      <c r="P130">
        <v>3959.66</v>
      </c>
      <c r="Q130">
        <v>0</v>
      </c>
      <c r="R130">
        <v>1042.1400000000001</v>
      </c>
      <c r="S130">
        <v>0</v>
      </c>
      <c r="T130">
        <v>24.523900000000001</v>
      </c>
      <c r="U130">
        <v>153.82900000000001</v>
      </c>
      <c r="V130">
        <v>35.107700000000001</v>
      </c>
      <c r="W130">
        <v>118.72199999999999</v>
      </c>
      <c r="X130">
        <v>0</v>
      </c>
      <c r="Y130">
        <v>0</v>
      </c>
      <c r="Z130">
        <v>0</v>
      </c>
      <c r="AA130">
        <v>0</v>
      </c>
      <c r="AB130">
        <v>437.00099999999998</v>
      </c>
      <c r="AC130">
        <v>100.634</v>
      </c>
      <c r="AD130">
        <v>166.82499999999999</v>
      </c>
      <c r="AE130">
        <v>169.542</v>
      </c>
      <c r="AF130">
        <v>2.9191400000000001</v>
      </c>
      <c r="AG130">
        <v>0.20065</v>
      </c>
      <c r="AH130">
        <v>0.48849300000000001</v>
      </c>
    </row>
    <row r="131" spans="1:34" x14ac:dyDescent="0.3">
      <c r="A131" t="str">
        <f t="shared" ref="A131:A161" si="2">C131&amp;E131&amp;F131&amp;H131&amp;G131&amp;I131</f>
        <v>SplitAC2Sp-S17SFm2007rDXGFCZ105</v>
      </c>
      <c r="B131" s="1">
        <v>42590.564976851849</v>
      </c>
      <c r="C131" t="s">
        <v>54</v>
      </c>
      <c r="D131" t="s">
        <v>52</v>
      </c>
      <c r="E131" t="s">
        <v>28</v>
      </c>
      <c r="F131">
        <v>2007</v>
      </c>
      <c r="G131" t="s">
        <v>39</v>
      </c>
      <c r="H131" t="s">
        <v>30</v>
      </c>
      <c r="I131">
        <v>5</v>
      </c>
      <c r="J131" t="s">
        <v>55</v>
      </c>
      <c r="K131">
        <v>2.5284</v>
      </c>
      <c r="L131">
        <v>1948.78</v>
      </c>
      <c r="M131">
        <v>7566.22</v>
      </c>
      <c r="N131">
        <v>2113</v>
      </c>
      <c r="O131">
        <v>0</v>
      </c>
      <c r="P131">
        <v>3978.48</v>
      </c>
      <c r="Q131">
        <v>0</v>
      </c>
      <c r="R131">
        <v>1222.28</v>
      </c>
      <c r="S131">
        <v>0</v>
      </c>
      <c r="T131">
        <v>45.786799999999999</v>
      </c>
      <c r="U131">
        <v>206.68199999999999</v>
      </c>
      <c r="V131">
        <v>65.621899999999997</v>
      </c>
      <c r="W131">
        <v>141.06</v>
      </c>
      <c r="X131">
        <v>0</v>
      </c>
      <c r="Y131">
        <v>0</v>
      </c>
      <c r="Z131">
        <v>0</v>
      </c>
      <c r="AA131">
        <v>0</v>
      </c>
      <c r="AB131">
        <v>579.029</v>
      </c>
      <c r="AC131">
        <v>100.634</v>
      </c>
      <c r="AD131">
        <v>310.01799999999997</v>
      </c>
      <c r="AE131">
        <v>168.376</v>
      </c>
      <c r="AF131">
        <v>2.8299799999999999</v>
      </c>
      <c r="AG131">
        <v>0.20065</v>
      </c>
      <c r="AH131">
        <v>0.48811199999999999</v>
      </c>
    </row>
    <row r="132" spans="1:34" x14ac:dyDescent="0.3">
      <c r="A132" t="str">
        <f t="shared" si="2"/>
        <v>SplitAC2Sp-S17SFm2007rDXGFCZ111</v>
      </c>
      <c r="B132" s="1">
        <v>42590.565034722225</v>
      </c>
      <c r="C132" t="s">
        <v>54</v>
      </c>
      <c r="D132" t="s">
        <v>52</v>
      </c>
      <c r="E132" t="s">
        <v>28</v>
      </c>
      <c r="F132">
        <v>2007</v>
      </c>
      <c r="G132" t="s">
        <v>40</v>
      </c>
      <c r="H132" t="s">
        <v>30</v>
      </c>
      <c r="I132">
        <v>1</v>
      </c>
      <c r="J132" t="s">
        <v>55</v>
      </c>
      <c r="K132">
        <v>2.6630600000000002</v>
      </c>
      <c r="L132">
        <v>1948.78</v>
      </c>
      <c r="M132">
        <v>7731.63</v>
      </c>
      <c r="N132">
        <v>2113</v>
      </c>
      <c r="O132">
        <v>0</v>
      </c>
      <c r="P132">
        <v>3937.11</v>
      </c>
      <c r="Q132">
        <v>0</v>
      </c>
      <c r="R132">
        <v>1448.51</v>
      </c>
      <c r="S132">
        <v>0</v>
      </c>
      <c r="T132">
        <v>27.8063</v>
      </c>
      <c r="U132">
        <v>205.21100000000001</v>
      </c>
      <c r="V132">
        <v>42.408799999999999</v>
      </c>
      <c r="W132">
        <v>162.80199999999999</v>
      </c>
      <c r="X132">
        <v>0</v>
      </c>
      <c r="Y132">
        <v>0</v>
      </c>
      <c r="Z132">
        <v>0</v>
      </c>
      <c r="AA132">
        <v>0</v>
      </c>
      <c r="AB132">
        <v>480.66399999999999</v>
      </c>
      <c r="AC132">
        <v>100.634</v>
      </c>
      <c r="AD132">
        <v>206.691</v>
      </c>
      <c r="AE132">
        <v>173.33799999999999</v>
      </c>
      <c r="AF132">
        <v>2.85189</v>
      </c>
      <c r="AG132">
        <v>0.176593</v>
      </c>
      <c r="AH132">
        <v>0.488228</v>
      </c>
    </row>
    <row r="133" spans="1:34" x14ac:dyDescent="0.3">
      <c r="A133" t="str">
        <f t="shared" si="2"/>
        <v>SplitAC2Sp-S17SFm2007rDXGFCZ112</v>
      </c>
      <c r="B133" s="1">
        <v>42590.565104166664</v>
      </c>
      <c r="C133" t="s">
        <v>54</v>
      </c>
      <c r="D133" t="s">
        <v>52</v>
      </c>
      <c r="E133" t="s">
        <v>28</v>
      </c>
      <c r="F133">
        <v>2007</v>
      </c>
      <c r="G133" t="s">
        <v>40</v>
      </c>
      <c r="H133" t="s">
        <v>30</v>
      </c>
      <c r="I133">
        <v>2</v>
      </c>
      <c r="J133" t="s">
        <v>55</v>
      </c>
      <c r="K133">
        <v>2.6630600000000002</v>
      </c>
      <c r="L133">
        <v>1948.78</v>
      </c>
      <c r="M133">
        <v>7506.99</v>
      </c>
      <c r="N133">
        <v>2113</v>
      </c>
      <c r="O133">
        <v>0</v>
      </c>
      <c r="P133">
        <v>3922.7</v>
      </c>
      <c r="Q133">
        <v>0</v>
      </c>
      <c r="R133">
        <v>1278.4000000000001</v>
      </c>
      <c r="S133">
        <v>0</v>
      </c>
      <c r="T133">
        <v>14.3469</v>
      </c>
      <c r="U133">
        <v>178.53899999999999</v>
      </c>
      <c r="V133">
        <v>21.8659</v>
      </c>
      <c r="W133">
        <v>156.67400000000001</v>
      </c>
      <c r="X133">
        <v>0</v>
      </c>
      <c r="Y133">
        <v>0</v>
      </c>
      <c r="Z133">
        <v>0</v>
      </c>
      <c r="AA133">
        <v>0</v>
      </c>
      <c r="AB133">
        <v>387.99099999999999</v>
      </c>
      <c r="AC133">
        <v>100.634</v>
      </c>
      <c r="AD133">
        <v>113.14700000000001</v>
      </c>
      <c r="AE133">
        <v>174.209</v>
      </c>
      <c r="AF133">
        <v>1.53081</v>
      </c>
      <c r="AG133">
        <v>0.176593</v>
      </c>
      <c r="AH133">
        <v>0.49671300000000002</v>
      </c>
    </row>
    <row r="134" spans="1:34" x14ac:dyDescent="0.3">
      <c r="A134" t="str">
        <f t="shared" si="2"/>
        <v>SplitAC2Sp-S17SFm2007rDXGFCZ113</v>
      </c>
      <c r="B134" s="1">
        <v>42590.56517361111</v>
      </c>
      <c r="C134" t="s">
        <v>54</v>
      </c>
      <c r="D134" t="s">
        <v>52</v>
      </c>
      <c r="E134" t="s">
        <v>28</v>
      </c>
      <c r="F134">
        <v>2007</v>
      </c>
      <c r="G134" t="s">
        <v>40</v>
      </c>
      <c r="H134" t="s">
        <v>30</v>
      </c>
      <c r="I134">
        <v>3</v>
      </c>
      <c r="J134" t="s">
        <v>55</v>
      </c>
      <c r="K134">
        <v>2.6630600000000002</v>
      </c>
      <c r="L134">
        <v>1948.78</v>
      </c>
      <c r="M134">
        <v>7746.38</v>
      </c>
      <c r="N134">
        <v>2113</v>
      </c>
      <c r="O134">
        <v>0</v>
      </c>
      <c r="P134">
        <v>3941.57</v>
      </c>
      <c r="Q134">
        <v>0</v>
      </c>
      <c r="R134">
        <v>1453.02</v>
      </c>
      <c r="S134">
        <v>0</v>
      </c>
      <c r="T134">
        <v>31.2486</v>
      </c>
      <c r="U134">
        <v>207.54900000000001</v>
      </c>
      <c r="V134">
        <v>47.756500000000003</v>
      </c>
      <c r="W134">
        <v>159.792</v>
      </c>
      <c r="X134">
        <v>0</v>
      </c>
      <c r="Y134">
        <v>0</v>
      </c>
      <c r="Z134">
        <v>0</v>
      </c>
      <c r="AA134">
        <v>0</v>
      </c>
      <c r="AB134">
        <v>502.62400000000002</v>
      </c>
      <c r="AC134">
        <v>100.634</v>
      </c>
      <c r="AD134">
        <v>228.92500000000001</v>
      </c>
      <c r="AE134">
        <v>173.06399999999999</v>
      </c>
      <c r="AF134">
        <v>2.5526599999999999</v>
      </c>
      <c r="AG134">
        <v>0.176593</v>
      </c>
      <c r="AH134">
        <v>0.49045</v>
      </c>
    </row>
    <row r="135" spans="1:34" x14ac:dyDescent="0.3">
      <c r="A135" t="str">
        <f t="shared" si="2"/>
        <v>SplitAC2Sp-S17SFm2007rDXGFCZ114</v>
      </c>
      <c r="B135" s="1">
        <v>42590.565254629626</v>
      </c>
      <c r="C135" t="s">
        <v>54</v>
      </c>
      <c r="D135" t="s">
        <v>52</v>
      </c>
      <c r="E135" t="s">
        <v>28</v>
      </c>
      <c r="F135">
        <v>2007</v>
      </c>
      <c r="G135" t="s">
        <v>40</v>
      </c>
      <c r="H135" t="s">
        <v>30</v>
      </c>
      <c r="I135">
        <v>4</v>
      </c>
      <c r="J135" t="s">
        <v>55</v>
      </c>
      <c r="K135">
        <v>2.6630600000000002</v>
      </c>
      <c r="L135">
        <v>1948.78</v>
      </c>
      <c r="M135">
        <v>7210.4</v>
      </c>
      <c r="N135">
        <v>2113</v>
      </c>
      <c r="O135">
        <v>0</v>
      </c>
      <c r="P135">
        <v>3962.06</v>
      </c>
      <c r="Q135">
        <v>0</v>
      </c>
      <c r="R135">
        <v>937.94799999999998</v>
      </c>
      <c r="S135">
        <v>0</v>
      </c>
      <c r="T135">
        <v>38.647399999999998</v>
      </c>
      <c r="U135">
        <v>158.749</v>
      </c>
      <c r="V135">
        <v>59</v>
      </c>
      <c r="W135">
        <v>99.748900000000006</v>
      </c>
      <c r="X135">
        <v>0</v>
      </c>
      <c r="Y135">
        <v>0</v>
      </c>
      <c r="Z135">
        <v>0</v>
      </c>
      <c r="AA135">
        <v>0</v>
      </c>
      <c r="AB135">
        <v>549.91399999999999</v>
      </c>
      <c r="AC135">
        <v>100.634</v>
      </c>
      <c r="AD135">
        <v>277.49299999999999</v>
      </c>
      <c r="AE135">
        <v>171.78700000000001</v>
      </c>
      <c r="AF135">
        <v>2.4861800000000001</v>
      </c>
      <c r="AG135">
        <v>0.176593</v>
      </c>
      <c r="AH135">
        <v>0.49338900000000002</v>
      </c>
    </row>
    <row r="136" spans="1:34" x14ac:dyDescent="0.3">
      <c r="A136" t="str">
        <f t="shared" si="2"/>
        <v>SplitAC2Sp-S17SFm2007rDXGFCZ115</v>
      </c>
      <c r="B136" s="1">
        <v>42590.565312500003</v>
      </c>
      <c r="C136" t="s">
        <v>54</v>
      </c>
      <c r="D136" t="s">
        <v>52</v>
      </c>
      <c r="E136" t="s">
        <v>28</v>
      </c>
      <c r="F136">
        <v>2007</v>
      </c>
      <c r="G136" t="s">
        <v>40</v>
      </c>
      <c r="H136" t="s">
        <v>30</v>
      </c>
      <c r="I136">
        <v>5</v>
      </c>
      <c r="J136" t="s">
        <v>55</v>
      </c>
      <c r="K136">
        <v>2.6630600000000002</v>
      </c>
      <c r="L136">
        <v>1948.78</v>
      </c>
      <c r="M136">
        <v>7553.93</v>
      </c>
      <c r="N136">
        <v>2113</v>
      </c>
      <c r="O136">
        <v>0</v>
      </c>
      <c r="P136">
        <v>3943.19</v>
      </c>
      <c r="Q136">
        <v>0</v>
      </c>
      <c r="R136">
        <v>1283.25</v>
      </c>
      <c r="S136">
        <v>0</v>
      </c>
      <c r="T136">
        <v>29.617799999999999</v>
      </c>
      <c r="U136">
        <v>184.87100000000001</v>
      </c>
      <c r="V136">
        <v>45.106400000000001</v>
      </c>
      <c r="W136">
        <v>139.76499999999999</v>
      </c>
      <c r="X136">
        <v>0</v>
      </c>
      <c r="Y136">
        <v>0</v>
      </c>
      <c r="Z136">
        <v>0</v>
      </c>
      <c r="AA136">
        <v>0</v>
      </c>
      <c r="AB136">
        <v>494.56700000000001</v>
      </c>
      <c r="AC136">
        <v>100.634</v>
      </c>
      <c r="AD136">
        <v>220.97300000000001</v>
      </c>
      <c r="AE136">
        <v>172.959</v>
      </c>
      <c r="AF136">
        <v>2.4736099999999999</v>
      </c>
      <c r="AG136">
        <v>0.176593</v>
      </c>
      <c r="AH136">
        <v>0.49184800000000001</v>
      </c>
    </row>
    <row r="137" spans="1:34" x14ac:dyDescent="0.3">
      <c r="A137" t="str">
        <f t="shared" si="2"/>
        <v>SplitAC2Sp-S17SFm2007rDXGFCZ121</v>
      </c>
      <c r="B137" s="1">
        <v>42590.565381944441</v>
      </c>
      <c r="C137" t="s">
        <v>54</v>
      </c>
      <c r="D137" t="s">
        <v>52</v>
      </c>
      <c r="E137" t="s">
        <v>28</v>
      </c>
      <c r="F137">
        <v>2007</v>
      </c>
      <c r="G137" t="s">
        <v>41</v>
      </c>
      <c r="H137" t="s">
        <v>30</v>
      </c>
      <c r="I137">
        <v>1</v>
      </c>
      <c r="J137" t="s">
        <v>55</v>
      </c>
      <c r="K137">
        <v>2.4656400000000001</v>
      </c>
      <c r="L137">
        <v>1948.78</v>
      </c>
      <c r="M137">
        <v>7874.99</v>
      </c>
      <c r="N137">
        <v>2113</v>
      </c>
      <c r="O137">
        <v>0</v>
      </c>
      <c r="P137">
        <v>3943.05</v>
      </c>
      <c r="Q137">
        <v>0</v>
      </c>
      <c r="R137">
        <v>1531.23</v>
      </c>
      <c r="S137">
        <v>0</v>
      </c>
      <c r="T137">
        <v>43.6492</v>
      </c>
      <c r="U137">
        <v>244.06100000000001</v>
      </c>
      <c r="V137">
        <v>61.302100000000003</v>
      </c>
      <c r="W137">
        <v>182.75899999999999</v>
      </c>
      <c r="X137">
        <v>0</v>
      </c>
      <c r="Y137">
        <v>0</v>
      </c>
      <c r="Z137">
        <v>0</v>
      </c>
      <c r="AA137">
        <v>0</v>
      </c>
      <c r="AB137">
        <v>564.96500000000003</v>
      </c>
      <c r="AC137">
        <v>100.634</v>
      </c>
      <c r="AD137">
        <v>285.262</v>
      </c>
      <c r="AE137">
        <v>179.06899999999999</v>
      </c>
      <c r="AF137">
        <v>2.6817600000000001</v>
      </c>
      <c r="AG137">
        <v>0.176593</v>
      </c>
      <c r="AH137">
        <v>0.48525200000000002</v>
      </c>
    </row>
    <row r="138" spans="1:34" x14ac:dyDescent="0.3">
      <c r="A138" t="str">
        <f t="shared" si="2"/>
        <v>SplitAC2Sp-S17SFm2007rDXGFCZ122</v>
      </c>
      <c r="B138" s="1">
        <v>42590.565451388888</v>
      </c>
      <c r="C138" t="s">
        <v>54</v>
      </c>
      <c r="D138" t="s">
        <v>52</v>
      </c>
      <c r="E138" t="s">
        <v>28</v>
      </c>
      <c r="F138">
        <v>2007</v>
      </c>
      <c r="G138" t="s">
        <v>41</v>
      </c>
      <c r="H138" t="s">
        <v>30</v>
      </c>
      <c r="I138">
        <v>2</v>
      </c>
      <c r="J138" t="s">
        <v>55</v>
      </c>
      <c r="K138">
        <v>2.4656400000000001</v>
      </c>
      <c r="L138">
        <v>1948.78</v>
      </c>
      <c r="M138">
        <v>7232.11</v>
      </c>
      <c r="N138">
        <v>2113</v>
      </c>
      <c r="O138">
        <v>0</v>
      </c>
      <c r="P138">
        <v>3955.59</v>
      </c>
      <c r="Q138">
        <v>0</v>
      </c>
      <c r="R138">
        <v>945.05700000000002</v>
      </c>
      <c r="S138">
        <v>0</v>
      </c>
      <c r="T138">
        <v>45.640799999999999</v>
      </c>
      <c r="U138">
        <v>172.82499999999999</v>
      </c>
      <c r="V138">
        <v>63.8429</v>
      </c>
      <c r="W138">
        <v>108.982</v>
      </c>
      <c r="X138">
        <v>0</v>
      </c>
      <c r="Y138">
        <v>0</v>
      </c>
      <c r="Z138">
        <v>0</v>
      </c>
      <c r="AA138">
        <v>0</v>
      </c>
      <c r="AB138">
        <v>583.38499999999999</v>
      </c>
      <c r="AC138">
        <v>100.634</v>
      </c>
      <c r="AD138">
        <v>304.47500000000002</v>
      </c>
      <c r="AE138">
        <v>178.27500000000001</v>
      </c>
      <c r="AF138">
        <v>2.59694</v>
      </c>
      <c r="AG138">
        <v>0.176593</v>
      </c>
      <c r="AH138">
        <v>0.48811300000000002</v>
      </c>
    </row>
    <row r="139" spans="1:34" x14ac:dyDescent="0.3">
      <c r="A139" t="str">
        <f t="shared" si="2"/>
        <v>SplitAC2Sp-S17SFm2007rDXGFCZ123</v>
      </c>
      <c r="B139" s="1">
        <v>42590.565520833334</v>
      </c>
      <c r="C139" t="s">
        <v>54</v>
      </c>
      <c r="D139" t="s">
        <v>52</v>
      </c>
      <c r="E139" t="s">
        <v>28</v>
      </c>
      <c r="F139">
        <v>2007</v>
      </c>
      <c r="G139" t="s">
        <v>41</v>
      </c>
      <c r="H139" t="s">
        <v>30</v>
      </c>
      <c r="I139">
        <v>3</v>
      </c>
      <c r="J139" t="s">
        <v>55</v>
      </c>
      <c r="K139">
        <v>2.4656400000000001</v>
      </c>
      <c r="L139">
        <v>1948.78</v>
      </c>
      <c r="M139">
        <v>6956.15</v>
      </c>
      <c r="N139">
        <v>2113</v>
      </c>
      <c r="O139">
        <v>0</v>
      </c>
      <c r="P139">
        <v>3919.03</v>
      </c>
      <c r="Q139">
        <v>0</v>
      </c>
      <c r="R139">
        <v>807.923</v>
      </c>
      <c r="S139">
        <v>0</v>
      </c>
      <c r="T139">
        <v>10.398899999999999</v>
      </c>
      <c r="U139">
        <v>105.801</v>
      </c>
      <c r="V139">
        <v>14.4846</v>
      </c>
      <c r="W139">
        <v>91.316100000000006</v>
      </c>
      <c r="X139">
        <v>0</v>
      </c>
      <c r="Y139">
        <v>0</v>
      </c>
      <c r="Z139">
        <v>0</v>
      </c>
      <c r="AA139">
        <v>0</v>
      </c>
      <c r="AB139">
        <v>355.79700000000003</v>
      </c>
      <c r="AC139">
        <v>100.634</v>
      </c>
      <c r="AD139">
        <v>74.654399999999995</v>
      </c>
      <c r="AE139">
        <v>180.50899999999999</v>
      </c>
      <c r="AF139">
        <v>2.3540100000000002</v>
      </c>
      <c r="AG139">
        <v>0.176593</v>
      </c>
      <c r="AH139">
        <v>0.49035899999999999</v>
      </c>
    </row>
    <row r="140" spans="1:34" x14ac:dyDescent="0.3">
      <c r="A140" t="str">
        <f t="shared" si="2"/>
        <v>SplitAC2Sp-S17SFm2007rDXGFCZ124</v>
      </c>
      <c r="B140" s="1">
        <v>42590.56559027778</v>
      </c>
      <c r="C140" t="s">
        <v>54</v>
      </c>
      <c r="D140" t="s">
        <v>52</v>
      </c>
      <c r="E140" t="s">
        <v>28</v>
      </c>
      <c r="F140">
        <v>2007</v>
      </c>
      <c r="G140" t="s">
        <v>41</v>
      </c>
      <c r="H140" t="s">
        <v>30</v>
      </c>
      <c r="I140">
        <v>4</v>
      </c>
      <c r="J140" t="s">
        <v>55</v>
      </c>
      <c r="K140">
        <v>2.4656400000000001</v>
      </c>
      <c r="L140">
        <v>1948.78</v>
      </c>
      <c r="M140">
        <v>6684.93</v>
      </c>
      <c r="N140">
        <v>2113</v>
      </c>
      <c r="O140">
        <v>0</v>
      </c>
      <c r="P140">
        <v>3961.11</v>
      </c>
      <c r="Q140">
        <v>0</v>
      </c>
      <c r="R140">
        <v>459.661</v>
      </c>
      <c r="S140">
        <v>0</v>
      </c>
      <c r="T140">
        <v>42.111899999999999</v>
      </c>
      <c r="U140">
        <v>109.054</v>
      </c>
      <c r="V140">
        <v>59.054200000000002</v>
      </c>
      <c r="W140">
        <v>49.999400000000001</v>
      </c>
      <c r="X140">
        <v>0</v>
      </c>
      <c r="Y140">
        <v>0</v>
      </c>
      <c r="Z140">
        <v>0</v>
      </c>
      <c r="AA140">
        <v>0</v>
      </c>
      <c r="AB140">
        <v>552.85799999999995</v>
      </c>
      <c r="AC140">
        <v>100.634</v>
      </c>
      <c r="AD140">
        <v>274.303</v>
      </c>
      <c r="AE140">
        <v>177.92099999999999</v>
      </c>
      <c r="AF140">
        <v>2.1718700000000002</v>
      </c>
      <c r="AG140">
        <v>0.176593</v>
      </c>
      <c r="AH140">
        <v>0.493147</v>
      </c>
    </row>
    <row r="141" spans="1:34" x14ac:dyDescent="0.3">
      <c r="A141" t="str">
        <f t="shared" si="2"/>
        <v>SplitAC2Sp-S17SFm2007rDXGFCZ125</v>
      </c>
      <c r="B141" s="1">
        <v>42590.565659722219</v>
      </c>
      <c r="C141" t="s">
        <v>54</v>
      </c>
      <c r="D141" t="s">
        <v>52</v>
      </c>
      <c r="E141" t="s">
        <v>28</v>
      </c>
      <c r="F141">
        <v>2007</v>
      </c>
      <c r="G141" t="s">
        <v>41</v>
      </c>
      <c r="H141" t="s">
        <v>30</v>
      </c>
      <c r="I141">
        <v>5</v>
      </c>
      <c r="J141" t="s">
        <v>55</v>
      </c>
      <c r="K141">
        <v>2.4656400000000001</v>
      </c>
      <c r="L141">
        <v>1948.78</v>
      </c>
      <c r="M141">
        <v>6812.31</v>
      </c>
      <c r="N141">
        <v>2113</v>
      </c>
      <c r="O141">
        <v>0</v>
      </c>
      <c r="P141">
        <v>3970.16</v>
      </c>
      <c r="Q141">
        <v>0</v>
      </c>
      <c r="R141">
        <v>543.78800000000001</v>
      </c>
      <c r="S141">
        <v>0</v>
      </c>
      <c r="T141">
        <v>52.086399999999998</v>
      </c>
      <c r="U141">
        <v>133.28399999999999</v>
      </c>
      <c r="V141">
        <v>73.232500000000002</v>
      </c>
      <c r="W141">
        <v>60.051200000000001</v>
      </c>
      <c r="X141">
        <v>0</v>
      </c>
      <c r="Y141">
        <v>0</v>
      </c>
      <c r="Z141">
        <v>0</v>
      </c>
      <c r="AA141">
        <v>0</v>
      </c>
      <c r="AB141">
        <v>610.39700000000005</v>
      </c>
      <c r="AC141">
        <v>100.634</v>
      </c>
      <c r="AD141">
        <v>332.399</v>
      </c>
      <c r="AE141">
        <v>177.363</v>
      </c>
      <c r="AF141">
        <v>2.1125099999999999</v>
      </c>
      <c r="AG141">
        <v>0.176593</v>
      </c>
      <c r="AH141">
        <v>0.49305900000000003</v>
      </c>
    </row>
    <row r="142" spans="1:34" x14ac:dyDescent="0.3">
      <c r="A142" t="str">
        <f t="shared" si="2"/>
        <v>SplitAC2Sp-S17SFm2007rDXGFCZ131</v>
      </c>
      <c r="B142" s="1">
        <v>42590.565729166665</v>
      </c>
      <c r="C142" t="s">
        <v>54</v>
      </c>
      <c r="D142" t="s">
        <v>52</v>
      </c>
      <c r="E142" t="s">
        <v>28</v>
      </c>
      <c r="F142">
        <v>2007</v>
      </c>
      <c r="G142" t="s">
        <v>42</v>
      </c>
      <c r="H142" t="s">
        <v>30</v>
      </c>
      <c r="I142">
        <v>1</v>
      </c>
      <c r="J142" t="s">
        <v>55</v>
      </c>
      <c r="K142">
        <v>2.5545100000000001</v>
      </c>
      <c r="L142">
        <v>1948.78</v>
      </c>
      <c r="M142">
        <v>8847.52</v>
      </c>
      <c r="N142">
        <v>2113</v>
      </c>
      <c r="O142">
        <v>0</v>
      </c>
      <c r="P142">
        <v>3942.77</v>
      </c>
      <c r="Q142">
        <v>0</v>
      </c>
      <c r="R142">
        <v>2406.2199999999998</v>
      </c>
      <c r="S142">
        <v>0</v>
      </c>
      <c r="T142">
        <v>42.288899999999998</v>
      </c>
      <c r="U142">
        <v>343.25</v>
      </c>
      <c r="V142">
        <v>61.907699999999998</v>
      </c>
      <c r="W142">
        <v>281.34199999999998</v>
      </c>
      <c r="X142">
        <v>0</v>
      </c>
      <c r="Y142">
        <v>0</v>
      </c>
      <c r="Z142">
        <v>0</v>
      </c>
      <c r="AA142">
        <v>0</v>
      </c>
      <c r="AB142">
        <v>560.36900000000003</v>
      </c>
      <c r="AC142">
        <v>100.634</v>
      </c>
      <c r="AD142">
        <v>289.07100000000003</v>
      </c>
      <c r="AE142">
        <v>170.66399999999999</v>
      </c>
      <c r="AF142">
        <v>2.6587000000000001</v>
      </c>
      <c r="AG142">
        <v>0.176593</v>
      </c>
      <c r="AH142">
        <v>0.48481200000000002</v>
      </c>
    </row>
    <row r="143" spans="1:34" x14ac:dyDescent="0.3">
      <c r="A143" t="str">
        <f t="shared" si="2"/>
        <v>SplitAC2Sp-S17SFm2007rDXGFCZ132</v>
      </c>
      <c r="B143" s="1">
        <v>42590.565810185188</v>
      </c>
      <c r="C143" t="s">
        <v>54</v>
      </c>
      <c r="D143" t="s">
        <v>52</v>
      </c>
      <c r="E143" t="s">
        <v>28</v>
      </c>
      <c r="F143">
        <v>2007</v>
      </c>
      <c r="G143" t="s">
        <v>42</v>
      </c>
      <c r="H143" t="s">
        <v>30</v>
      </c>
      <c r="I143">
        <v>2</v>
      </c>
      <c r="J143" t="s">
        <v>55</v>
      </c>
      <c r="K143">
        <v>2.5545100000000001</v>
      </c>
      <c r="L143">
        <v>1948.78</v>
      </c>
      <c r="M143">
        <v>7956.42</v>
      </c>
      <c r="N143">
        <v>2113</v>
      </c>
      <c r="O143">
        <v>0</v>
      </c>
      <c r="P143">
        <v>3966.24</v>
      </c>
      <c r="Q143">
        <v>0</v>
      </c>
      <c r="R143">
        <v>1581.59</v>
      </c>
      <c r="S143">
        <v>0</v>
      </c>
      <c r="T143">
        <v>46.550600000000003</v>
      </c>
      <c r="U143">
        <v>249.03299999999999</v>
      </c>
      <c r="V143">
        <v>68.040499999999994</v>
      </c>
      <c r="W143">
        <v>180.99299999999999</v>
      </c>
      <c r="X143">
        <v>0</v>
      </c>
      <c r="Y143">
        <v>0</v>
      </c>
      <c r="Z143">
        <v>0</v>
      </c>
      <c r="AA143">
        <v>0</v>
      </c>
      <c r="AB143">
        <v>596.53200000000004</v>
      </c>
      <c r="AC143">
        <v>100.634</v>
      </c>
      <c r="AD143">
        <v>326.70299999999997</v>
      </c>
      <c r="AE143">
        <v>169.19399999999999</v>
      </c>
      <c r="AF143">
        <v>2.65116</v>
      </c>
      <c r="AG143">
        <v>0.176593</v>
      </c>
      <c r="AH143">
        <v>0.48797600000000002</v>
      </c>
    </row>
    <row r="144" spans="1:34" x14ac:dyDescent="0.3">
      <c r="A144" t="str">
        <f t="shared" si="2"/>
        <v>SplitAC2Sp-S17SFm2007rDXGFCZ133</v>
      </c>
      <c r="B144" s="1">
        <v>42590.565879629627</v>
      </c>
      <c r="C144" t="s">
        <v>54</v>
      </c>
      <c r="D144" t="s">
        <v>52</v>
      </c>
      <c r="E144" t="s">
        <v>28</v>
      </c>
      <c r="F144">
        <v>2007</v>
      </c>
      <c r="G144" t="s">
        <v>42</v>
      </c>
      <c r="H144" t="s">
        <v>30</v>
      </c>
      <c r="I144">
        <v>3</v>
      </c>
      <c r="J144" t="s">
        <v>55</v>
      </c>
      <c r="K144">
        <v>2.5545100000000001</v>
      </c>
      <c r="L144">
        <v>1948.78</v>
      </c>
      <c r="M144">
        <v>7955.75</v>
      </c>
      <c r="N144">
        <v>2113</v>
      </c>
      <c r="O144">
        <v>0</v>
      </c>
      <c r="P144">
        <v>3971.67</v>
      </c>
      <c r="Q144">
        <v>0</v>
      </c>
      <c r="R144">
        <v>1569.52</v>
      </c>
      <c r="S144">
        <v>0</v>
      </c>
      <c r="T144">
        <v>51.296100000000003</v>
      </c>
      <c r="U144">
        <v>250.26599999999999</v>
      </c>
      <c r="V144">
        <v>75.096800000000002</v>
      </c>
      <c r="W144">
        <v>175.16900000000001</v>
      </c>
      <c r="X144">
        <v>0</v>
      </c>
      <c r="Y144">
        <v>0</v>
      </c>
      <c r="Z144">
        <v>0</v>
      </c>
      <c r="AA144">
        <v>0</v>
      </c>
      <c r="AB144">
        <v>610.66800000000001</v>
      </c>
      <c r="AC144">
        <v>100.634</v>
      </c>
      <c r="AD144">
        <v>341.17500000000001</v>
      </c>
      <c r="AE144">
        <v>168.858</v>
      </c>
      <c r="AF144">
        <v>2.31141</v>
      </c>
      <c r="AG144">
        <v>0.176593</v>
      </c>
      <c r="AH144">
        <v>0.49023800000000001</v>
      </c>
    </row>
    <row r="145" spans="1:34" x14ac:dyDescent="0.3">
      <c r="A145" t="str">
        <f t="shared" si="2"/>
        <v>SplitAC2Sp-S17SFm2007rDXGFCZ134</v>
      </c>
      <c r="B145" s="1">
        <v>42590.565949074073</v>
      </c>
      <c r="C145" t="s">
        <v>54</v>
      </c>
      <c r="D145" t="s">
        <v>52</v>
      </c>
      <c r="E145" t="s">
        <v>28</v>
      </c>
      <c r="F145">
        <v>2007</v>
      </c>
      <c r="G145" t="s">
        <v>42</v>
      </c>
      <c r="H145" t="s">
        <v>30</v>
      </c>
      <c r="I145">
        <v>4</v>
      </c>
      <c r="J145" t="s">
        <v>55</v>
      </c>
      <c r="K145">
        <v>2.5545100000000001</v>
      </c>
      <c r="L145">
        <v>1948.78</v>
      </c>
      <c r="M145">
        <v>7337.26</v>
      </c>
      <c r="N145">
        <v>2113</v>
      </c>
      <c r="O145">
        <v>0</v>
      </c>
      <c r="P145">
        <v>3977.62</v>
      </c>
      <c r="Q145">
        <v>0</v>
      </c>
      <c r="R145">
        <v>1024.19</v>
      </c>
      <c r="S145">
        <v>0</v>
      </c>
      <c r="T145">
        <v>45.371600000000001</v>
      </c>
      <c r="U145">
        <v>177.083</v>
      </c>
      <c r="V145">
        <v>66.546999999999997</v>
      </c>
      <c r="W145">
        <v>110.536</v>
      </c>
      <c r="X145">
        <v>0</v>
      </c>
      <c r="Y145">
        <v>0</v>
      </c>
      <c r="Z145">
        <v>0</v>
      </c>
      <c r="AA145">
        <v>0</v>
      </c>
      <c r="AB145">
        <v>578.48800000000006</v>
      </c>
      <c r="AC145">
        <v>100.634</v>
      </c>
      <c r="AD145">
        <v>309.38099999999997</v>
      </c>
      <c r="AE145">
        <v>168.47300000000001</v>
      </c>
      <c r="AF145">
        <v>2.2099199999999999</v>
      </c>
      <c r="AG145">
        <v>0.176593</v>
      </c>
      <c r="AH145">
        <v>0.49318400000000001</v>
      </c>
    </row>
    <row r="146" spans="1:34" x14ac:dyDescent="0.3">
      <c r="A146" t="str">
        <f t="shared" si="2"/>
        <v>SplitAC2Sp-S17SFm2007rDXGFCZ135</v>
      </c>
      <c r="B146" s="1">
        <v>42590.566006944442</v>
      </c>
      <c r="C146" t="s">
        <v>54</v>
      </c>
      <c r="D146" t="s">
        <v>52</v>
      </c>
      <c r="E146" t="s">
        <v>28</v>
      </c>
      <c r="F146">
        <v>2007</v>
      </c>
      <c r="G146" t="s">
        <v>42</v>
      </c>
      <c r="H146" t="s">
        <v>30</v>
      </c>
      <c r="I146">
        <v>5</v>
      </c>
      <c r="J146" t="s">
        <v>55</v>
      </c>
      <c r="K146">
        <v>2.5545100000000001</v>
      </c>
      <c r="L146">
        <v>1948.78</v>
      </c>
      <c r="M146">
        <v>7415.16</v>
      </c>
      <c r="N146">
        <v>2113</v>
      </c>
      <c r="O146">
        <v>0</v>
      </c>
      <c r="P146">
        <v>3933.98</v>
      </c>
      <c r="Q146">
        <v>0</v>
      </c>
      <c r="R146">
        <v>1205.95</v>
      </c>
      <c r="S146">
        <v>0</v>
      </c>
      <c r="T146">
        <v>12.206099999999999</v>
      </c>
      <c r="U146">
        <v>150.02500000000001</v>
      </c>
      <c r="V146">
        <v>17.978300000000001</v>
      </c>
      <c r="W146">
        <v>132.04599999999999</v>
      </c>
      <c r="X146">
        <v>0</v>
      </c>
      <c r="Y146">
        <v>0</v>
      </c>
      <c r="Z146">
        <v>0</v>
      </c>
      <c r="AA146">
        <v>0</v>
      </c>
      <c r="AB146">
        <v>366.07600000000002</v>
      </c>
      <c r="AC146">
        <v>100.634</v>
      </c>
      <c r="AD146">
        <v>94.287199999999999</v>
      </c>
      <c r="AE146">
        <v>171.155</v>
      </c>
      <c r="AF146">
        <v>2.0990099999999998</v>
      </c>
      <c r="AG146">
        <v>0.176593</v>
      </c>
      <c r="AH146">
        <v>0.49304799999999999</v>
      </c>
    </row>
    <row r="147" spans="1:34" x14ac:dyDescent="0.3">
      <c r="A147" t="str">
        <f t="shared" si="2"/>
        <v>SplitAC2Sp-S17SFm2007rDXGFCZ141</v>
      </c>
      <c r="B147" s="1">
        <v>42590.566076388888</v>
      </c>
      <c r="C147" t="s">
        <v>54</v>
      </c>
      <c r="D147" t="s">
        <v>52</v>
      </c>
      <c r="E147" t="s">
        <v>28</v>
      </c>
      <c r="F147">
        <v>2007</v>
      </c>
      <c r="G147" t="s">
        <v>43</v>
      </c>
      <c r="H147" t="s">
        <v>30</v>
      </c>
      <c r="I147">
        <v>1</v>
      </c>
      <c r="J147" t="s">
        <v>55</v>
      </c>
      <c r="K147">
        <v>3.16506</v>
      </c>
      <c r="L147">
        <v>2160.92</v>
      </c>
      <c r="M147">
        <v>9548.68</v>
      </c>
      <c r="N147">
        <v>2282.71</v>
      </c>
      <c r="O147">
        <v>0</v>
      </c>
      <c r="P147">
        <v>4288.6099999999997</v>
      </c>
      <c r="Q147">
        <v>0</v>
      </c>
      <c r="R147">
        <v>2611.0500000000002</v>
      </c>
      <c r="S147">
        <v>0</v>
      </c>
      <c r="T147">
        <v>24.517600000000002</v>
      </c>
      <c r="U147">
        <v>341.798</v>
      </c>
      <c r="V147">
        <v>43.687899999999999</v>
      </c>
      <c r="W147">
        <v>298.11</v>
      </c>
      <c r="X147">
        <v>0</v>
      </c>
      <c r="Y147">
        <v>0</v>
      </c>
      <c r="Z147">
        <v>0</v>
      </c>
      <c r="AA147">
        <v>0</v>
      </c>
      <c r="AB147">
        <v>488.83100000000002</v>
      </c>
      <c r="AC147">
        <v>100.634</v>
      </c>
      <c r="AD147">
        <v>213.24299999999999</v>
      </c>
      <c r="AE147">
        <v>174.953</v>
      </c>
      <c r="AF147">
        <v>3.2720600000000002</v>
      </c>
      <c r="AG147">
        <v>0.201213</v>
      </c>
      <c r="AH147">
        <v>0.52784299999999995</v>
      </c>
    </row>
    <row r="148" spans="1:34" x14ac:dyDescent="0.3">
      <c r="A148" t="str">
        <f t="shared" si="2"/>
        <v>SplitAC2Sp-S17SFm2007rDXGFCZ142</v>
      </c>
      <c r="B148" s="1">
        <v>42590.566145833334</v>
      </c>
      <c r="C148" t="s">
        <v>54</v>
      </c>
      <c r="D148" t="s">
        <v>52</v>
      </c>
      <c r="E148" t="s">
        <v>28</v>
      </c>
      <c r="F148">
        <v>2007</v>
      </c>
      <c r="G148" t="s">
        <v>43</v>
      </c>
      <c r="H148" t="s">
        <v>30</v>
      </c>
      <c r="I148">
        <v>2</v>
      </c>
      <c r="J148" t="s">
        <v>55</v>
      </c>
      <c r="K148">
        <v>3.16506</v>
      </c>
      <c r="L148">
        <v>2160.92</v>
      </c>
      <c r="M148">
        <v>9391.14</v>
      </c>
      <c r="N148">
        <v>2282.71</v>
      </c>
      <c r="O148">
        <v>0</v>
      </c>
      <c r="P148">
        <v>4299.0200000000004</v>
      </c>
      <c r="Q148">
        <v>0</v>
      </c>
      <c r="R148">
        <v>2446.79</v>
      </c>
      <c r="S148">
        <v>0</v>
      </c>
      <c r="T148">
        <v>28.915800000000001</v>
      </c>
      <c r="U148">
        <v>333.70400000000001</v>
      </c>
      <c r="V148">
        <v>51.623800000000003</v>
      </c>
      <c r="W148">
        <v>282.08100000000002</v>
      </c>
      <c r="X148">
        <v>0</v>
      </c>
      <c r="Y148">
        <v>0</v>
      </c>
      <c r="Z148">
        <v>0</v>
      </c>
      <c r="AA148">
        <v>0</v>
      </c>
      <c r="AB148">
        <v>526.40800000000002</v>
      </c>
      <c r="AC148">
        <v>100.634</v>
      </c>
      <c r="AD148">
        <v>251.46799999999999</v>
      </c>
      <c r="AE148">
        <v>174.30600000000001</v>
      </c>
      <c r="AF148">
        <v>3.21692</v>
      </c>
      <c r="AG148">
        <v>0.201213</v>
      </c>
      <c r="AH148">
        <v>0.53005199999999997</v>
      </c>
    </row>
    <row r="149" spans="1:34" x14ac:dyDescent="0.3">
      <c r="A149" t="str">
        <f t="shared" si="2"/>
        <v>SplitAC2Sp-S17SFm2007rDXGFCZ143</v>
      </c>
      <c r="B149" s="1">
        <v>42590.56621527778</v>
      </c>
      <c r="C149" t="s">
        <v>54</v>
      </c>
      <c r="D149" t="s">
        <v>52</v>
      </c>
      <c r="E149" t="s">
        <v>28</v>
      </c>
      <c r="F149">
        <v>2007</v>
      </c>
      <c r="G149" t="s">
        <v>43</v>
      </c>
      <c r="H149" t="s">
        <v>30</v>
      </c>
      <c r="I149">
        <v>3</v>
      </c>
      <c r="J149" t="s">
        <v>55</v>
      </c>
      <c r="K149">
        <v>3.16506</v>
      </c>
      <c r="L149">
        <v>2160.92</v>
      </c>
      <c r="M149">
        <v>9247.2800000000007</v>
      </c>
      <c r="N149">
        <v>2282.71</v>
      </c>
      <c r="O149">
        <v>0</v>
      </c>
      <c r="P149">
        <v>4301.59</v>
      </c>
      <c r="Q149">
        <v>0</v>
      </c>
      <c r="R149">
        <v>2318.0100000000002</v>
      </c>
      <c r="S149">
        <v>0</v>
      </c>
      <c r="T149">
        <v>28.8691</v>
      </c>
      <c r="U149">
        <v>316.10199999999998</v>
      </c>
      <c r="V149">
        <v>51.713700000000003</v>
      </c>
      <c r="W149">
        <v>264.38799999999998</v>
      </c>
      <c r="X149">
        <v>0</v>
      </c>
      <c r="Y149">
        <v>0</v>
      </c>
      <c r="Z149">
        <v>0</v>
      </c>
      <c r="AA149">
        <v>0</v>
      </c>
      <c r="AB149">
        <v>516.05799999999999</v>
      </c>
      <c r="AC149">
        <v>100.634</v>
      </c>
      <c r="AD149">
        <v>241.279</v>
      </c>
      <c r="AE149">
        <v>174.14500000000001</v>
      </c>
      <c r="AF149">
        <v>3.4538000000000002</v>
      </c>
      <c r="AG149">
        <v>0.201213</v>
      </c>
      <c r="AH149">
        <v>0.52809700000000004</v>
      </c>
    </row>
    <row r="150" spans="1:34" x14ac:dyDescent="0.3">
      <c r="A150" t="str">
        <f t="shared" si="2"/>
        <v>SplitAC2Sp-S17SFm2007rDXGFCZ144</v>
      </c>
      <c r="B150" s="1">
        <v>42590.566284722219</v>
      </c>
      <c r="C150" t="s">
        <v>54</v>
      </c>
      <c r="D150" t="s">
        <v>52</v>
      </c>
      <c r="E150" t="s">
        <v>28</v>
      </c>
      <c r="F150">
        <v>2007</v>
      </c>
      <c r="G150" t="s">
        <v>43</v>
      </c>
      <c r="H150" t="s">
        <v>30</v>
      </c>
      <c r="I150">
        <v>4</v>
      </c>
      <c r="J150" t="s">
        <v>55</v>
      </c>
      <c r="K150">
        <v>3.16506</v>
      </c>
      <c r="L150">
        <v>2160.92</v>
      </c>
      <c r="M150">
        <v>9042.5300000000007</v>
      </c>
      <c r="N150">
        <v>2282.71</v>
      </c>
      <c r="O150">
        <v>0</v>
      </c>
      <c r="P150">
        <v>4298.1099999999997</v>
      </c>
      <c r="Q150">
        <v>0</v>
      </c>
      <c r="R150">
        <v>2149.8000000000002</v>
      </c>
      <c r="S150">
        <v>0</v>
      </c>
      <c r="T150">
        <v>23.507000000000001</v>
      </c>
      <c r="U150">
        <v>288.40800000000002</v>
      </c>
      <c r="V150">
        <v>41.943199999999997</v>
      </c>
      <c r="W150">
        <v>246.465</v>
      </c>
      <c r="X150">
        <v>0</v>
      </c>
      <c r="Y150">
        <v>0</v>
      </c>
      <c r="Z150">
        <v>0</v>
      </c>
      <c r="AA150">
        <v>0</v>
      </c>
      <c r="AB150">
        <v>474.68299999999999</v>
      </c>
      <c r="AC150">
        <v>100.634</v>
      </c>
      <c r="AD150">
        <v>199.69499999999999</v>
      </c>
      <c r="AE150">
        <v>174.35300000000001</v>
      </c>
      <c r="AF150">
        <v>3.46265</v>
      </c>
      <c r="AG150">
        <v>0.201213</v>
      </c>
      <c r="AH150">
        <v>0.52931099999999998</v>
      </c>
    </row>
    <row r="151" spans="1:34" x14ac:dyDescent="0.3">
      <c r="A151" t="str">
        <f t="shared" si="2"/>
        <v>SplitAC2Sp-S17SFm2007rDXGFCZ145</v>
      </c>
      <c r="B151" s="1">
        <v>42590.566354166665</v>
      </c>
      <c r="C151" t="s">
        <v>54</v>
      </c>
      <c r="D151" t="s">
        <v>52</v>
      </c>
      <c r="E151" t="s">
        <v>28</v>
      </c>
      <c r="F151">
        <v>2007</v>
      </c>
      <c r="G151" t="s">
        <v>43</v>
      </c>
      <c r="H151" t="s">
        <v>30</v>
      </c>
      <c r="I151">
        <v>5</v>
      </c>
      <c r="J151" t="s">
        <v>55</v>
      </c>
      <c r="K151">
        <v>3.16506</v>
      </c>
      <c r="L151">
        <v>2160.92</v>
      </c>
      <c r="M151">
        <v>9404.18</v>
      </c>
      <c r="N151">
        <v>2282.71</v>
      </c>
      <c r="O151">
        <v>0</v>
      </c>
      <c r="P151">
        <v>4305.4399999999996</v>
      </c>
      <c r="Q151">
        <v>0</v>
      </c>
      <c r="R151">
        <v>2444.96</v>
      </c>
      <c r="S151">
        <v>0</v>
      </c>
      <c r="T151">
        <v>33.494500000000002</v>
      </c>
      <c r="U151">
        <v>337.577</v>
      </c>
      <c r="V151">
        <v>60.006</v>
      </c>
      <c r="W151">
        <v>277.572</v>
      </c>
      <c r="X151">
        <v>0</v>
      </c>
      <c r="Y151">
        <v>0</v>
      </c>
      <c r="Z151">
        <v>0</v>
      </c>
      <c r="AA151">
        <v>0</v>
      </c>
      <c r="AB151">
        <v>560.81700000000001</v>
      </c>
      <c r="AC151">
        <v>100.634</v>
      </c>
      <c r="AD151">
        <v>286.27300000000002</v>
      </c>
      <c r="AE151">
        <v>173.91</v>
      </c>
      <c r="AF151">
        <v>3.3700399999999999</v>
      </c>
      <c r="AG151">
        <v>0.201213</v>
      </c>
      <c r="AH151">
        <v>0.52798400000000001</v>
      </c>
    </row>
    <row r="152" spans="1:34" x14ac:dyDescent="0.3">
      <c r="A152" t="str">
        <f t="shared" si="2"/>
        <v>SplitAC2Sp-S17SFm2007rDXGFCZ151</v>
      </c>
      <c r="B152" s="1">
        <v>42590.566412037035</v>
      </c>
      <c r="C152" t="s">
        <v>54</v>
      </c>
      <c r="D152" t="s">
        <v>52</v>
      </c>
      <c r="E152" t="s">
        <v>28</v>
      </c>
      <c r="F152">
        <v>2007</v>
      </c>
      <c r="G152" t="s">
        <v>44</v>
      </c>
      <c r="H152" t="s">
        <v>30</v>
      </c>
      <c r="I152">
        <v>1</v>
      </c>
      <c r="J152" t="s">
        <v>55</v>
      </c>
      <c r="K152">
        <v>3.3960499999999998</v>
      </c>
      <c r="L152">
        <v>2160.92</v>
      </c>
      <c r="M152">
        <v>10324.799999999999</v>
      </c>
      <c r="N152">
        <v>2282.71</v>
      </c>
      <c r="O152">
        <v>0</v>
      </c>
      <c r="P152">
        <v>4392.1899999999996</v>
      </c>
      <c r="Q152">
        <v>0</v>
      </c>
      <c r="R152">
        <v>3279.15</v>
      </c>
      <c r="S152">
        <v>0</v>
      </c>
      <c r="T152">
        <v>12.2051</v>
      </c>
      <c r="U152">
        <v>358.55099999999999</v>
      </c>
      <c r="V152">
        <v>23.8842</v>
      </c>
      <c r="W152">
        <v>334.666</v>
      </c>
      <c r="X152">
        <v>0</v>
      </c>
      <c r="Y152">
        <v>0</v>
      </c>
      <c r="Z152">
        <v>0</v>
      </c>
      <c r="AA152">
        <v>0</v>
      </c>
      <c r="AB152">
        <v>351.21</v>
      </c>
      <c r="AC152">
        <v>100.634</v>
      </c>
      <c r="AD152">
        <v>115.732</v>
      </c>
      <c r="AE152">
        <v>134.84299999999999</v>
      </c>
      <c r="AF152">
        <v>3.1517300000000001</v>
      </c>
      <c r="AG152">
        <v>0.201213</v>
      </c>
      <c r="AH152">
        <v>0.53978199999999998</v>
      </c>
    </row>
    <row r="153" spans="1:34" x14ac:dyDescent="0.3">
      <c r="A153" t="str">
        <f t="shared" si="2"/>
        <v>SplitAC2Sp-S17SFm2007rDXGFCZ152</v>
      </c>
      <c r="B153" s="1">
        <v>42590.566481481481</v>
      </c>
      <c r="C153" t="s">
        <v>54</v>
      </c>
      <c r="D153" t="s">
        <v>52</v>
      </c>
      <c r="E153" t="s">
        <v>28</v>
      </c>
      <c r="F153">
        <v>2007</v>
      </c>
      <c r="G153" t="s">
        <v>44</v>
      </c>
      <c r="H153" t="s">
        <v>30</v>
      </c>
      <c r="I153">
        <v>2</v>
      </c>
      <c r="J153" t="s">
        <v>55</v>
      </c>
      <c r="K153">
        <v>3.3960499999999998</v>
      </c>
      <c r="L153">
        <v>2160.92</v>
      </c>
      <c r="M153">
        <v>10713</v>
      </c>
      <c r="N153">
        <v>2282.71</v>
      </c>
      <c r="O153">
        <v>0</v>
      </c>
      <c r="P153">
        <v>4379.24</v>
      </c>
      <c r="Q153">
        <v>0</v>
      </c>
      <c r="R153">
        <v>3641.97</v>
      </c>
      <c r="S153">
        <v>0</v>
      </c>
      <c r="T153">
        <v>9.6431799999999992</v>
      </c>
      <c r="U153">
        <v>399.392</v>
      </c>
      <c r="V153">
        <v>18.877800000000001</v>
      </c>
      <c r="W153">
        <v>380.51400000000001</v>
      </c>
      <c r="X153">
        <v>0</v>
      </c>
      <c r="Y153">
        <v>0</v>
      </c>
      <c r="Z153">
        <v>0</v>
      </c>
      <c r="AA153">
        <v>0</v>
      </c>
      <c r="AB153">
        <v>332.35500000000002</v>
      </c>
      <c r="AC153">
        <v>100.634</v>
      </c>
      <c r="AD153">
        <v>96.058499999999995</v>
      </c>
      <c r="AE153">
        <v>135.66200000000001</v>
      </c>
      <c r="AF153">
        <v>2.9423599999999999</v>
      </c>
      <c r="AG153">
        <v>0.201213</v>
      </c>
      <c r="AH153">
        <v>0.53960900000000001</v>
      </c>
    </row>
    <row r="154" spans="1:34" x14ac:dyDescent="0.3">
      <c r="A154" t="str">
        <f t="shared" si="2"/>
        <v>SplitAC2Sp-S17SFm2007rDXGFCZ153</v>
      </c>
      <c r="B154" s="1">
        <v>42590.566550925927</v>
      </c>
      <c r="C154" t="s">
        <v>54</v>
      </c>
      <c r="D154" t="s">
        <v>52</v>
      </c>
      <c r="E154" t="s">
        <v>28</v>
      </c>
      <c r="F154">
        <v>2007</v>
      </c>
      <c r="G154" t="s">
        <v>44</v>
      </c>
      <c r="H154" t="s">
        <v>30</v>
      </c>
      <c r="I154">
        <v>3</v>
      </c>
      <c r="J154" t="s">
        <v>55</v>
      </c>
      <c r="K154">
        <v>3.3960499999999998</v>
      </c>
      <c r="L154">
        <v>2160.92</v>
      </c>
      <c r="M154">
        <v>10156.1</v>
      </c>
      <c r="N154">
        <v>2282.71</v>
      </c>
      <c r="O154">
        <v>0</v>
      </c>
      <c r="P154">
        <v>4396.32</v>
      </c>
      <c r="Q154">
        <v>0</v>
      </c>
      <c r="R154">
        <v>3120.79</v>
      </c>
      <c r="S154">
        <v>0</v>
      </c>
      <c r="T154">
        <v>12.9481</v>
      </c>
      <c r="U154">
        <v>343.36500000000001</v>
      </c>
      <c r="V154">
        <v>25.326499999999999</v>
      </c>
      <c r="W154">
        <v>318.03800000000001</v>
      </c>
      <c r="X154">
        <v>0</v>
      </c>
      <c r="Y154">
        <v>0</v>
      </c>
      <c r="Z154">
        <v>0</v>
      </c>
      <c r="AA154">
        <v>0</v>
      </c>
      <c r="AB154">
        <v>361.27499999999998</v>
      </c>
      <c r="AC154">
        <v>100.634</v>
      </c>
      <c r="AD154">
        <v>126.059</v>
      </c>
      <c r="AE154">
        <v>134.58199999999999</v>
      </c>
      <c r="AF154">
        <v>2.9819</v>
      </c>
      <c r="AG154">
        <v>0.201213</v>
      </c>
      <c r="AH154">
        <v>0.54117199999999999</v>
      </c>
    </row>
    <row r="155" spans="1:34" x14ac:dyDescent="0.3">
      <c r="A155" t="str">
        <f t="shared" si="2"/>
        <v>SplitAC2Sp-S17SFm2007rDXGFCZ154</v>
      </c>
      <c r="B155" s="1">
        <v>42590.566620370373</v>
      </c>
      <c r="C155" t="s">
        <v>54</v>
      </c>
      <c r="D155" t="s">
        <v>52</v>
      </c>
      <c r="E155" t="s">
        <v>28</v>
      </c>
      <c r="F155">
        <v>2007</v>
      </c>
      <c r="G155" t="s">
        <v>44</v>
      </c>
      <c r="H155" t="s">
        <v>30</v>
      </c>
      <c r="I155">
        <v>4</v>
      </c>
      <c r="J155" t="s">
        <v>55</v>
      </c>
      <c r="K155">
        <v>3.3960499999999998</v>
      </c>
      <c r="L155">
        <v>2160.92</v>
      </c>
      <c r="M155">
        <v>8471.76</v>
      </c>
      <c r="N155">
        <v>2282.71</v>
      </c>
      <c r="O155">
        <v>0</v>
      </c>
      <c r="P155">
        <v>4430.66</v>
      </c>
      <c r="Q155">
        <v>0</v>
      </c>
      <c r="R155">
        <v>1573.02</v>
      </c>
      <c r="S155">
        <v>0</v>
      </c>
      <c r="T155">
        <v>12.0769</v>
      </c>
      <c r="U155">
        <v>173.30199999999999</v>
      </c>
      <c r="V155">
        <v>23.639700000000001</v>
      </c>
      <c r="W155">
        <v>149.66300000000001</v>
      </c>
      <c r="X155">
        <v>0</v>
      </c>
      <c r="Y155">
        <v>0</v>
      </c>
      <c r="Z155">
        <v>0</v>
      </c>
      <c r="AA155">
        <v>0</v>
      </c>
      <c r="AB155">
        <v>346.15</v>
      </c>
      <c r="AC155">
        <v>100.634</v>
      </c>
      <c r="AD155">
        <v>113.139</v>
      </c>
      <c r="AE155">
        <v>132.37700000000001</v>
      </c>
      <c r="AF155">
        <v>2.3198699999999999</v>
      </c>
      <c r="AG155">
        <v>0.201213</v>
      </c>
      <c r="AH155">
        <v>0.55120800000000003</v>
      </c>
    </row>
    <row r="156" spans="1:34" x14ac:dyDescent="0.3">
      <c r="A156" t="str">
        <f t="shared" si="2"/>
        <v>SplitAC2Sp-S17SFm2007rDXGFCZ155</v>
      </c>
      <c r="B156" s="1">
        <v>42590.566689814812</v>
      </c>
      <c r="C156" t="s">
        <v>54</v>
      </c>
      <c r="D156" t="s">
        <v>52</v>
      </c>
      <c r="E156" t="s">
        <v>28</v>
      </c>
      <c r="F156">
        <v>2007</v>
      </c>
      <c r="G156" t="s">
        <v>44</v>
      </c>
      <c r="H156" t="s">
        <v>30</v>
      </c>
      <c r="I156">
        <v>5</v>
      </c>
      <c r="J156" t="s">
        <v>55</v>
      </c>
      <c r="K156">
        <v>3.3960499999999998</v>
      </c>
      <c r="L156">
        <v>2160.92</v>
      </c>
      <c r="M156">
        <v>9608.06</v>
      </c>
      <c r="N156">
        <v>2282.71</v>
      </c>
      <c r="O156">
        <v>0</v>
      </c>
      <c r="P156">
        <v>4406.13</v>
      </c>
      <c r="Q156">
        <v>0</v>
      </c>
      <c r="R156">
        <v>2621.19</v>
      </c>
      <c r="S156">
        <v>0</v>
      </c>
      <c r="T156">
        <v>11.8849</v>
      </c>
      <c r="U156">
        <v>286.149</v>
      </c>
      <c r="V156">
        <v>23.2575</v>
      </c>
      <c r="W156">
        <v>262.89100000000002</v>
      </c>
      <c r="X156">
        <v>0</v>
      </c>
      <c r="Y156">
        <v>0</v>
      </c>
      <c r="Z156">
        <v>0</v>
      </c>
      <c r="AA156">
        <v>0</v>
      </c>
      <c r="AB156">
        <v>351.48899999999998</v>
      </c>
      <c r="AC156">
        <v>100.634</v>
      </c>
      <c r="AD156">
        <v>116.9</v>
      </c>
      <c r="AE156">
        <v>133.95400000000001</v>
      </c>
      <c r="AF156">
        <v>2.7628499999999998</v>
      </c>
      <c r="AG156">
        <v>0.201213</v>
      </c>
      <c r="AH156">
        <v>0.54404200000000003</v>
      </c>
    </row>
    <row r="157" spans="1:34" x14ac:dyDescent="0.3">
      <c r="A157" t="str">
        <f t="shared" si="2"/>
        <v>SplitAC2Sp-S17SFm2007rDXGFCZ161</v>
      </c>
      <c r="B157" s="1">
        <v>42590.566759259258</v>
      </c>
      <c r="C157" t="s">
        <v>54</v>
      </c>
      <c r="D157" t="s">
        <v>52</v>
      </c>
      <c r="E157" t="s">
        <v>28</v>
      </c>
      <c r="F157">
        <v>2007</v>
      </c>
      <c r="G157" t="s">
        <v>45</v>
      </c>
      <c r="H157" t="s">
        <v>30</v>
      </c>
      <c r="I157">
        <v>1</v>
      </c>
      <c r="J157" t="s">
        <v>55</v>
      </c>
      <c r="K157">
        <v>3.6106600000000002</v>
      </c>
      <c r="L157">
        <v>2295.61</v>
      </c>
      <c r="M157">
        <v>7289.88</v>
      </c>
      <c r="N157">
        <v>2390.4499999999998</v>
      </c>
      <c r="O157">
        <v>0</v>
      </c>
      <c r="P157">
        <v>4506.01</v>
      </c>
      <c r="Q157">
        <v>0</v>
      </c>
      <c r="R157">
        <v>212.36</v>
      </c>
      <c r="S157">
        <v>0</v>
      </c>
      <c r="T157">
        <v>51.6462</v>
      </c>
      <c r="U157">
        <v>129.41900000000001</v>
      </c>
      <c r="V157">
        <v>103.27500000000001</v>
      </c>
      <c r="W157">
        <v>26.143999999999998</v>
      </c>
      <c r="X157">
        <v>0</v>
      </c>
      <c r="Y157">
        <v>0</v>
      </c>
      <c r="Z157">
        <v>0</v>
      </c>
      <c r="AA157">
        <v>0</v>
      </c>
      <c r="AB157">
        <v>792.34900000000005</v>
      </c>
      <c r="AC157">
        <v>100.634</v>
      </c>
      <c r="AD157">
        <v>487.56099999999998</v>
      </c>
      <c r="AE157">
        <v>204.154</v>
      </c>
      <c r="AF157">
        <v>1.4739</v>
      </c>
      <c r="AG157">
        <v>0.19977</v>
      </c>
      <c r="AH157">
        <v>0.56477200000000005</v>
      </c>
    </row>
    <row r="158" spans="1:34" x14ac:dyDescent="0.3">
      <c r="A158" t="str">
        <f t="shared" si="2"/>
        <v>SplitAC2Sp-S17SFm2007rDXGFCZ162</v>
      </c>
      <c r="B158" s="1">
        <v>42590.566828703704</v>
      </c>
      <c r="C158" t="s">
        <v>54</v>
      </c>
      <c r="D158" t="s">
        <v>52</v>
      </c>
      <c r="E158" t="s">
        <v>28</v>
      </c>
      <c r="F158">
        <v>2007</v>
      </c>
      <c r="G158" t="s">
        <v>45</v>
      </c>
      <c r="H158" t="s">
        <v>30</v>
      </c>
      <c r="I158">
        <v>2</v>
      </c>
      <c r="J158" t="s">
        <v>55</v>
      </c>
      <c r="K158">
        <v>3.6106600000000002</v>
      </c>
      <c r="L158">
        <v>2295.61</v>
      </c>
      <c r="M158">
        <v>7313.73</v>
      </c>
      <c r="N158">
        <v>2390.4499999999998</v>
      </c>
      <c r="O158">
        <v>0</v>
      </c>
      <c r="P158">
        <v>4470.1099999999997</v>
      </c>
      <c r="Q158">
        <v>0</v>
      </c>
      <c r="R158">
        <v>328.71499999999997</v>
      </c>
      <c r="S158">
        <v>0</v>
      </c>
      <c r="T158">
        <v>27.883099999999999</v>
      </c>
      <c r="U158">
        <v>96.573400000000007</v>
      </c>
      <c r="V158">
        <v>55.613100000000003</v>
      </c>
      <c r="W158">
        <v>40.960299999999997</v>
      </c>
      <c r="X158">
        <v>0</v>
      </c>
      <c r="Y158">
        <v>0</v>
      </c>
      <c r="Z158">
        <v>0</v>
      </c>
      <c r="AA158">
        <v>0</v>
      </c>
      <c r="AB158">
        <v>570.48299999999995</v>
      </c>
      <c r="AC158">
        <v>100.634</v>
      </c>
      <c r="AD158">
        <v>263.50900000000001</v>
      </c>
      <c r="AE158">
        <v>206.339</v>
      </c>
      <c r="AF158">
        <v>1.72427</v>
      </c>
      <c r="AG158">
        <v>0.19977</v>
      </c>
      <c r="AH158">
        <v>0.56272299999999997</v>
      </c>
    </row>
    <row r="159" spans="1:34" x14ac:dyDescent="0.3">
      <c r="A159" t="str">
        <f t="shared" si="2"/>
        <v>SplitAC2Sp-S17SFm2007rDXGFCZ163</v>
      </c>
      <c r="B159" s="1">
        <v>42590.56689814815</v>
      </c>
      <c r="C159" t="s">
        <v>54</v>
      </c>
      <c r="D159" t="s">
        <v>52</v>
      </c>
      <c r="E159" t="s">
        <v>28</v>
      </c>
      <c r="F159">
        <v>2007</v>
      </c>
      <c r="G159" t="s">
        <v>45</v>
      </c>
      <c r="H159" t="s">
        <v>30</v>
      </c>
      <c r="I159">
        <v>3</v>
      </c>
      <c r="J159" t="s">
        <v>55</v>
      </c>
      <c r="K159">
        <v>3.6106600000000002</v>
      </c>
      <c r="L159">
        <v>2295.61</v>
      </c>
      <c r="M159">
        <v>7268.92</v>
      </c>
      <c r="N159">
        <v>2390.4499999999998</v>
      </c>
      <c r="O159">
        <v>0</v>
      </c>
      <c r="P159">
        <v>4459.1099999999997</v>
      </c>
      <c r="Q159">
        <v>0</v>
      </c>
      <c r="R159">
        <v>319.7</v>
      </c>
      <c r="S159">
        <v>0</v>
      </c>
      <c r="T159">
        <v>20.1098</v>
      </c>
      <c r="U159">
        <v>79.552400000000006</v>
      </c>
      <c r="V159">
        <v>39.903599999999997</v>
      </c>
      <c r="W159">
        <v>39.648899999999998</v>
      </c>
      <c r="X159">
        <v>0</v>
      </c>
      <c r="Y159">
        <v>0</v>
      </c>
      <c r="Z159">
        <v>0</v>
      </c>
      <c r="AA159">
        <v>0</v>
      </c>
      <c r="AB159">
        <v>504.54399999999998</v>
      </c>
      <c r="AC159">
        <v>100.634</v>
      </c>
      <c r="AD159">
        <v>196.90899999999999</v>
      </c>
      <c r="AE159">
        <v>207.001</v>
      </c>
      <c r="AF159">
        <v>1.5874699999999999</v>
      </c>
      <c r="AG159">
        <v>0.19977</v>
      </c>
      <c r="AH159">
        <v>0.56300600000000001</v>
      </c>
    </row>
    <row r="160" spans="1:34" x14ac:dyDescent="0.3">
      <c r="A160" t="str">
        <f t="shared" si="2"/>
        <v>SplitAC2Sp-S17SFm2007rDXGFCZ164</v>
      </c>
      <c r="B160" s="1">
        <v>42590.56695601852</v>
      </c>
      <c r="C160" t="s">
        <v>54</v>
      </c>
      <c r="D160" t="s">
        <v>52</v>
      </c>
      <c r="E160" t="s">
        <v>28</v>
      </c>
      <c r="F160">
        <v>2007</v>
      </c>
      <c r="G160" t="s">
        <v>45</v>
      </c>
      <c r="H160" t="s">
        <v>30</v>
      </c>
      <c r="I160">
        <v>4</v>
      </c>
      <c r="J160" t="s">
        <v>55</v>
      </c>
      <c r="K160">
        <v>3.6106600000000002</v>
      </c>
      <c r="L160">
        <v>2295.61</v>
      </c>
      <c r="M160">
        <v>7259.01</v>
      </c>
      <c r="N160">
        <v>2390.4499999999998</v>
      </c>
      <c r="O160">
        <v>0</v>
      </c>
      <c r="P160">
        <v>4485.5600000000004</v>
      </c>
      <c r="Q160">
        <v>0</v>
      </c>
      <c r="R160">
        <v>239.91</v>
      </c>
      <c r="S160">
        <v>0</v>
      </c>
      <c r="T160">
        <v>37.729999999999997</v>
      </c>
      <c r="U160">
        <v>105.34699999999999</v>
      </c>
      <c r="V160">
        <v>75.206199999999995</v>
      </c>
      <c r="W160">
        <v>30.141100000000002</v>
      </c>
      <c r="X160">
        <v>0</v>
      </c>
      <c r="Y160">
        <v>0</v>
      </c>
      <c r="Z160">
        <v>0</v>
      </c>
      <c r="AA160">
        <v>0</v>
      </c>
      <c r="AB160">
        <v>665.99</v>
      </c>
      <c r="AC160">
        <v>100.634</v>
      </c>
      <c r="AD160">
        <v>359.95600000000002</v>
      </c>
      <c r="AE160">
        <v>205.4</v>
      </c>
      <c r="AF160">
        <v>1.3198000000000001</v>
      </c>
      <c r="AG160">
        <v>0.19977</v>
      </c>
      <c r="AH160">
        <v>0.56564099999999995</v>
      </c>
    </row>
    <row r="161" spans="1:34" x14ac:dyDescent="0.3">
      <c r="A161" t="str">
        <f t="shared" si="2"/>
        <v>SplitAC2Sp-S17SFm2007rDXGFCZ165</v>
      </c>
      <c r="B161" s="1">
        <v>42590.567037037035</v>
      </c>
      <c r="C161" t="s">
        <v>54</v>
      </c>
      <c r="D161" t="s">
        <v>52</v>
      </c>
      <c r="E161" t="s">
        <v>28</v>
      </c>
      <c r="F161">
        <v>2007</v>
      </c>
      <c r="G161" t="s">
        <v>45</v>
      </c>
      <c r="H161" t="s">
        <v>30</v>
      </c>
      <c r="I161">
        <v>5</v>
      </c>
      <c r="J161" t="s">
        <v>55</v>
      </c>
      <c r="K161">
        <v>3.6106600000000002</v>
      </c>
      <c r="L161">
        <v>2295.61</v>
      </c>
      <c r="M161">
        <v>7063.88</v>
      </c>
      <c r="N161">
        <v>2390.4499999999998</v>
      </c>
      <c r="O161">
        <v>0</v>
      </c>
      <c r="P161">
        <v>4484.83</v>
      </c>
      <c r="Q161">
        <v>0</v>
      </c>
      <c r="R161">
        <v>74.970600000000005</v>
      </c>
      <c r="S161">
        <v>0</v>
      </c>
      <c r="T161">
        <v>34.919699999999999</v>
      </c>
      <c r="U161">
        <v>78.707400000000007</v>
      </c>
      <c r="V161">
        <v>69.718299999999999</v>
      </c>
      <c r="W161">
        <v>8.9890799999999995</v>
      </c>
      <c r="X161">
        <v>0</v>
      </c>
      <c r="Y161">
        <v>0</v>
      </c>
      <c r="Z161">
        <v>0</v>
      </c>
      <c r="AA161">
        <v>0</v>
      </c>
      <c r="AB161">
        <v>630.34100000000001</v>
      </c>
      <c r="AC161">
        <v>100.634</v>
      </c>
      <c r="AD161">
        <v>324.27300000000002</v>
      </c>
      <c r="AE161">
        <v>205.43299999999999</v>
      </c>
      <c r="AF161">
        <v>1.2053799999999999</v>
      </c>
      <c r="AG161">
        <v>0.19977</v>
      </c>
      <c r="AH161">
        <v>0.56740199999999996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61"/>
  <sheetViews>
    <sheetView workbookViewId="0">
      <selection activeCell="A11" sqref="A11"/>
    </sheetView>
  </sheetViews>
  <sheetFormatPr defaultRowHeight="14.4" x14ac:dyDescent="0.3"/>
  <cols>
    <col min="1" max="1" width="33.33203125" bestFit="1" customWidth="1"/>
  </cols>
  <sheetData>
    <row r="1" spans="1:34" x14ac:dyDescent="0.3">
      <c r="A1" t="s">
        <v>58</v>
      </c>
      <c r="B1" t="s">
        <v>0</v>
      </c>
      <c r="C1" t="s">
        <v>46</v>
      </c>
      <c r="D1" t="s">
        <v>47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48</v>
      </c>
      <c r="K1" t="s">
        <v>49</v>
      </c>
      <c r="L1" t="s">
        <v>50</v>
      </c>
      <c r="M1" t="s">
        <v>6</v>
      </c>
      <c r="N1" t="s">
        <v>7</v>
      </c>
      <c r="O1" t="s">
        <v>8</v>
      </c>
      <c r="P1" t="s">
        <v>9</v>
      </c>
      <c r="Q1" t="s">
        <v>10</v>
      </c>
      <c r="R1" t="s">
        <v>11</v>
      </c>
      <c r="S1" t="s">
        <v>12</v>
      </c>
      <c r="T1" t="s">
        <v>13</v>
      </c>
      <c r="U1" t="s">
        <v>14</v>
      </c>
      <c r="V1" t="s">
        <v>15</v>
      </c>
      <c r="W1" t="s">
        <v>16</v>
      </c>
      <c r="X1" t="s">
        <v>17</v>
      </c>
      <c r="Y1" t="s">
        <v>18</v>
      </c>
      <c r="Z1" t="s">
        <v>19</v>
      </c>
      <c r="AA1" t="s">
        <v>20</v>
      </c>
      <c r="AB1" t="s">
        <v>21</v>
      </c>
      <c r="AC1" t="s">
        <v>22</v>
      </c>
      <c r="AD1" t="s">
        <v>23</v>
      </c>
      <c r="AE1" t="s">
        <v>24</v>
      </c>
      <c r="AF1" t="s">
        <v>25</v>
      </c>
      <c r="AG1" t="s">
        <v>26</v>
      </c>
      <c r="AH1" t="s">
        <v>27</v>
      </c>
    </row>
    <row r="2" spans="1:34" x14ac:dyDescent="0.3">
      <c r="A2" t="str">
        <f>C2&amp;E2&amp;F2&amp;H2&amp;G2&amp;I2</f>
        <v>ResLtg-MeasSFm2007rDXGFCZ011</v>
      </c>
      <c r="B2" s="1">
        <v>42590.57640046296</v>
      </c>
      <c r="C2" t="s">
        <v>51</v>
      </c>
      <c r="D2" t="s">
        <v>52</v>
      </c>
      <c r="E2" t="s">
        <v>28</v>
      </c>
      <c r="F2">
        <v>2007</v>
      </c>
      <c r="G2" t="s">
        <v>29</v>
      </c>
      <c r="H2" t="s">
        <v>30</v>
      </c>
      <c r="I2">
        <v>1</v>
      </c>
      <c r="J2" t="s">
        <v>53</v>
      </c>
      <c r="K2">
        <v>1</v>
      </c>
      <c r="L2">
        <v>2295.61</v>
      </c>
      <c r="M2">
        <v>6405.81</v>
      </c>
      <c r="N2">
        <v>1890.47</v>
      </c>
      <c r="O2">
        <v>0</v>
      </c>
      <c r="P2">
        <v>4428.55</v>
      </c>
      <c r="Q2">
        <v>0</v>
      </c>
      <c r="R2">
        <v>0</v>
      </c>
      <c r="S2">
        <v>0</v>
      </c>
      <c r="T2">
        <v>22.765699999999999</v>
      </c>
      <c r="U2">
        <v>64.0304</v>
      </c>
      <c r="V2">
        <v>64.0304</v>
      </c>
      <c r="W2">
        <v>0</v>
      </c>
      <c r="X2">
        <v>0</v>
      </c>
      <c r="Y2">
        <v>0</v>
      </c>
      <c r="Z2">
        <v>0</v>
      </c>
      <c r="AA2">
        <v>0</v>
      </c>
      <c r="AB2">
        <v>448.60399999999998</v>
      </c>
      <c r="AC2">
        <v>100.634</v>
      </c>
      <c r="AD2">
        <v>138.13300000000001</v>
      </c>
      <c r="AE2">
        <v>209.83699999999999</v>
      </c>
      <c r="AF2">
        <v>0.95101100000000005</v>
      </c>
      <c r="AG2">
        <v>0.28045199999999998</v>
      </c>
      <c r="AH2">
        <v>0.67055600000000004</v>
      </c>
    </row>
    <row r="3" spans="1:34" x14ac:dyDescent="0.3">
      <c r="A3" t="str">
        <f t="shared" ref="A3:A66" si="0">C3&amp;E3&amp;F3&amp;H3&amp;G3&amp;I3</f>
        <v>ResLtg-MeasSFm2007rDXGFCZ012</v>
      </c>
      <c r="B3" s="1">
        <v>42590.576469907406</v>
      </c>
      <c r="C3" t="s">
        <v>51</v>
      </c>
      <c r="D3" t="s">
        <v>52</v>
      </c>
      <c r="E3" t="s">
        <v>28</v>
      </c>
      <c r="F3">
        <v>2007</v>
      </c>
      <c r="G3" t="s">
        <v>29</v>
      </c>
      <c r="H3" t="s">
        <v>30</v>
      </c>
      <c r="I3">
        <v>2</v>
      </c>
      <c r="J3" t="s">
        <v>53</v>
      </c>
      <c r="K3">
        <v>1</v>
      </c>
      <c r="L3">
        <v>2295.61</v>
      </c>
      <c r="M3">
        <v>6777.75</v>
      </c>
      <c r="N3">
        <v>1890.47</v>
      </c>
      <c r="O3">
        <v>0</v>
      </c>
      <c r="P3">
        <v>4494.9799999999996</v>
      </c>
      <c r="Q3">
        <v>0</v>
      </c>
      <c r="R3">
        <v>0</v>
      </c>
      <c r="S3">
        <v>0</v>
      </c>
      <c r="T3">
        <v>100.01</v>
      </c>
      <c r="U3">
        <v>292.29199999999997</v>
      </c>
      <c r="V3">
        <v>292.29199999999997</v>
      </c>
      <c r="W3">
        <v>0</v>
      </c>
      <c r="X3">
        <v>0</v>
      </c>
      <c r="Y3">
        <v>0</v>
      </c>
      <c r="Z3">
        <v>0</v>
      </c>
      <c r="AA3">
        <v>0</v>
      </c>
      <c r="AB3">
        <v>886.59</v>
      </c>
      <c r="AC3">
        <v>100.634</v>
      </c>
      <c r="AD3">
        <v>580.18499999999995</v>
      </c>
      <c r="AE3">
        <v>205.77099999999999</v>
      </c>
      <c r="AF3">
        <v>0.95432300000000003</v>
      </c>
      <c r="AG3">
        <v>0.28045199999999998</v>
      </c>
      <c r="AH3">
        <v>0.67386699999999999</v>
      </c>
    </row>
    <row r="4" spans="1:34" x14ac:dyDescent="0.3">
      <c r="A4" t="str">
        <f t="shared" si="0"/>
        <v>ResLtg-MeasSFm2007rDXGFCZ013</v>
      </c>
      <c r="B4" s="1">
        <v>42590.576539351852</v>
      </c>
      <c r="C4" t="s">
        <v>51</v>
      </c>
      <c r="D4" t="s">
        <v>52</v>
      </c>
      <c r="E4" t="s">
        <v>28</v>
      </c>
      <c r="F4">
        <v>2007</v>
      </c>
      <c r="G4" t="s">
        <v>29</v>
      </c>
      <c r="H4" t="s">
        <v>30</v>
      </c>
      <c r="I4">
        <v>3</v>
      </c>
      <c r="J4" t="s">
        <v>53</v>
      </c>
      <c r="K4">
        <v>1</v>
      </c>
      <c r="L4">
        <v>2295.61</v>
      </c>
      <c r="M4">
        <v>6312.15</v>
      </c>
      <c r="N4">
        <v>1890.47</v>
      </c>
      <c r="O4">
        <v>0</v>
      </c>
      <c r="P4">
        <v>4411.25</v>
      </c>
      <c r="Q4">
        <v>0</v>
      </c>
      <c r="R4">
        <v>0</v>
      </c>
      <c r="S4">
        <v>0</v>
      </c>
      <c r="T4">
        <v>2.8860000000000001</v>
      </c>
      <c r="U4">
        <v>7.5445500000000001</v>
      </c>
      <c r="V4">
        <v>7.5445599999999997</v>
      </c>
      <c r="W4">
        <v>0</v>
      </c>
      <c r="X4">
        <v>0</v>
      </c>
      <c r="Y4">
        <v>0</v>
      </c>
      <c r="Z4">
        <v>0</v>
      </c>
      <c r="AA4">
        <v>0</v>
      </c>
      <c r="AB4">
        <v>328.82</v>
      </c>
      <c r="AC4">
        <v>100.634</v>
      </c>
      <c r="AD4">
        <v>17.302600000000002</v>
      </c>
      <c r="AE4">
        <v>210.88300000000001</v>
      </c>
      <c r="AF4">
        <v>0.95101000000000002</v>
      </c>
      <c r="AG4">
        <v>0.28045199999999998</v>
      </c>
      <c r="AH4">
        <v>0.67055600000000004</v>
      </c>
    </row>
    <row r="5" spans="1:34" x14ac:dyDescent="0.3">
      <c r="A5" t="str">
        <f t="shared" si="0"/>
        <v>ResLtg-MeasSFm2007rDXGFCZ014</v>
      </c>
      <c r="B5" s="1">
        <v>42590.576608796298</v>
      </c>
      <c r="C5" t="s">
        <v>51</v>
      </c>
      <c r="D5" t="s">
        <v>52</v>
      </c>
      <c r="E5" t="s">
        <v>28</v>
      </c>
      <c r="F5">
        <v>2007</v>
      </c>
      <c r="G5" t="s">
        <v>29</v>
      </c>
      <c r="H5" t="s">
        <v>30</v>
      </c>
      <c r="I5">
        <v>4</v>
      </c>
      <c r="J5" t="s">
        <v>53</v>
      </c>
      <c r="K5">
        <v>1</v>
      </c>
      <c r="L5">
        <v>2295.61</v>
      </c>
      <c r="M5">
        <v>6790.12</v>
      </c>
      <c r="N5">
        <v>1890.47</v>
      </c>
      <c r="O5">
        <v>0</v>
      </c>
      <c r="P5">
        <v>4498.53</v>
      </c>
      <c r="Q5">
        <v>0</v>
      </c>
      <c r="R5">
        <v>0</v>
      </c>
      <c r="S5">
        <v>0</v>
      </c>
      <c r="T5">
        <v>102.191</v>
      </c>
      <c r="U5">
        <v>298.93200000000002</v>
      </c>
      <c r="V5">
        <v>298.93200000000002</v>
      </c>
      <c r="W5">
        <v>0</v>
      </c>
      <c r="X5">
        <v>0</v>
      </c>
      <c r="Y5">
        <v>0</v>
      </c>
      <c r="Z5">
        <v>0</v>
      </c>
      <c r="AA5">
        <v>0</v>
      </c>
      <c r="AB5">
        <v>901.19600000000003</v>
      </c>
      <c r="AC5">
        <v>100.634</v>
      </c>
      <c r="AD5">
        <v>595.01300000000003</v>
      </c>
      <c r="AE5">
        <v>205.54900000000001</v>
      </c>
      <c r="AF5">
        <v>0.954704</v>
      </c>
      <c r="AG5">
        <v>0.28045199999999998</v>
      </c>
      <c r="AH5">
        <v>0.67411500000000002</v>
      </c>
    </row>
    <row r="6" spans="1:34" x14ac:dyDescent="0.3">
      <c r="A6" t="str">
        <f t="shared" si="0"/>
        <v>ResLtg-MeasSFm2007rDXGFCZ015</v>
      </c>
      <c r="B6" s="1">
        <v>42590.576678240737</v>
      </c>
      <c r="C6" t="s">
        <v>51</v>
      </c>
      <c r="D6" t="s">
        <v>52</v>
      </c>
      <c r="E6" t="s">
        <v>28</v>
      </c>
      <c r="F6">
        <v>2007</v>
      </c>
      <c r="G6" t="s">
        <v>29</v>
      </c>
      <c r="H6" t="s">
        <v>30</v>
      </c>
      <c r="I6">
        <v>5</v>
      </c>
      <c r="J6" t="s">
        <v>53</v>
      </c>
      <c r="K6">
        <v>1</v>
      </c>
      <c r="L6">
        <v>2295.61</v>
      </c>
      <c r="M6">
        <v>6811.36</v>
      </c>
      <c r="N6">
        <v>1890.47</v>
      </c>
      <c r="O6">
        <v>0</v>
      </c>
      <c r="P6">
        <v>4501.17</v>
      </c>
      <c r="Q6">
        <v>0</v>
      </c>
      <c r="R6">
        <v>0</v>
      </c>
      <c r="S6">
        <v>0</v>
      </c>
      <c r="T6">
        <v>107.181</v>
      </c>
      <c r="U6">
        <v>312.53800000000001</v>
      </c>
      <c r="V6">
        <v>312.53800000000001</v>
      </c>
      <c r="W6">
        <v>0</v>
      </c>
      <c r="X6">
        <v>0</v>
      </c>
      <c r="Y6">
        <v>0</v>
      </c>
      <c r="Z6">
        <v>0</v>
      </c>
      <c r="AA6">
        <v>0</v>
      </c>
      <c r="AB6">
        <v>942.31700000000001</v>
      </c>
      <c r="AC6">
        <v>100.634</v>
      </c>
      <c r="AD6">
        <v>636.29300000000001</v>
      </c>
      <c r="AE6">
        <v>205.39</v>
      </c>
      <c r="AF6">
        <v>0.95442199999999999</v>
      </c>
      <c r="AG6">
        <v>0.28045199999999998</v>
      </c>
      <c r="AH6">
        <v>0.67395799999999995</v>
      </c>
    </row>
    <row r="7" spans="1:34" x14ac:dyDescent="0.3">
      <c r="A7" t="str">
        <f t="shared" si="0"/>
        <v>ResLtg-MeasSFm2007rDXGFCZ021</v>
      </c>
      <c r="B7" s="1">
        <v>42590.576747685183</v>
      </c>
      <c r="C7" t="s">
        <v>51</v>
      </c>
      <c r="D7" t="s">
        <v>52</v>
      </c>
      <c r="E7" t="s">
        <v>28</v>
      </c>
      <c r="F7">
        <v>2007</v>
      </c>
      <c r="G7" t="s">
        <v>31</v>
      </c>
      <c r="H7" t="s">
        <v>30</v>
      </c>
      <c r="I7">
        <v>1</v>
      </c>
      <c r="J7" t="s">
        <v>53</v>
      </c>
      <c r="K7">
        <v>1</v>
      </c>
      <c r="L7">
        <v>1948.78</v>
      </c>
      <c r="M7">
        <v>6536.38</v>
      </c>
      <c r="N7">
        <v>1613</v>
      </c>
      <c r="O7">
        <v>0</v>
      </c>
      <c r="P7">
        <v>3924.83</v>
      </c>
      <c r="Q7">
        <v>0</v>
      </c>
      <c r="R7">
        <v>688.01499999999999</v>
      </c>
      <c r="S7">
        <v>0</v>
      </c>
      <c r="T7">
        <v>53.401800000000001</v>
      </c>
      <c r="U7">
        <v>257.12400000000002</v>
      </c>
      <c r="V7">
        <v>150.23099999999999</v>
      </c>
      <c r="W7">
        <v>106.893</v>
      </c>
      <c r="X7">
        <v>0</v>
      </c>
      <c r="Y7">
        <v>0</v>
      </c>
      <c r="Z7">
        <v>0</v>
      </c>
      <c r="AA7">
        <v>0</v>
      </c>
      <c r="AB7">
        <v>596.63800000000003</v>
      </c>
      <c r="AC7">
        <v>100.634</v>
      </c>
      <c r="AD7">
        <v>306.15300000000002</v>
      </c>
      <c r="AE7">
        <v>189.851</v>
      </c>
      <c r="AF7">
        <v>2.83561</v>
      </c>
      <c r="AG7">
        <v>0.202234</v>
      </c>
      <c r="AH7">
        <v>0.588646</v>
      </c>
    </row>
    <row r="8" spans="1:34" x14ac:dyDescent="0.3">
      <c r="A8" t="str">
        <f t="shared" si="0"/>
        <v>ResLtg-MeasSFm2007rDXGFCZ022</v>
      </c>
      <c r="B8" s="1">
        <v>42590.576817129629</v>
      </c>
      <c r="C8" t="s">
        <v>51</v>
      </c>
      <c r="D8" t="s">
        <v>52</v>
      </c>
      <c r="E8" t="s">
        <v>28</v>
      </c>
      <c r="F8">
        <v>2007</v>
      </c>
      <c r="G8" t="s">
        <v>31</v>
      </c>
      <c r="H8" t="s">
        <v>30</v>
      </c>
      <c r="I8">
        <v>2</v>
      </c>
      <c r="J8" t="s">
        <v>53</v>
      </c>
      <c r="K8">
        <v>1</v>
      </c>
      <c r="L8">
        <v>1948.78</v>
      </c>
      <c r="M8">
        <v>6188.71</v>
      </c>
      <c r="N8">
        <v>1613</v>
      </c>
      <c r="O8">
        <v>0</v>
      </c>
      <c r="P8">
        <v>3935.64</v>
      </c>
      <c r="Q8">
        <v>0</v>
      </c>
      <c r="R8">
        <v>353.47500000000002</v>
      </c>
      <c r="S8">
        <v>0</v>
      </c>
      <c r="T8">
        <v>61.330199999999998</v>
      </c>
      <c r="U8">
        <v>225.251</v>
      </c>
      <c r="V8">
        <v>173.07599999999999</v>
      </c>
      <c r="W8">
        <v>52.174900000000001</v>
      </c>
      <c r="X8">
        <v>0</v>
      </c>
      <c r="Y8">
        <v>0</v>
      </c>
      <c r="Z8">
        <v>0</v>
      </c>
      <c r="AA8">
        <v>0</v>
      </c>
      <c r="AB8">
        <v>633.38</v>
      </c>
      <c r="AC8">
        <v>100.634</v>
      </c>
      <c r="AD8">
        <v>343.60300000000001</v>
      </c>
      <c r="AE8">
        <v>189.143</v>
      </c>
      <c r="AF8">
        <v>2.3440599999999998</v>
      </c>
      <c r="AG8">
        <v>0.202234</v>
      </c>
      <c r="AH8">
        <v>0.59217699999999995</v>
      </c>
    </row>
    <row r="9" spans="1:34" x14ac:dyDescent="0.3">
      <c r="A9" t="str">
        <f t="shared" si="0"/>
        <v>ResLtg-MeasSFm2007rDXGFCZ023</v>
      </c>
      <c r="B9" s="1">
        <v>42590.576886574076</v>
      </c>
      <c r="C9" t="s">
        <v>51</v>
      </c>
      <c r="D9" t="s">
        <v>52</v>
      </c>
      <c r="E9" t="s">
        <v>28</v>
      </c>
      <c r="F9">
        <v>2007</v>
      </c>
      <c r="G9" t="s">
        <v>31</v>
      </c>
      <c r="H9" t="s">
        <v>30</v>
      </c>
      <c r="I9">
        <v>3</v>
      </c>
      <c r="J9" t="s">
        <v>53</v>
      </c>
      <c r="K9">
        <v>1</v>
      </c>
      <c r="L9">
        <v>1948.78</v>
      </c>
      <c r="M9">
        <v>5963.06</v>
      </c>
      <c r="N9">
        <v>1613</v>
      </c>
      <c r="O9">
        <v>0</v>
      </c>
      <c r="P9">
        <v>3921.99</v>
      </c>
      <c r="Q9">
        <v>0</v>
      </c>
      <c r="R9">
        <v>226.738</v>
      </c>
      <c r="S9">
        <v>0</v>
      </c>
      <c r="T9">
        <v>44.323099999999997</v>
      </c>
      <c r="U9">
        <v>157.001</v>
      </c>
      <c r="V9">
        <v>124.169</v>
      </c>
      <c r="W9">
        <v>32.831899999999997</v>
      </c>
      <c r="X9">
        <v>0</v>
      </c>
      <c r="Y9">
        <v>0</v>
      </c>
      <c r="Z9">
        <v>0</v>
      </c>
      <c r="AA9">
        <v>0</v>
      </c>
      <c r="AB9">
        <v>547.68200000000002</v>
      </c>
      <c r="AC9">
        <v>100.634</v>
      </c>
      <c r="AD9">
        <v>257.07900000000001</v>
      </c>
      <c r="AE9">
        <v>189.96899999999999</v>
      </c>
      <c r="AF9">
        <v>2.2979099999999999</v>
      </c>
      <c r="AG9">
        <v>0.202234</v>
      </c>
      <c r="AH9">
        <v>0.59392500000000004</v>
      </c>
    </row>
    <row r="10" spans="1:34" x14ac:dyDescent="0.3">
      <c r="A10" t="str">
        <f t="shared" si="0"/>
        <v>ResLtg-MeasSFm2007rDXGFCZ024</v>
      </c>
      <c r="B10" s="1">
        <v>42590.576967592591</v>
      </c>
      <c r="C10" t="s">
        <v>51</v>
      </c>
      <c r="D10" t="s">
        <v>52</v>
      </c>
      <c r="E10" t="s">
        <v>28</v>
      </c>
      <c r="F10">
        <v>2007</v>
      </c>
      <c r="G10" t="s">
        <v>31</v>
      </c>
      <c r="H10" t="s">
        <v>30</v>
      </c>
      <c r="I10">
        <v>4</v>
      </c>
      <c r="J10" t="s">
        <v>53</v>
      </c>
      <c r="K10">
        <v>1</v>
      </c>
      <c r="L10">
        <v>1948.78</v>
      </c>
      <c r="M10">
        <v>5816.25</v>
      </c>
      <c r="N10">
        <v>1613</v>
      </c>
      <c r="O10">
        <v>0</v>
      </c>
      <c r="P10">
        <v>3923.86</v>
      </c>
      <c r="Q10">
        <v>0</v>
      </c>
      <c r="R10">
        <v>97.5</v>
      </c>
      <c r="S10">
        <v>0</v>
      </c>
      <c r="T10">
        <v>44.3215</v>
      </c>
      <c r="U10">
        <v>137.57</v>
      </c>
      <c r="V10">
        <v>124.16500000000001</v>
      </c>
      <c r="W10">
        <v>13.404999999999999</v>
      </c>
      <c r="X10">
        <v>0</v>
      </c>
      <c r="Y10">
        <v>0</v>
      </c>
      <c r="Z10">
        <v>0</v>
      </c>
      <c r="AA10">
        <v>0</v>
      </c>
      <c r="AB10">
        <v>547.553</v>
      </c>
      <c r="AC10">
        <v>100.634</v>
      </c>
      <c r="AD10">
        <v>257.07100000000003</v>
      </c>
      <c r="AE10">
        <v>189.84700000000001</v>
      </c>
      <c r="AF10">
        <v>1.8094300000000001</v>
      </c>
      <c r="AG10">
        <v>0.202234</v>
      </c>
      <c r="AH10">
        <v>0.59714299999999998</v>
      </c>
    </row>
    <row r="11" spans="1:34" x14ac:dyDescent="0.3">
      <c r="A11" t="str">
        <f t="shared" si="0"/>
        <v>ResLtg-MeasSFm2007rDXGFCZ025</v>
      </c>
      <c r="B11" s="1">
        <v>42590.577025462961</v>
      </c>
      <c r="C11" t="s">
        <v>51</v>
      </c>
      <c r="D11" t="s">
        <v>52</v>
      </c>
      <c r="E11" t="s">
        <v>28</v>
      </c>
      <c r="F11">
        <v>2007</v>
      </c>
      <c r="G11" t="s">
        <v>31</v>
      </c>
      <c r="H11" t="s">
        <v>30</v>
      </c>
      <c r="I11">
        <v>5</v>
      </c>
      <c r="J11" t="s">
        <v>53</v>
      </c>
      <c r="K11">
        <v>1</v>
      </c>
      <c r="L11">
        <v>1948.78</v>
      </c>
      <c r="M11">
        <v>5879.87</v>
      </c>
      <c r="N11">
        <v>1613</v>
      </c>
      <c r="O11">
        <v>0</v>
      </c>
      <c r="P11">
        <v>3932.34</v>
      </c>
      <c r="Q11">
        <v>0</v>
      </c>
      <c r="R11">
        <v>114.80200000000001</v>
      </c>
      <c r="S11">
        <v>0</v>
      </c>
      <c r="T11">
        <v>53.403599999999997</v>
      </c>
      <c r="U11">
        <v>166.31399999999999</v>
      </c>
      <c r="V11">
        <v>150.238</v>
      </c>
      <c r="W11">
        <v>16.075600000000001</v>
      </c>
      <c r="X11">
        <v>0</v>
      </c>
      <c r="Y11">
        <v>0</v>
      </c>
      <c r="Z11">
        <v>0</v>
      </c>
      <c r="AA11">
        <v>0</v>
      </c>
      <c r="AB11">
        <v>596.12300000000005</v>
      </c>
      <c r="AC11">
        <v>100.634</v>
      </c>
      <c r="AD11">
        <v>306.16399999999999</v>
      </c>
      <c r="AE11">
        <v>189.32400000000001</v>
      </c>
      <c r="AF11">
        <v>1.9645699999999999</v>
      </c>
      <c r="AG11">
        <v>0.202234</v>
      </c>
      <c r="AH11">
        <v>0.59655899999999995</v>
      </c>
    </row>
    <row r="12" spans="1:34" x14ac:dyDescent="0.3">
      <c r="A12" t="str">
        <f t="shared" si="0"/>
        <v>ResLtg-MeasSFm2007rDXGFCZ031</v>
      </c>
      <c r="B12" s="1">
        <v>42590.577106481483</v>
      </c>
      <c r="C12" t="s">
        <v>51</v>
      </c>
      <c r="D12" t="s">
        <v>52</v>
      </c>
      <c r="E12" t="s">
        <v>28</v>
      </c>
      <c r="F12">
        <v>2007</v>
      </c>
      <c r="G12" t="s">
        <v>32</v>
      </c>
      <c r="H12" t="s">
        <v>30</v>
      </c>
      <c r="I12">
        <v>1</v>
      </c>
      <c r="J12" t="s">
        <v>53</v>
      </c>
      <c r="K12">
        <v>1</v>
      </c>
      <c r="L12">
        <v>2295.61</v>
      </c>
      <c r="M12">
        <v>6712.21</v>
      </c>
      <c r="N12">
        <v>1890.47</v>
      </c>
      <c r="O12">
        <v>0</v>
      </c>
      <c r="P12">
        <v>4475.7700000000004</v>
      </c>
      <c r="Q12">
        <v>0</v>
      </c>
      <c r="R12">
        <v>273.577</v>
      </c>
      <c r="S12">
        <v>0</v>
      </c>
      <c r="T12">
        <v>5.3037400000000003</v>
      </c>
      <c r="U12">
        <v>67.0929</v>
      </c>
      <c r="V12">
        <v>20.719200000000001</v>
      </c>
      <c r="W12">
        <v>46.373699999999999</v>
      </c>
      <c r="X12">
        <v>0</v>
      </c>
      <c r="Y12">
        <v>0</v>
      </c>
      <c r="Z12">
        <v>0</v>
      </c>
      <c r="AA12">
        <v>0</v>
      </c>
      <c r="AB12">
        <v>341.05099999999999</v>
      </c>
      <c r="AC12">
        <v>100.634</v>
      </c>
      <c r="AD12">
        <v>48.176200000000001</v>
      </c>
      <c r="AE12">
        <v>192.24</v>
      </c>
      <c r="AF12">
        <v>2.2702300000000002</v>
      </c>
      <c r="AG12">
        <v>0.237015</v>
      </c>
      <c r="AH12">
        <v>0.67502300000000004</v>
      </c>
    </row>
    <row r="13" spans="1:34" x14ac:dyDescent="0.3">
      <c r="A13" t="str">
        <f t="shared" si="0"/>
        <v>ResLtg-MeasSFm2007rDXGFCZ032</v>
      </c>
      <c r="B13" s="1">
        <v>42590.577175925922</v>
      </c>
      <c r="C13" t="s">
        <v>51</v>
      </c>
      <c r="D13" t="s">
        <v>52</v>
      </c>
      <c r="E13" t="s">
        <v>28</v>
      </c>
      <c r="F13">
        <v>2007</v>
      </c>
      <c r="G13" t="s">
        <v>32</v>
      </c>
      <c r="H13" t="s">
        <v>30</v>
      </c>
      <c r="I13">
        <v>2</v>
      </c>
      <c r="J13" t="s">
        <v>53</v>
      </c>
      <c r="K13">
        <v>1</v>
      </c>
      <c r="L13">
        <v>2295.61</v>
      </c>
      <c r="M13">
        <v>6727.85</v>
      </c>
      <c r="N13">
        <v>1890.47</v>
      </c>
      <c r="O13">
        <v>0</v>
      </c>
      <c r="P13">
        <v>4512.9399999999996</v>
      </c>
      <c r="Q13">
        <v>0</v>
      </c>
      <c r="R13">
        <v>109.173</v>
      </c>
      <c r="S13">
        <v>0</v>
      </c>
      <c r="T13">
        <v>38.7348</v>
      </c>
      <c r="U13">
        <v>176.53899999999999</v>
      </c>
      <c r="V13">
        <v>158.83000000000001</v>
      </c>
      <c r="W13">
        <v>17.708600000000001</v>
      </c>
      <c r="X13">
        <v>0</v>
      </c>
      <c r="Y13">
        <v>0</v>
      </c>
      <c r="Z13">
        <v>0</v>
      </c>
      <c r="AA13">
        <v>0</v>
      </c>
      <c r="AB13">
        <v>617.58600000000001</v>
      </c>
      <c r="AC13">
        <v>100.634</v>
      </c>
      <c r="AD13">
        <v>326.99799999999999</v>
      </c>
      <c r="AE13">
        <v>189.95400000000001</v>
      </c>
      <c r="AF13">
        <v>1.7349699999999999</v>
      </c>
      <c r="AG13">
        <v>0.237015</v>
      </c>
      <c r="AH13">
        <v>0.67788700000000002</v>
      </c>
    </row>
    <row r="14" spans="1:34" x14ac:dyDescent="0.3">
      <c r="A14" t="str">
        <f t="shared" si="0"/>
        <v>ResLtg-MeasSFm2007rDXGFCZ033</v>
      </c>
      <c r="B14" s="1">
        <v>42590.577245370368</v>
      </c>
      <c r="C14" t="s">
        <v>51</v>
      </c>
      <c r="D14" t="s">
        <v>52</v>
      </c>
      <c r="E14" t="s">
        <v>28</v>
      </c>
      <c r="F14">
        <v>2007</v>
      </c>
      <c r="G14" t="s">
        <v>32</v>
      </c>
      <c r="H14" t="s">
        <v>30</v>
      </c>
      <c r="I14">
        <v>3</v>
      </c>
      <c r="J14" t="s">
        <v>53</v>
      </c>
      <c r="K14">
        <v>1</v>
      </c>
      <c r="L14">
        <v>2295.61</v>
      </c>
      <c r="M14">
        <v>6697.09</v>
      </c>
      <c r="N14">
        <v>1890.47</v>
      </c>
      <c r="O14">
        <v>0</v>
      </c>
      <c r="P14">
        <v>4512.7700000000004</v>
      </c>
      <c r="Q14">
        <v>0</v>
      </c>
      <c r="R14">
        <v>86.655100000000004</v>
      </c>
      <c r="S14">
        <v>0</v>
      </c>
      <c r="T14">
        <v>37.862000000000002</v>
      </c>
      <c r="U14">
        <v>169.333</v>
      </c>
      <c r="V14">
        <v>155.35599999999999</v>
      </c>
      <c r="W14">
        <v>13.9762</v>
      </c>
      <c r="X14">
        <v>0</v>
      </c>
      <c r="Y14">
        <v>0</v>
      </c>
      <c r="Z14">
        <v>0</v>
      </c>
      <c r="AA14">
        <v>0</v>
      </c>
      <c r="AB14">
        <v>611.87</v>
      </c>
      <c r="AC14">
        <v>100.634</v>
      </c>
      <c r="AD14">
        <v>321.274</v>
      </c>
      <c r="AE14">
        <v>189.96199999999999</v>
      </c>
      <c r="AF14">
        <v>1.66825</v>
      </c>
      <c r="AG14">
        <v>0.237015</v>
      </c>
      <c r="AH14">
        <v>0.67885399999999996</v>
      </c>
    </row>
    <row r="15" spans="1:34" x14ac:dyDescent="0.3">
      <c r="A15" t="str">
        <f t="shared" si="0"/>
        <v>ResLtg-MeasSFm2007rDXGFCZ034</v>
      </c>
      <c r="B15" s="1">
        <v>42590.577326388891</v>
      </c>
      <c r="C15" t="s">
        <v>51</v>
      </c>
      <c r="D15" t="s">
        <v>52</v>
      </c>
      <c r="E15" t="s">
        <v>28</v>
      </c>
      <c r="F15">
        <v>2007</v>
      </c>
      <c r="G15" t="s">
        <v>32</v>
      </c>
      <c r="H15" t="s">
        <v>30</v>
      </c>
      <c r="I15">
        <v>4</v>
      </c>
      <c r="J15" t="s">
        <v>53</v>
      </c>
      <c r="K15">
        <v>1</v>
      </c>
      <c r="L15">
        <v>2295.61</v>
      </c>
      <c r="M15">
        <v>6800.89</v>
      </c>
      <c r="N15">
        <v>1890.47</v>
      </c>
      <c r="O15">
        <v>0</v>
      </c>
      <c r="P15">
        <v>4515.16</v>
      </c>
      <c r="Q15">
        <v>0</v>
      </c>
      <c r="R15">
        <v>159.49100000000001</v>
      </c>
      <c r="S15">
        <v>0</v>
      </c>
      <c r="T15">
        <v>41.129800000000003</v>
      </c>
      <c r="U15">
        <v>194.64599999999999</v>
      </c>
      <c r="V15">
        <v>168.304</v>
      </c>
      <c r="W15">
        <v>26.342099999999999</v>
      </c>
      <c r="X15">
        <v>0</v>
      </c>
      <c r="Y15">
        <v>0</v>
      </c>
      <c r="Z15">
        <v>0</v>
      </c>
      <c r="AA15">
        <v>0</v>
      </c>
      <c r="AB15">
        <v>645.82799999999997</v>
      </c>
      <c r="AC15">
        <v>100.634</v>
      </c>
      <c r="AD15">
        <v>355.37400000000002</v>
      </c>
      <c r="AE15">
        <v>189.82</v>
      </c>
      <c r="AF15">
        <v>1.91394</v>
      </c>
      <c r="AG15">
        <v>0.237015</v>
      </c>
      <c r="AH15">
        <v>0.67670699999999995</v>
      </c>
    </row>
    <row r="16" spans="1:34" x14ac:dyDescent="0.3">
      <c r="A16" t="str">
        <f t="shared" si="0"/>
        <v>ResLtg-MeasSFm2007rDXGFCZ035</v>
      </c>
      <c r="B16" s="1">
        <v>42590.57739583333</v>
      </c>
      <c r="C16" t="s">
        <v>51</v>
      </c>
      <c r="D16" t="s">
        <v>52</v>
      </c>
      <c r="E16" t="s">
        <v>28</v>
      </c>
      <c r="F16">
        <v>2007</v>
      </c>
      <c r="G16" t="s">
        <v>32</v>
      </c>
      <c r="H16" t="s">
        <v>30</v>
      </c>
      <c r="I16">
        <v>5</v>
      </c>
      <c r="J16" t="s">
        <v>53</v>
      </c>
      <c r="K16">
        <v>1</v>
      </c>
      <c r="L16">
        <v>2295.61</v>
      </c>
      <c r="M16">
        <v>6759.89</v>
      </c>
      <c r="N16">
        <v>1890.47</v>
      </c>
      <c r="O16">
        <v>0</v>
      </c>
      <c r="P16">
        <v>4503.71</v>
      </c>
      <c r="Q16">
        <v>0</v>
      </c>
      <c r="R16">
        <v>181.798</v>
      </c>
      <c r="S16">
        <v>0</v>
      </c>
      <c r="T16">
        <v>30.322199999999999</v>
      </c>
      <c r="U16">
        <v>153.58500000000001</v>
      </c>
      <c r="V16">
        <v>123.34099999999999</v>
      </c>
      <c r="W16">
        <v>30.2441</v>
      </c>
      <c r="X16">
        <v>0</v>
      </c>
      <c r="Y16">
        <v>0</v>
      </c>
      <c r="Z16">
        <v>0</v>
      </c>
      <c r="AA16">
        <v>0</v>
      </c>
      <c r="AB16">
        <v>554.79499999999996</v>
      </c>
      <c r="AC16">
        <v>100.634</v>
      </c>
      <c r="AD16">
        <v>263.63499999999999</v>
      </c>
      <c r="AE16">
        <v>190.52500000000001</v>
      </c>
      <c r="AF16">
        <v>2.0840100000000001</v>
      </c>
      <c r="AG16">
        <v>0.237015</v>
      </c>
      <c r="AH16">
        <v>0.67639000000000005</v>
      </c>
    </row>
    <row r="17" spans="1:34" x14ac:dyDescent="0.3">
      <c r="A17" t="str">
        <f t="shared" si="0"/>
        <v>ResLtg-MeasSFm2007rDXGFCZ041</v>
      </c>
      <c r="B17" s="1">
        <v>42590.577465277776</v>
      </c>
      <c r="C17" t="s">
        <v>51</v>
      </c>
      <c r="D17" t="s">
        <v>52</v>
      </c>
      <c r="E17" t="s">
        <v>28</v>
      </c>
      <c r="F17">
        <v>2007</v>
      </c>
      <c r="G17" t="s">
        <v>33</v>
      </c>
      <c r="H17" t="s">
        <v>30</v>
      </c>
      <c r="I17">
        <v>1</v>
      </c>
      <c r="J17" t="s">
        <v>53</v>
      </c>
      <c r="K17">
        <v>1</v>
      </c>
      <c r="L17">
        <v>2295.61</v>
      </c>
      <c r="M17">
        <v>7920.55</v>
      </c>
      <c r="N17">
        <v>1890.47</v>
      </c>
      <c r="O17">
        <v>0</v>
      </c>
      <c r="P17">
        <v>4510.3100000000004</v>
      </c>
      <c r="Q17">
        <v>0</v>
      </c>
      <c r="R17">
        <v>1169.3</v>
      </c>
      <c r="S17">
        <v>0</v>
      </c>
      <c r="T17">
        <v>32.229900000000001</v>
      </c>
      <c r="U17">
        <v>318.23899999999998</v>
      </c>
      <c r="V17">
        <v>130.06</v>
      </c>
      <c r="W17">
        <v>188.179</v>
      </c>
      <c r="X17">
        <v>0</v>
      </c>
      <c r="Y17">
        <v>0</v>
      </c>
      <c r="Z17">
        <v>0</v>
      </c>
      <c r="AA17">
        <v>0</v>
      </c>
      <c r="AB17">
        <v>558.26</v>
      </c>
      <c r="AC17">
        <v>100.634</v>
      </c>
      <c r="AD17">
        <v>274.12599999999998</v>
      </c>
      <c r="AE17">
        <v>183.499</v>
      </c>
      <c r="AF17">
        <v>3.3675299999999999</v>
      </c>
      <c r="AG17">
        <v>0.28045199999999998</v>
      </c>
      <c r="AH17">
        <v>0.67597200000000002</v>
      </c>
    </row>
    <row r="18" spans="1:34" x14ac:dyDescent="0.3">
      <c r="A18" t="str">
        <f t="shared" si="0"/>
        <v>ResLtg-MeasSFm2007rDXGFCZ042</v>
      </c>
      <c r="B18" s="1">
        <v>42590.577534722222</v>
      </c>
      <c r="C18" t="s">
        <v>51</v>
      </c>
      <c r="D18" t="s">
        <v>52</v>
      </c>
      <c r="E18" t="s">
        <v>28</v>
      </c>
      <c r="F18">
        <v>2007</v>
      </c>
      <c r="G18" t="s">
        <v>33</v>
      </c>
      <c r="H18" t="s">
        <v>30</v>
      </c>
      <c r="I18">
        <v>2</v>
      </c>
      <c r="J18" t="s">
        <v>53</v>
      </c>
      <c r="K18">
        <v>1</v>
      </c>
      <c r="L18">
        <v>2295.61</v>
      </c>
      <c r="M18">
        <v>7245.62</v>
      </c>
      <c r="N18">
        <v>1890.47</v>
      </c>
      <c r="O18">
        <v>0</v>
      </c>
      <c r="P18">
        <v>4509.33</v>
      </c>
      <c r="Q18">
        <v>0</v>
      </c>
      <c r="R18">
        <v>618.47799999999995</v>
      </c>
      <c r="S18">
        <v>0</v>
      </c>
      <c r="T18">
        <v>26.288699999999999</v>
      </c>
      <c r="U18">
        <v>201.05600000000001</v>
      </c>
      <c r="V18">
        <v>105.596</v>
      </c>
      <c r="W18">
        <v>95.459500000000006</v>
      </c>
      <c r="X18">
        <v>0</v>
      </c>
      <c r="Y18">
        <v>0</v>
      </c>
      <c r="Z18">
        <v>0</v>
      </c>
      <c r="AA18">
        <v>0</v>
      </c>
      <c r="AB18">
        <v>509.34500000000003</v>
      </c>
      <c r="AC18">
        <v>100.634</v>
      </c>
      <c r="AD18">
        <v>225.17500000000001</v>
      </c>
      <c r="AE18">
        <v>183.535</v>
      </c>
      <c r="AF18">
        <v>2.8212299999999999</v>
      </c>
      <c r="AG18">
        <v>0.28045199999999998</v>
      </c>
      <c r="AH18">
        <v>0.67972999999999995</v>
      </c>
    </row>
    <row r="19" spans="1:34" x14ac:dyDescent="0.3">
      <c r="A19" t="str">
        <f t="shared" si="0"/>
        <v>ResLtg-MeasSFm2007rDXGFCZ043</v>
      </c>
      <c r="B19" s="1">
        <v>42590.577604166669</v>
      </c>
      <c r="C19" t="s">
        <v>51</v>
      </c>
      <c r="D19" t="s">
        <v>52</v>
      </c>
      <c r="E19" t="s">
        <v>28</v>
      </c>
      <c r="F19">
        <v>2007</v>
      </c>
      <c r="G19" t="s">
        <v>33</v>
      </c>
      <c r="H19" t="s">
        <v>30</v>
      </c>
      <c r="I19">
        <v>3</v>
      </c>
      <c r="J19" t="s">
        <v>53</v>
      </c>
      <c r="K19">
        <v>1</v>
      </c>
      <c r="L19">
        <v>2295.61</v>
      </c>
      <c r="M19">
        <v>7085.65</v>
      </c>
      <c r="N19">
        <v>1890.47</v>
      </c>
      <c r="O19">
        <v>0</v>
      </c>
      <c r="P19">
        <v>4526.24</v>
      </c>
      <c r="Q19">
        <v>0</v>
      </c>
      <c r="R19">
        <v>407.23899999999998</v>
      </c>
      <c r="S19">
        <v>0</v>
      </c>
      <c r="T19">
        <v>39.6111</v>
      </c>
      <c r="U19">
        <v>222.09399999999999</v>
      </c>
      <c r="V19">
        <v>160.60900000000001</v>
      </c>
      <c r="W19">
        <v>61.484299999999998</v>
      </c>
      <c r="X19">
        <v>0</v>
      </c>
      <c r="Y19">
        <v>0</v>
      </c>
      <c r="Z19">
        <v>0</v>
      </c>
      <c r="AA19">
        <v>0</v>
      </c>
      <c r="AB19">
        <v>608.75599999999997</v>
      </c>
      <c r="AC19">
        <v>100.634</v>
      </c>
      <c r="AD19">
        <v>325.63600000000002</v>
      </c>
      <c r="AE19">
        <v>182.48500000000001</v>
      </c>
      <c r="AF19">
        <v>2.7940299999999998</v>
      </c>
      <c r="AG19">
        <v>0.28045199999999998</v>
      </c>
      <c r="AH19">
        <v>0.68160799999999999</v>
      </c>
    </row>
    <row r="20" spans="1:34" x14ac:dyDescent="0.3">
      <c r="A20" t="str">
        <f t="shared" si="0"/>
        <v>ResLtg-MeasSFm2007rDXGFCZ044</v>
      </c>
      <c r="B20" s="1">
        <v>42590.577673611115</v>
      </c>
      <c r="C20" t="s">
        <v>51</v>
      </c>
      <c r="D20" t="s">
        <v>52</v>
      </c>
      <c r="E20" t="s">
        <v>28</v>
      </c>
      <c r="F20">
        <v>2007</v>
      </c>
      <c r="G20" t="s">
        <v>33</v>
      </c>
      <c r="H20" t="s">
        <v>30</v>
      </c>
      <c r="I20">
        <v>4</v>
      </c>
      <c r="J20" t="s">
        <v>53</v>
      </c>
      <c r="K20">
        <v>1</v>
      </c>
      <c r="L20">
        <v>2295.61</v>
      </c>
      <c r="M20">
        <v>6844.38</v>
      </c>
      <c r="N20">
        <v>1890.47</v>
      </c>
      <c r="O20">
        <v>0</v>
      </c>
      <c r="P20">
        <v>4531.55</v>
      </c>
      <c r="Q20">
        <v>0</v>
      </c>
      <c r="R20">
        <v>184.33799999999999</v>
      </c>
      <c r="S20">
        <v>0</v>
      </c>
      <c r="T20">
        <v>41.881900000000002</v>
      </c>
      <c r="U20">
        <v>196.143</v>
      </c>
      <c r="V20">
        <v>169.53700000000001</v>
      </c>
      <c r="W20">
        <v>26.6068</v>
      </c>
      <c r="X20">
        <v>0</v>
      </c>
      <c r="Y20">
        <v>0</v>
      </c>
      <c r="Z20">
        <v>0</v>
      </c>
      <c r="AA20">
        <v>0</v>
      </c>
      <c r="AB20">
        <v>635.23599999999999</v>
      </c>
      <c r="AC20">
        <v>100.634</v>
      </c>
      <c r="AD20">
        <v>352.44799999999998</v>
      </c>
      <c r="AE20">
        <v>182.154</v>
      </c>
      <c r="AF20">
        <v>2.29129</v>
      </c>
      <c r="AG20">
        <v>0.28045199999999998</v>
      </c>
      <c r="AH20">
        <v>0.68489900000000004</v>
      </c>
    </row>
    <row r="21" spans="1:34" x14ac:dyDescent="0.3">
      <c r="A21" t="str">
        <f t="shared" si="0"/>
        <v>ResLtg-MeasSFm2007rDXGFCZ045</v>
      </c>
      <c r="B21" s="1">
        <v>42590.577743055554</v>
      </c>
      <c r="C21" t="s">
        <v>51</v>
      </c>
      <c r="D21" t="s">
        <v>52</v>
      </c>
      <c r="E21" t="s">
        <v>28</v>
      </c>
      <c r="F21">
        <v>2007</v>
      </c>
      <c r="G21" t="s">
        <v>33</v>
      </c>
      <c r="H21" t="s">
        <v>30</v>
      </c>
      <c r="I21">
        <v>5</v>
      </c>
      <c r="J21" t="s">
        <v>53</v>
      </c>
      <c r="K21">
        <v>1</v>
      </c>
      <c r="L21">
        <v>2295.61</v>
      </c>
      <c r="M21">
        <v>6668.63</v>
      </c>
      <c r="N21">
        <v>1890.47</v>
      </c>
      <c r="O21">
        <v>0</v>
      </c>
      <c r="P21">
        <v>4493.5</v>
      </c>
      <c r="Q21">
        <v>0</v>
      </c>
      <c r="R21">
        <v>215.14699999999999</v>
      </c>
      <c r="S21">
        <v>0</v>
      </c>
      <c r="T21">
        <v>7.7289599999999998</v>
      </c>
      <c r="U21">
        <v>61.793199999999999</v>
      </c>
      <c r="V21">
        <v>30.332699999999999</v>
      </c>
      <c r="W21">
        <v>31.460599999999999</v>
      </c>
      <c r="X21">
        <v>0</v>
      </c>
      <c r="Y21">
        <v>0</v>
      </c>
      <c r="Z21">
        <v>0</v>
      </c>
      <c r="AA21">
        <v>0</v>
      </c>
      <c r="AB21">
        <v>352.58100000000002</v>
      </c>
      <c r="AC21">
        <v>100.634</v>
      </c>
      <c r="AD21">
        <v>67.456599999999995</v>
      </c>
      <c r="AE21">
        <v>184.49</v>
      </c>
      <c r="AF21">
        <v>2.4681600000000001</v>
      </c>
      <c r="AG21">
        <v>0.28045199999999998</v>
      </c>
      <c r="AH21">
        <v>0.68439099999999997</v>
      </c>
    </row>
    <row r="22" spans="1:34" x14ac:dyDescent="0.3">
      <c r="A22" t="str">
        <f t="shared" si="0"/>
        <v>ResLtg-MeasSFm2007rDXGFCZ051</v>
      </c>
      <c r="B22" s="1">
        <v>42590.5778125</v>
      </c>
      <c r="C22" t="s">
        <v>51</v>
      </c>
      <c r="D22" t="s">
        <v>52</v>
      </c>
      <c r="E22" t="s">
        <v>28</v>
      </c>
      <c r="F22">
        <v>2007</v>
      </c>
      <c r="G22" t="s">
        <v>34</v>
      </c>
      <c r="H22" t="s">
        <v>30</v>
      </c>
      <c r="I22">
        <v>1</v>
      </c>
      <c r="J22" t="s">
        <v>53</v>
      </c>
      <c r="K22">
        <v>1</v>
      </c>
      <c r="L22">
        <v>2295.61</v>
      </c>
      <c r="M22">
        <v>6605.06</v>
      </c>
      <c r="N22">
        <v>1890.47</v>
      </c>
      <c r="O22">
        <v>0</v>
      </c>
      <c r="P22">
        <v>4498.21</v>
      </c>
      <c r="Q22">
        <v>0</v>
      </c>
      <c r="R22">
        <v>93.261899999999997</v>
      </c>
      <c r="S22">
        <v>0</v>
      </c>
      <c r="T22">
        <v>20.276399999999999</v>
      </c>
      <c r="U22">
        <v>102.84699999999999</v>
      </c>
      <c r="V22">
        <v>87.0839</v>
      </c>
      <c r="W22">
        <v>15.762700000000001</v>
      </c>
      <c r="X22">
        <v>0</v>
      </c>
      <c r="Y22">
        <v>0</v>
      </c>
      <c r="Z22">
        <v>0</v>
      </c>
      <c r="AA22">
        <v>0</v>
      </c>
      <c r="AB22">
        <v>485.82799999999997</v>
      </c>
      <c r="AC22">
        <v>100.634</v>
      </c>
      <c r="AD22">
        <v>191.209</v>
      </c>
      <c r="AE22">
        <v>193.98500000000001</v>
      </c>
      <c r="AF22">
        <v>1.69289</v>
      </c>
      <c r="AG22">
        <v>0.28045199999999998</v>
      </c>
      <c r="AH22">
        <v>0.67404600000000003</v>
      </c>
    </row>
    <row r="23" spans="1:34" x14ac:dyDescent="0.3">
      <c r="A23" t="str">
        <f t="shared" si="0"/>
        <v>ResLtg-MeasSFm2007rDXGFCZ052</v>
      </c>
      <c r="B23" s="1">
        <v>42590.577893518515</v>
      </c>
      <c r="C23" t="s">
        <v>51</v>
      </c>
      <c r="D23" t="s">
        <v>52</v>
      </c>
      <c r="E23" t="s">
        <v>28</v>
      </c>
      <c r="F23">
        <v>2007</v>
      </c>
      <c r="G23" t="s">
        <v>34</v>
      </c>
      <c r="H23" t="s">
        <v>30</v>
      </c>
      <c r="I23">
        <v>2</v>
      </c>
      <c r="J23" t="s">
        <v>53</v>
      </c>
      <c r="K23">
        <v>1</v>
      </c>
      <c r="L23">
        <v>2295.61</v>
      </c>
      <c r="M23">
        <v>6673.33</v>
      </c>
      <c r="N23">
        <v>1890.47</v>
      </c>
      <c r="O23">
        <v>0</v>
      </c>
      <c r="P23">
        <v>4513.45</v>
      </c>
      <c r="Q23">
        <v>0</v>
      </c>
      <c r="R23">
        <v>80.747900000000001</v>
      </c>
      <c r="S23">
        <v>0</v>
      </c>
      <c r="T23">
        <v>32.453499999999998</v>
      </c>
      <c r="U23">
        <v>156.21100000000001</v>
      </c>
      <c r="V23">
        <v>142.47800000000001</v>
      </c>
      <c r="W23">
        <v>13.733499999999999</v>
      </c>
      <c r="X23">
        <v>0</v>
      </c>
      <c r="Y23">
        <v>0</v>
      </c>
      <c r="Z23">
        <v>0</v>
      </c>
      <c r="AA23">
        <v>0</v>
      </c>
      <c r="AB23">
        <v>595.41600000000005</v>
      </c>
      <c r="AC23">
        <v>100.634</v>
      </c>
      <c r="AD23">
        <v>301.74299999999999</v>
      </c>
      <c r="AE23">
        <v>193.03899999999999</v>
      </c>
      <c r="AF23">
        <v>1.7503599999999999</v>
      </c>
      <c r="AG23">
        <v>0.28045199999999998</v>
      </c>
      <c r="AH23">
        <v>0.674369</v>
      </c>
    </row>
    <row r="24" spans="1:34" x14ac:dyDescent="0.3">
      <c r="A24" t="str">
        <f t="shared" si="0"/>
        <v>ResLtg-MeasSFm2007rDXGFCZ053</v>
      </c>
      <c r="B24" s="1">
        <v>42590.577962962961</v>
      </c>
      <c r="C24" t="s">
        <v>51</v>
      </c>
      <c r="D24" t="s">
        <v>52</v>
      </c>
      <c r="E24" t="s">
        <v>28</v>
      </c>
      <c r="F24">
        <v>2007</v>
      </c>
      <c r="G24" t="s">
        <v>34</v>
      </c>
      <c r="H24" t="s">
        <v>30</v>
      </c>
      <c r="I24">
        <v>3</v>
      </c>
      <c r="J24" t="s">
        <v>53</v>
      </c>
      <c r="K24">
        <v>1</v>
      </c>
      <c r="L24">
        <v>2295.61</v>
      </c>
      <c r="M24">
        <v>6681.91</v>
      </c>
      <c r="N24">
        <v>1890.47</v>
      </c>
      <c r="O24">
        <v>0</v>
      </c>
      <c r="P24">
        <v>4517.8599999999997</v>
      </c>
      <c r="Q24">
        <v>0</v>
      </c>
      <c r="R24">
        <v>64.470200000000006</v>
      </c>
      <c r="S24">
        <v>0</v>
      </c>
      <c r="T24">
        <v>36.758499999999998</v>
      </c>
      <c r="U24">
        <v>172.35499999999999</v>
      </c>
      <c r="V24">
        <v>161.59299999999999</v>
      </c>
      <c r="W24">
        <v>10.7622</v>
      </c>
      <c r="X24">
        <v>0</v>
      </c>
      <c r="Y24">
        <v>0</v>
      </c>
      <c r="Z24">
        <v>0</v>
      </c>
      <c r="AA24">
        <v>0</v>
      </c>
      <c r="AB24">
        <v>631.24099999999999</v>
      </c>
      <c r="AC24">
        <v>100.634</v>
      </c>
      <c r="AD24">
        <v>337.84</v>
      </c>
      <c r="AE24">
        <v>192.767</v>
      </c>
      <c r="AF24">
        <v>1.5795399999999999</v>
      </c>
      <c r="AG24">
        <v>0.28045199999999998</v>
      </c>
      <c r="AH24">
        <v>0.67498800000000003</v>
      </c>
    </row>
    <row r="25" spans="1:34" x14ac:dyDescent="0.3">
      <c r="A25" t="str">
        <f t="shared" si="0"/>
        <v>ResLtg-MeasSFm2007rDXGFCZ054</v>
      </c>
      <c r="B25" s="1">
        <v>42590.578032407408</v>
      </c>
      <c r="C25" t="s">
        <v>51</v>
      </c>
      <c r="D25" t="s">
        <v>52</v>
      </c>
      <c r="E25" t="s">
        <v>28</v>
      </c>
      <c r="F25">
        <v>2007</v>
      </c>
      <c r="G25" t="s">
        <v>34</v>
      </c>
      <c r="H25" t="s">
        <v>30</v>
      </c>
      <c r="I25">
        <v>4</v>
      </c>
      <c r="J25" t="s">
        <v>53</v>
      </c>
      <c r="K25">
        <v>1</v>
      </c>
      <c r="L25">
        <v>2295.61</v>
      </c>
      <c r="M25">
        <v>6723.11</v>
      </c>
      <c r="N25">
        <v>1890.47</v>
      </c>
      <c r="O25">
        <v>0</v>
      </c>
      <c r="P25">
        <v>4519.2</v>
      </c>
      <c r="Q25">
        <v>0</v>
      </c>
      <c r="R25">
        <v>92.604399999999998</v>
      </c>
      <c r="S25">
        <v>0</v>
      </c>
      <c r="T25">
        <v>38.081899999999997</v>
      </c>
      <c r="U25">
        <v>182.756</v>
      </c>
      <c r="V25">
        <v>167.11600000000001</v>
      </c>
      <c r="W25">
        <v>15.639799999999999</v>
      </c>
      <c r="X25">
        <v>0</v>
      </c>
      <c r="Y25">
        <v>0</v>
      </c>
      <c r="Z25">
        <v>0</v>
      </c>
      <c r="AA25">
        <v>0</v>
      </c>
      <c r="AB25">
        <v>649.673</v>
      </c>
      <c r="AC25">
        <v>100.634</v>
      </c>
      <c r="AD25">
        <v>356.351</v>
      </c>
      <c r="AE25">
        <v>192.68799999999999</v>
      </c>
      <c r="AF25">
        <v>1.68554</v>
      </c>
      <c r="AG25">
        <v>0.28045199999999998</v>
      </c>
      <c r="AH25">
        <v>0.674037</v>
      </c>
    </row>
    <row r="26" spans="1:34" x14ac:dyDescent="0.3">
      <c r="A26" t="str">
        <f t="shared" si="0"/>
        <v>ResLtg-MeasSFm2007rDXGFCZ055</v>
      </c>
      <c r="B26" s="1">
        <v>42590.578113425923</v>
      </c>
      <c r="C26" t="s">
        <v>51</v>
      </c>
      <c r="D26" t="s">
        <v>52</v>
      </c>
      <c r="E26" t="s">
        <v>28</v>
      </c>
      <c r="F26">
        <v>2007</v>
      </c>
      <c r="G26" t="s">
        <v>34</v>
      </c>
      <c r="H26" t="s">
        <v>30</v>
      </c>
      <c r="I26">
        <v>5</v>
      </c>
      <c r="J26" t="s">
        <v>53</v>
      </c>
      <c r="K26">
        <v>1</v>
      </c>
      <c r="L26">
        <v>2295.61</v>
      </c>
      <c r="M26">
        <v>6605.06</v>
      </c>
      <c r="N26">
        <v>1890.47</v>
      </c>
      <c r="O26">
        <v>0</v>
      </c>
      <c r="P26">
        <v>4498.21</v>
      </c>
      <c r="Q26">
        <v>0</v>
      </c>
      <c r="R26">
        <v>93.261899999999997</v>
      </c>
      <c r="S26">
        <v>0</v>
      </c>
      <c r="T26">
        <v>20.276399999999999</v>
      </c>
      <c r="U26">
        <v>102.84699999999999</v>
      </c>
      <c r="V26">
        <v>87.0839</v>
      </c>
      <c r="W26">
        <v>15.762700000000001</v>
      </c>
      <c r="X26">
        <v>0</v>
      </c>
      <c r="Y26">
        <v>0</v>
      </c>
      <c r="Z26">
        <v>0</v>
      </c>
      <c r="AA26">
        <v>0</v>
      </c>
      <c r="AB26">
        <v>485.82799999999997</v>
      </c>
      <c r="AC26">
        <v>100.634</v>
      </c>
      <c r="AD26">
        <v>191.209</v>
      </c>
      <c r="AE26">
        <v>193.98500000000001</v>
      </c>
      <c r="AF26">
        <v>1.69289</v>
      </c>
      <c r="AG26">
        <v>0.28045199999999998</v>
      </c>
      <c r="AH26">
        <v>0.67404600000000003</v>
      </c>
    </row>
    <row r="27" spans="1:34" x14ac:dyDescent="0.3">
      <c r="A27" t="str">
        <f t="shared" si="0"/>
        <v>ResLtg-MeasSFm2007rDXGFCZ061</v>
      </c>
      <c r="B27" s="1">
        <v>42590.578182870369</v>
      </c>
      <c r="C27" t="s">
        <v>51</v>
      </c>
      <c r="D27" t="s">
        <v>52</v>
      </c>
      <c r="E27" t="s">
        <v>28</v>
      </c>
      <c r="F27">
        <v>2007</v>
      </c>
      <c r="G27" t="s">
        <v>35</v>
      </c>
      <c r="H27" t="s">
        <v>30</v>
      </c>
      <c r="I27">
        <v>1</v>
      </c>
      <c r="J27" t="s">
        <v>53</v>
      </c>
      <c r="K27">
        <v>1</v>
      </c>
      <c r="L27">
        <v>2392.91</v>
      </c>
      <c r="M27">
        <v>8406.7099999999991</v>
      </c>
      <c r="N27">
        <v>1968.3</v>
      </c>
      <c r="O27">
        <v>0</v>
      </c>
      <c r="P27">
        <v>4696.2</v>
      </c>
      <c r="Q27">
        <v>0</v>
      </c>
      <c r="R27">
        <v>1426.48</v>
      </c>
      <c r="S27">
        <v>0</v>
      </c>
      <c r="T27">
        <v>11.9659</v>
      </c>
      <c r="U27">
        <v>303.762</v>
      </c>
      <c r="V27">
        <v>59.808599999999998</v>
      </c>
      <c r="W27">
        <v>243.953</v>
      </c>
      <c r="X27">
        <v>0</v>
      </c>
      <c r="Y27">
        <v>0</v>
      </c>
      <c r="Z27">
        <v>0</v>
      </c>
      <c r="AA27">
        <v>0</v>
      </c>
      <c r="AB27">
        <v>409.78199999999998</v>
      </c>
      <c r="AC27">
        <v>100.634</v>
      </c>
      <c r="AD27">
        <v>133.053</v>
      </c>
      <c r="AE27">
        <v>176.09399999999999</v>
      </c>
      <c r="AF27">
        <v>3.3855</v>
      </c>
      <c r="AG27">
        <v>0.29199599999999998</v>
      </c>
      <c r="AH27">
        <v>0.700179</v>
      </c>
    </row>
    <row r="28" spans="1:34" x14ac:dyDescent="0.3">
      <c r="A28" t="str">
        <f t="shared" si="0"/>
        <v>ResLtg-MeasSFm2007rDXGFCZ062</v>
      </c>
      <c r="B28" s="1">
        <v>42590.578252314815</v>
      </c>
      <c r="C28" t="s">
        <v>51</v>
      </c>
      <c r="D28" t="s">
        <v>52</v>
      </c>
      <c r="E28" t="s">
        <v>28</v>
      </c>
      <c r="F28">
        <v>2007</v>
      </c>
      <c r="G28" t="s">
        <v>35</v>
      </c>
      <c r="H28" t="s">
        <v>30</v>
      </c>
      <c r="I28">
        <v>2</v>
      </c>
      <c r="J28" t="s">
        <v>53</v>
      </c>
      <c r="K28">
        <v>1</v>
      </c>
      <c r="L28">
        <v>2392.91</v>
      </c>
      <c r="M28">
        <v>7650.33</v>
      </c>
      <c r="N28">
        <v>1968.3</v>
      </c>
      <c r="O28">
        <v>0</v>
      </c>
      <c r="P28">
        <v>4710.8999999999996</v>
      </c>
      <c r="Q28">
        <v>0</v>
      </c>
      <c r="R28">
        <v>736.36599999999999</v>
      </c>
      <c r="S28">
        <v>0</v>
      </c>
      <c r="T28">
        <v>18.375599999999999</v>
      </c>
      <c r="U28">
        <v>216.38800000000001</v>
      </c>
      <c r="V28">
        <v>93.321299999999994</v>
      </c>
      <c r="W28">
        <v>123.06699999999999</v>
      </c>
      <c r="X28">
        <v>0</v>
      </c>
      <c r="Y28">
        <v>0</v>
      </c>
      <c r="Z28">
        <v>0</v>
      </c>
      <c r="AA28">
        <v>0</v>
      </c>
      <c r="AB28">
        <v>474.53699999999998</v>
      </c>
      <c r="AC28">
        <v>100.634</v>
      </c>
      <c r="AD28">
        <v>198.73</v>
      </c>
      <c r="AE28">
        <v>175.172</v>
      </c>
      <c r="AF28">
        <v>2.85683</v>
      </c>
      <c r="AG28">
        <v>0.29199599999999998</v>
      </c>
      <c r="AH28">
        <v>0.70387299999999997</v>
      </c>
    </row>
    <row r="29" spans="1:34" x14ac:dyDescent="0.3">
      <c r="A29" t="str">
        <f t="shared" si="0"/>
        <v>ResLtg-MeasSFm2007rDXGFCZ063</v>
      </c>
      <c r="B29" s="1">
        <v>42590.578321759262</v>
      </c>
      <c r="C29" t="s">
        <v>51</v>
      </c>
      <c r="D29" t="s">
        <v>52</v>
      </c>
      <c r="E29" t="s">
        <v>28</v>
      </c>
      <c r="F29">
        <v>2007</v>
      </c>
      <c r="G29" t="s">
        <v>35</v>
      </c>
      <c r="H29" t="s">
        <v>30</v>
      </c>
      <c r="I29">
        <v>3</v>
      </c>
      <c r="J29" t="s">
        <v>53</v>
      </c>
      <c r="K29">
        <v>1</v>
      </c>
      <c r="L29">
        <v>2392.91</v>
      </c>
      <c r="M29">
        <v>7129.22</v>
      </c>
      <c r="N29">
        <v>1968.3</v>
      </c>
      <c r="O29">
        <v>0</v>
      </c>
      <c r="P29">
        <v>4691.2</v>
      </c>
      <c r="Q29">
        <v>0</v>
      </c>
      <c r="R29">
        <v>402.06</v>
      </c>
      <c r="S29">
        <v>0</v>
      </c>
      <c r="T29">
        <v>0.405086</v>
      </c>
      <c r="U29">
        <v>67.260999999999996</v>
      </c>
      <c r="V29">
        <v>1.84562</v>
      </c>
      <c r="W29">
        <v>65.415400000000005</v>
      </c>
      <c r="X29">
        <v>0</v>
      </c>
      <c r="Y29">
        <v>0</v>
      </c>
      <c r="Z29">
        <v>0</v>
      </c>
      <c r="AA29">
        <v>0</v>
      </c>
      <c r="AB29">
        <v>281.428</v>
      </c>
      <c r="AC29">
        <v>100.634</v>
      </c>
      <c r="AD29">
        <v>4.4079100000000002</v>
      </c>
      <c r="AE29">
        <v>176.386</v>
      </c>
      <c r="AF29">
        <v>2.85764</v>
      </c>
      <c r="AG29">
        <v>0.29199599999999998</v>
      </c>
      <c r="AH29">
        <v>0.70596800000000004</v>
      </c>
    </row>
    <row r="30" spans="1:34" x14ac:dyDescent="0.3">
      <c r="A30" t="str">
        <f t="shared" si="0"/>
        <v>ResLtg-MeasSFm2007rDXGFCZ064</v>
      </c>
      <c r="B30" s="1">
        <v>42590.5783912037</v>
      </c>
      <c r="C30" t="s">
        <v>51</v>
      </c>
      <c r="D30" t="s">
        <v>52</v>
      </c>
      <c r="E30" t="s">
        <v>28</v>
      </c>
      <c r="F30">
        <v>2007</v>
      </c>
      <c r="G30" t="s">
        <v>35</v>
      </c>
      <c r="H30" t="s">
        <v>30</v>
      </c>
      <c r="I30">
        <v>4</v>
      </c>
      <c r="J30" t="s">
        <v>53</v>
      </c>
      <c r="K30">
        <v>1</v>
      </c>
      <c r="L30">
        <v>2392.91</v>
      </c>
      <c r="M30">
        <v>6891.27</v>
      </c>
      <c r="N30">
        <v>1968.3</v>
      </c>
      <c r="O30">
        <v>0</v>
      </c>
      <c r="P30">
        <v>4701.24</v>
      </c>
      <c r="Q30">
        <v>0</v>
      </c>
      <c r="R30">
        <v>158.643</v>
      </c>
      <c r="S30">
        <v>0</v>
      </c>
      <c r="T30">
        <v>6.4443700000000002</v>
      </c>
      <c r="U30">
        <v>56.639200000000002</v>
      </c>
      <c r="V30">
        <v>31.7121</v>
      </c>
      <c r="W30">
        <v>24.927</v>
      </c>
      <c r="X30">
        <v>0</v>
      </c>
      <c r="Y30">
        <v>0</v>
      </c>
      <c r="Z30">
        <v>0</v>
      </c>
      <c r="AA30">
        <v>0</v>
      </c>
      <c r="AB30">
        <v>349.15800000000002</v>
      </c>
      <c r="AC30">
        <v>100.634</v>
      </c>
      <c r="AD30">
        <v>72.758300000000006</v>
      </c>
      <c r="AE30">
        <v>175.76499999999999</v>
      </c>
      <c r="AF30">
        <v>2.39873</v>
      </c>
      <c r="AG30">
        <v>0.29199599999999998</v>
      </c>
      <c r="AH30">
        <v>0.70928400000000003</v>
      </c>
    </row>
    <row r="31" spans="1:34" x14ac:dyDescent="0.3">
      <c r="A31" t="str">
        <f t="shared" si="0"/>
        <v>ResLtg-MeasSFm2007rDXGFCZ065</v>
      </c>
      <c r="B31" s="1">
        <v>42590.578460648147</v>
      </c>
      <c r="C31" t="s">
        <v>51</v>
      </c>
      <c r="D31" t="s">
        <v>52</v>
      </c>
      <c r="E31" t="s">
        <v>28</v>
      </c>
      <c r="F31">
        <v>2007</v>
      </c>
      <c r="G31" t="s">
        <v>35</v>
      </c>
      <c r="H31" t="s">
        <v>30</v>
      </c>
      <c r="I31">
        <v>5</v>
      </c>
      <c r="J31" t="s">
        <v>53</v>
      </c>
      <c r="K31">
        <v>1</v>
      </c>
      <c r="L31">
        <v>2392.91</v>
      </c>
      <c r="M31">
        <v>7002.81</v>
      </c>
      <c r="N31">
        <v>1968.3</v>
      </c>
      <c r="O31">
        <v>0</v>
      </c>
      <c r="P31">
        <v>4716.87</v>
      </c>
      <c r="Q31">
        <v>0</v>
      </c>
      <c r="R31">
        <v>175.30500000000001</v>
      </c>
      <c r="S31">
        <v>0</v>
      </c>
      <c r="T31">
        <v>18.8904</v>
      </c>
      <c r="U31">
        <v>123.45399999999999</v>
      </c>
      <c r="V31">
        <v>95.820400000000006</v>
      </c>
      <c r="W31">
        <v>27.633400000000002</v>
      </c>
      <c r="X31">
        <v>0</v>
      </c>
      <c r="Y31">
        <v>0</v>
      </c>
      <c r="Z31">
        <v>0</v>
      </c>
      <c r="AA31">
        <v>0</v>
      </c>
      <c r="AB31">
        <v>483.803</v>
      </c>
      <c r="AC31">
        <v>100.634</v>
      </c>
      <c r="AD31">
        <v>208.37299999999999</v>
      </c>
      <c r="AE31">
        <v>174.79599999999999</v>
      </c>
      <c r="AF31">
        <v>2.56779</v>
      </c>
      <c r="AG31">
        <v>0.29199599999999998</v>
      </c>
      <c r="AH31">
        <v>0.70884100000000005</v>
      </c>
    </row>
    <row r="32" spans="1:34" x14ac:dyDescent="0.3">
      <c r="A32" t="str">
        <f t="shared" si="0"/>
        <v>ResLtg-MeasSFm2007rDXGFCZ071</v>
      </c>
      <c r="B32" s="1">
        <v>42590.578541666669</v>
      </c>
      <c r="C32" t="s">
        <v>51</v>
      </c>
      <c r="D32" t="s">
        <v>52</v>
      </c>
      <c r="E32" t="s">
        <v>28</v>
      </c>
      <c r="F32">
        <v>2007</v>
      </c>
      <c r="G32" t="s">
        <v>36</v>
      </c>
      <c r="H32" t="s">
        <v>30</v>
      </c>
      <c r="I32">
        <v>1</v>
      </c>
      <c r="J32" t="s">
        <v>53</v>
      </c>
      <c r="K32">
        <v>1</v>
      </c>
      <c r="L32">
        <v>2392.91</v>
      </c>
      <c r="M32">
        <v>7753.9</v>
      </c>
      <c r="N32">
        <v>1968.3</v>
      </c>
      <c r="O32">
        <v>0</v>
      </c>
      <c r="P32">
        <v>4691.24</v>
      </c>
      <c r="Q32">
        <v>0</v>
      </c>
      <c r="R32">
        <v>895.39599999999996</v>
      </c>
      <c r="S32">
        <v>0</v>
      </c>
      <c r="T32">
        <v>8.4848099999999995</v>
      </c>
      <c r="U32">
        <v>190.47800000000001</v>
      </c>
      <c r="V32">
        <v>34.060699999999997</v>
      </c>
      <c r="W32">
        <v>156.41800000000001</v>
      </c>
      <c r="X32">
        <v>0</v>
      </c>
      <c r="Y32">
        <v>0</v>
      </c>
      <c r="Z32">
        <v>0</v>
      </c>
      <c r="AA32">
        <v>0</v>
      </c>
      <c r="AB32">
        <v>353.315</v>
      </c>
      <c r="AC32">
        <v>100.634</v>
      </c>
      <c r="AD32">
        <v>78.3018</v>
      </c>
      <c r="AE32">
        <v>174.37899999999999</v>
      </c>
      <c r="AF32">
        <v>2.48814</v>
      </c>
      <c r="AG32">
        <v>0.29199599999999998</v>
      </c>
      <c r="AH32">
        <v>0.69987900000000003</v>
      </c>
    </row>
    <row r="33" spans="1:34" x14ac:dyDescent="0.3">
      <c r="A33" t="str">
        <f t="shared" si="0"/>
        <v>ResLtg-MeasSFm2007rDXGFCZ072</v>
      </c>
      <c r="B33" s="1">
        <v>42590.578611111108</v>
      </c>
      <c r="C33" t="s">
        <v>51</v>
      </c>
      <c r="D33" t="s">
        <v>52</v>
      </c>
      <c r="E33" t="s">
        <v>28</v>
      </c>
      <c r="F33">
        <v>2007</v>
      </c>
      <c r="G33" t="s">
        <v>36</v>
      </c>
      <c r="H33" t="s">
        <v>30</v>
      </c>
      <c r="I33">
        <v>2</v>
      </c>
      <c r="J33" t="s">
        <v>53</v>
      </c>
      <c r="K33">
        <v>1</v>
      </c>
      <c r="L33">
        <v>2392.91</v>
      </c>
      <c r="M33">
        <v>7180.06</v>
      </c>
      <c r="N33">
        <v>1968.3</v>
      </c>
      <c r="O33">
        <v>0</v>
      </c>
      <c r="P33">
        <v>4703.6400000000003</v>
      </c>
      <c r="Q33">
        <v>0</v>
      </c>
      <c r="R33">
        <v>364.553</v>
      </c>
      <c r="S33">
        <v>0</v>
      </c>
      <c r="T33">
        <v>15.964700000000001</v>
      </c>
      <c r="U33">
        <v>127.60299999999999</v>
      </c>
      <c r="V33">
        <v>65.360900000000001</v>
      </c>
      <c r="W33">
        <v>62.242199999999997</v>
      </c>
      <c r="X33">
        <v>0</v>
      </c>
      <c r="Y33">
        <v>0</v>
      </c>
      <c r="Z33">
        <v>0</v>
      </c>
      <c r="AA33">
        <v>0</v>
      </c>
      <c r="AB33">
        <v>418.83699999999999</v>
      </c>
      <c r="AC33">
        <v>100.634</v>
      </c>
      <c r="AD33">
        <v>144.59700000000001</v>
      </c>
      <c r="AE33">
        <v>173.60599999999999</v>
      </c>
      <c r="AF33">
        <v>2.1353599999999999</v>
      </c>
      <c r="AG33">
        <v>0.29199599999999998</v>
      </c>
      <c r="AH33">
        <v>0.70306900000000006</v>
      </c>
    </row>
    <row r="34" spans="1:34" x14ac:dyDescent="0.3">
      <c r="A34" t="str">
        <f t="shared" si="0"/>
        <v>ResLtg-MeasSFm2007rDXGFCZ073</v>
      </c>
      <c r="B34" s="1">
        <v>42590.578680555554</v>
      </c>
      <c r="C34" t="s">
        <v>51</v>
      </c>
      <c r="D34" t="s">
        <v>52</v>
      </c>
      <c r="E34" t="s">
        <v>28</v>
      </c>
      <c r="F34">
        <v>2007</v>
      </c>
      <c r="G34" t="s">
        <v>36</v>
      </c>
      <c r="H34" t="s">
        <v>30</v>
      </c>
      <c r="I34">
        <v>3</v>
      </c>
      <c r="J34" t="s">
        <v>53</v>
      </c>
      <c r="K34">
        <v>1</v>
      </c>
      <c r="L34">
        <v>2392.91</v>
      </c>
      <c r="M34">
        <v>7130.02</v>
      </c>
      <c r="N34">
        <v>1968.3</v>
      </c>
      <c r="O34">
        <v>0</v>
      </c>
      <c r="P34">
        <v>4695.92</v>
      </c>
      <c r="Q34">
        <v>0</v>
      </c>
      <c r="R34">
        <v>361.51499999999999</v>
      </c>
      <c r="S34">
        <v>0</v>
      </c>
      <c r="T34">
        <v>8.4814399999999992</v>
      </c>
      <c r="U34">
        <v>95.8108</v>
      </c>
      <c r="V34">
        <v>34.051499999999997</v>
      </c>
      <c r="W34">
        <v>61.7592</v>
      </c>
      <c r="X34">
        <v>0</v>
      </c>
      <c r="Y34">
        <v>0</v>
      </c>
      <c r="Z34">
        <v>0</v>
      </c>
      <c r="AA34">
        <v>0</v>
      </c>
      <c r="AB34">
        <v>352.995</v>
      </c>
      <c r="AC34">
        <v>100.634</v>
      </c>
      <c r="AD34">
        <v>78.275300000000001</v>
      </c>
      <c r="AE34">
        <v>174.08500000000001</v>
      </c>
      <c r="AF34">
        <v>2.1182400000000001</v>
      </c>
      <c r="AG34">
        <v>0.29199599999999998</v>
      </c>
      <c r="AH34">
        <v>0.70314699999999997</v>
      </c>
    </row>
    <row r="35" spans="1:34" x14ac:dyDescent="0.3">
      <c r="A35" t="str">
        <f t="shared" si="0"/>
        <v>ResLtg-MeasSFm2007rDXGFCZ074</v>
      </c>
      <c r="B35" s="1">
        <v>42590.578761574077</v>
      </c>
      <c r="C35" t="s">
        <v>51</v>
      </c>
      <c r="D35" t="s">
        <v>52</v>
      </c>
      <c r="E35" t="s">
        <v>28</v>
      </c>
      <c r="F35">
        <v>2007</v>
      </c>
      <c r="G35" t="s">
        <v>36</v>
      </c>
      <c r="H35" t="s">
        <v>30</v>
      </c>
      <c r="I35">
        <v>4</v>
      </c>
      <c r="J35" t="s">
        <v>53</v>
      </c>
      <c r="K35">
        <v>1</v>
      </c>
      <c r="L35">
        <v>2392.91</v>
      </c>
      <c r="M35">
        <v>7751.15</v>
      </c>
      <c r="N35">
        <v>1968.3</v>
      </c>
      <c r="O35">
        <v>0</v>
      </c>
      <c r="P35">
        <v>4690.8999999999996</v>
      </c>
      <c r="Q35">
        <v>0</v>
      </c>
      <c r="R35">
        <v>895.16800000000001</v>
      </c>
      <c r="S35">
        <v>0</v>
      </c>
      <c r="T35">
        <v>7.9415199999999997</v>
      </c>
      <c r="U35">
        <v>188.84200000000001</v>
      </c>
      <c r="V35">
        <v>32.466200000000001</v>
      </c>
      <c r="W35">
        <v>156.375</v>
      </c>
      <c r="X35">
        <v>0</v>
      </c>
      <c r="Y35">
        <v>0</v>
      </c>
      <c r="Z35">
        <v>0</v>
      </c>
      <c r="AA35">
        <v>0</v>
      </c>
      <c r="AB35">
        <v>346.09899999999999</v>
      </c>
      <c r="AC35">
        <v>100.634</v>
      </c>
      <c r="AD35">
        <v>71.064800000000005</v>
      </c>
      <c r="AE35">
        <v>174.4</v>
      </c>
      <c r="AF35">
        <v>2.4883199999999999</v>
      </c>
      <c r="AG35">
        <v>0.29199599999999998</v>
      </c>
      <c r="AH35">
        <v>0.69987900000000003</v>
      </c>
    </row>
    <row r="36" spans="1:34" x14ac:dyDescent="0.3">
      <c r="A36" t="str">
        <f t="shared" si="0"/>
        <v>ResLtg-MeasSFm2007rDXGFCZ075</v>
      </c>
      <c r="B36" s="1">
        <v>42590.578831018516</v>
      </c>
      <c r="C36" t="s">
        <v>51</v>
      </c>
      <c r="D36" t="s">
        <v>52</v>
      </c>
      <c r="E36" t="s">
        <v>28</v>
      </c>
      <c r="F36">
        <v>2007</v>
      </c>
      <c r="G36" t="s">
        <v>36</v>
      </c>
      <c r="H36" t="s">
        <v>30</v>
      </c>
      <c r="I36">
        <v>5</v>
      </c>
      <c r="J36" t="s">
        <v>53</v>
      </c>
      <c r="K36">
        <v>1</v>
      </c>
      <c r="L36">
        <v>2392.91</v>
      </c>
      <c r="M36">
        <v>7340.22</v>
      </c>
      <c r="N36">
        <v>1968.3</v>
      </c>
      <c r="O36">
        <v>0</v>
      </c>
      <c r="P36">
        <v>4693.99</v>
      </c>
      <c r="Q36">
        <v>0</v>
      </c>
      <c r="R36">
        <v>542.89499999999998</v>
      </c>
      <c r="S36">
        <v>0</v>
      </c>
      <c r="T36">
        <v>8.1738300000000006</v>
      </c>
      <c r="U36">
        <v>126.864</v>
      </c>
      <c r="V36">
        <v>32.8399</v>
      </c>
      <c r="W36">
        <v>94.023899999999998</v>
      </c>
      <c r="X36">
        <v>0</v>
      </c>
      <c r="Y36">
        <v>0</v>
      </c>
      <c r="Z36">
        <v>0</v>
      </c>
      <c r="AA36">
        <v>0</v>
      </c>
      <c r="AB36">
        <v>348.54399999999998</v>
      </c>
      <c r="AC36">
        <v>100.634</v>
      </c>
      <c r="AD36">
        <v>73.703599999999994</v>
      </c>
      <c r="AE36">
        <v>174.20599999999999</v>
      </c>
      <c r="AF36">
        <v>2.2245400000000002</v>
      </c>
      <c r="AG36">
        <v>0.29199599999999998</v>
      </c>
      <c r="AH36">
        <v>0.70180100000000001</v>
      </c>
    </row>
    <row r="37" spans="1:34" x14ac:dyDescent="0.3">
      <c r="A37" t="str">
        <f t="shared" si="0"/>
        <v>ResLtg-MeasSFm2007rDXGFCZ081</v>
      </c>
      <c r="B37" s="1">
        <v>42590.578900462962</v>
      </c>
      <c r="C37" t="s">
        <v>51</v>
      </c>
      <c r="D37" t="s">
        <v>52</v>
      </c>
      <c r="E37" t="s">
        <v>28</v>
      </c>
      <c r="F37">
        <v>2007</v>
      </c>
      <c r="G37" t="s">
        <v>37</v>
      </c>
      <c r="H37" t="s">
        <v>30</v>
      </c>
      <c r="I37">
        <v>1</v>
      </c>
      <c r="J37" t="s">
        <v>53</v>
      </c>
      <c r="K37">
        <v>1</v>
      </c>
      <c r="L37">
        <v>2392.91</v>
      </c>
      <c r="M37">
        <v>9022.9</v>
      </c>
      <c r="N37">
        <v>1968.3</v>
      </c>
      <c r="O37">
        <v>0</v>
      </c>
      <c r="P37">
        <v>4695.88</v>
      </c>
      <c r="Q37">
        <v>0</v>
      </c>
      <c r="R37">
        <v>1969.99</v>
      </c>
      <c r="S37">
        <v>0</v>
      </c>
      <c r="T37">
        <v>10.808999999999999</v>
      </c>
      <c r="U37">
        <v>377.91699999999997</v>
      </c>
      <c r="V37">
        <v>52.503399999999999</v>
      </c>
      <c r="W37">
        <v>325.41300000000001</v>
      </c>
      <c r="X37">
        <v>0</v>
      </c>
      <c r="Y37">
        <v>0</v>
      </c>
      <c r="Z37">
        <v>0</v>
      </c>
      <c r="AA37">
        <v>0</v>
      </c>
      <c r="AB37">
        <v>385.93599999999998</v>
      </c>
      <c r="AC37">
        <v>100.634</v>
      </c>
      <c r="AD37">
        <v>114.32899999999999</v>
      </c>
      <c r="AE37">
        <v>170.97300000000001</v>
      </c>
      <c r="AF37">
        <v>3.2761900000000002</v>
      </c>
      <c r="AG37">
        <v>0.29199599999999998</v>
      </c>
      <c r="AH37">
        <v>0.70020700000000002</v>
      </c>
    </row>
    <row r="38" spans="1:34" x14ac:dyDescent="0.3">
      <c r="A38" t="str">
        <f t="shared" si="0"/>
        <v>ResLtg-MeasSFm2007rDXGFCZ082</v>
      </c>
      <c r="B38" s="1">
        <v>42590.578981481478</v>
      </c>
      <c r="C38" t="s">
        <v>51</v>
      </c>
      <c r="D38" t="s">
        <v>52</v>
      </c>
      <c r="E38" t="s">
        <v>28</v>
      </c>
      <c r="F38">
        <v>2007</v>
      </c>
      <c r="G38" t="s">
        <v>37</v>
      </c>
      <c r="H38" t="s">
        <v>30</v>
      </c>
      <c r="I38">
        <v>2</v>
      </c>
      <c r="J38" t="s">
        <v>53</v>
      </c>
      <c r="K38">
        <v>1</v>
      </c>
      <c r="L38">
        <v>2392.91</v>
      </c>
      <c r="M38">
        <v>8129.67</v>
      </c>
      <c r="N38">
        <v>1968.3</v>
      </c>
      <c r="O38">
        <v>0</v>
      </c>
      <c r="P38">
        <v>4705.28</v>
      </c>
      <c r="Q38">
        <v>0</v>
      </c>
      <c r="R38">
        <v>1204.1400000000001</v>
      </c>
      <c r="S38">
        <v>0</v>
      </c>
      <c r="T38">
        <v>10.023400000000001</v>
      </c>
      <c r="U38">
        <v>241.92599999999999</v>
      </c>
      <c r="V38">
        <v>48.999200000000002</v>
      </c>
      <c r="W38">
        <v>192.92699999999999</v>
      </c>
      <c r="X38">
        <v>0</v>
      </c>
      <c r="Y38">
        <v>0</v>
      </c>
      <c r="Z38">
        <v>0</v>
      </c>
      <c r="AA38">
        <v>0</v>
      </c>
      <c r="AB38">
        <v>376.464</v>
      </c>
      <c r="AC38">
        <v>100.634</v>
      </c>
      <c r="AD38">
        <v>105.453</v>
      </c>
      <c r="AE38">
        <v>170.37700000000001</v>
      </c>
      <c r="AF38">
        <v>2.8129</v>
      </c>
      <c r="AG38">
        <v>0.29199599999999998</v>
      </c>
      <c r="AH38">
        <v>0.70389100000000004</v>
      </c>
    </row>
    <row r="39" spans="1:34" x14ac:dyDescent="0.3">
      <c r="A39" t="str">
        <f t="shared" si="0"/>
        <v>ResLtg-MeasSFm2007rDXGFCZ083</v>
      </c>
      <c r="B39" s="1">
        <v>42590.579050925924</v>
      </c>
      <c r="C39" t="s">
        <v>51</v>
      </c>
      <c r="D39" t="s">
        <v>52</v>
      </c>
      <c r="E39" t="s">
        <v>28</v>
      </c>
      <c r="F39">
        <v>2007</v>
      </c>
      <c r="G39" t="s">
        <v>37</v>
      </c>
      <c r="H39" t="s">
        <v>30</v>
      </c>
      <c r="I39">
        <v>3</v>
      </c>
      <c r="J39" t="s">
        <v>53</v>
      </c>
      <c r="K39">
        <v>1</v>
      </c>
      <c r="L39">
        <v>2392.91</v>
      </c>
      <c r="M39">
        <v>7802.38</v>
      </c>
      <c r="N39">
        <v>1968.3</v>
      </c>
      <c r="O39">
        <v>0</v>
      </c>
      <c r="P39">
        <v>4718.3500000000004</v>
      </c>
      <c r="Q39">
        <v>0</v>
      </c>
      <c r="R39">
        <v>880.17600000000004</v>
      </c>
      <c r="S39">
        <v>0</v>
      </c>
      <c r="T39">
        <v>16.482800000000001</v>
      </c>
      <c r="U39">
        <v>219.06299999999999</v>
      </c>
      <c r="V39">
        <v>80.585899999999995</v>
      </c>
      <c r="W39">
        <v>138.477</v>
      </c>
      <c r="X39">
        <v>0</v>
      </c>
      <c r="Y39">
        <v>0</v>
      </c>
      <c r="Z39">
        <v>0</v>
      </c>
      <c r="AA39">
        <v>0</v>
      </c>
      <c r="AB39">
        <v>440.73099999999999</v>
      </c>
      <c r="AC39">
        <v>100.634</v>
      </c>
      <c r="AD39">
        <v>170.536</v>
      </c>
      <c r="AE39">
        <v>169.56100000000001</v>
      </c>
      <c r="AF39">
        <v>2.7840600000000002</v>
      </c>
      <c r="AG39">
        <v>0.29199599999999998</v>
      </c>
      <c r="AH39">
        <v>0.70600099999999999</v>
      </c>
    </row>
    <row r="40" spans="1:34" x14ac:dyDescent="0.3">
      <c r="A40" t="str">
        <f t="shared" si="0"/>
        <v>ResLtg-MeasSFm2007rDXGFCZ084</v>
      </c>
      <c r="B40" s="1">
        <v>42590.57912037037</v>
      </c>
      <c r="C40" t="s">
        <v>51</v>
      </c>
      <c r="D40" t="s">
        <v>52</v>
      </c>
      <c r="E40" t="s">
        <v>28</v>
      </c>
      <c r="F40">
        <v>2007</v>
      </c>
      <c r="G40" t="s">
        <v>37</v>
      </c>
      <c r="H40" t="s">
        <v>30</v>
      </c>
      <c r="I40">
        <v>4</v>
      </c>
      <c r="J40" t="s">
        <v>53</v>
      </c>
      <c r="K40">
        <v>1</v>
      </c>
      <c r="L40">
        <v>2392.91</v>
      </c>
      <c r="M40">
        <v>7692.19</v>
      </c>
      <c r="N40">
        <v>1968.3</v>
      </c>
      <c r="O40">
        <v>0</v>
      </c>
      <c r="P40">
        <v>4720.3599999999997</v>
      </c>
      <c r="Q40">
        <v>0</v>
      </c>
      <c r="R40">
        <v>779.79499999999996</v>
      </c>
      <c r="S40">
        <v>0</v>
      </c>
      <c r="T40">
        <v>17.3474</v>
      </c>
      <c r="U40">
        <v>206.386</v>
      </c>
      <c r="V40">
        <v>84.712299999999999</v>
      </c>
      <c r="W40">
        <v>121.67400000000001</v>
      </c>
      <c r="X40">
        <v>0</v>
      </c>
      <c r="Y40">
        <v>0</v>
      </c>
      <c r="Z40">
        <v>0</v>
      </c>
      <c r="AA40">
        <v>0</v>
      </c>
      <c r="AB40">
        <v>454.70100000000002</v>
      </c>
      <c r="AC40">
        <v>100.634</v>
      </c>
      <c r="AD40">
        <v>184.63</v>
      </c>
      <c r="AE40">
        <v>169.43600000000001</v>
      </c>
      <c r="AF40">
        <v>2.5867</v>
      </c>
      <c r="AG40">
        <v>0.29199599999999998</v>
      </c>
      <c r="AH40">
        <v>0.70663100000000001</v>
      </c>
    </row>
    <row r="41" spans="1:34" x14ac:dyDescent="0.3">
      <c r="A41" t="str">
        <f t="shared" si="0"/>
        <v>ResLtg-MeasSFm2007rDXGFCZ085</v>
      </c>
      <c r="B41" s="1">
        <v>42590.579201388886</v>
      </c>
      <c r="C41" t="s">
        <v>51</v>
      </c>
      <c r="D41" t="s">
        <v>52</v>
      </c>
      <c r="E41" t="s">
        <v>28</v>
      </c>
      <c r="F41">
        <v>2007</v>
      </c>
      <c r="G41" t="s">
        <v>37</v>
      </c>
      <c r="H41" t="s">
        <v>30</v>
      </c>
      <c r="I41">
        <v>5</v>
      </c>
      <c r="J41" t="s">
        <v>53</v>
      </c>
      <c r="K41">
        <v>1</v>
      </c>
      <c r="L41">
        <v>2392.91</v>
      </c>
      <c r="M41">
        <v>7803.07</v>
      </c>
      <c r="N41">
        <v>1968.3</v>
      </c>
      <c r="O41">
        <v>0</v>
      </c>
      <c r="P41">
        <v>4718.4799999999996</v>
      </c>
      <c r="Q41">
        <v>0</v>
      </c>
      <c r="R41">
        <v>880.16600000000005</v>
      </c>
      <c r="S41">
        <v>0</v>
      </c>
      <c r="T41">
        <v>16.587399999999999</v>
      </c>
      <c r="U41">
        <v>219.53800000000001</v>
      </c>
      <c r="V41">
        <v>81.062299999999993</v>
      </c>
      <c r="W41">
        <v>138.47499999999999</v>
      </c>
      <c r="X41">
        <v>0</v>
      </c>
      <c r="Y41">
        <v>0</v>
      </c>
      <c r="Z41">
        <v>0</v>
      </c>
      <c r="AA41">
        <v>0</v>
      </c>
      <c r="AB41">
        <v>442.96600000000001</v>
      </c>
      <c r="AC41">
        <v>100.634</v>
      </c>
      <c r="AD41">
        <v>172.779</v>
      </c>
      <c r="AE41">
        <v>169.553</v>
      </c>
      <c r="AF41">
        <v>2.7840699999999998</v>
      </c>
      <c r="AG41">
        <v>0.29199599999999998</v>
      </c>
      <c r="AH41">
        <v>0.70600099999999999</v>
      </c>
    </row>
    <row r="42" spans="1:34" x14ac:dyDescent="0.3">
      <c r="A42" t="str">
        <f t="shared" si="0"/>
        <v>ResLtg-MeasSFm2007rDXGFCZ091</v>
      </c>
      <c r="B42" s="1">
        <v>42590.579270833332</v>
      </c>
      <c r="C42" t="s">
        <v>51</v>
      </c>
      <c r="D42" t="s">
        <v>52</v>
      </c>
      <c r="E42" t="s">
        <v>28</v>
      </c>
      <c r="F42">
        <v>2007</v>
      </c>
      <c r="G42" t="s">
        <v>38</v>
      </c>
      <c r="H42" t="s">
        <v>30</v>
      </c>
      <c r="I42">
        <v>1</v>
      </c>
      <c r="J42" t="s">
        <v>53</v>
      </c>
      <c r="K42">
        <v>1</v>
      </c>
      <c r="L42">
        <v>2422.9299999999998</v>
      </c>
      <c r="M42">
        <v>8784.36</v>
      </c>
      <c r="N42">
        <v>1992.32</v>
      </c>
      <c r="O42">
        <v>0</v>
      </c>
      <c r="P42">
        <v>4757.28</v>
      </c>
      <c r="Q42">
        <v>0</v>
      </c>
      <c r="R42">
        <v>1684.14</v>
      </c>
      <c r="S42">
        <v>0</v>
      </c>
      <c r="T42">
        <v>17.1873</v>
      </c>
      <c r="U42">
        <v>333.42200000000003</v>
      </c>
      <c r="V42">
        <v>74.953699999999998</v>
      </c>
      <c r="W42">
        <v>258.46899999999999</v>
      </c>
      <c r="X42">
        <v>0</v>
      </c>
      <c r="Y42">
        <v>0</v>
      </c>
      <c r="Z42">
        <v>0</v>
      </c>
      <c r="AA42">
        <v>0</v>
      </c>
      <c r="AB42">
        <v>432.72300000000001</v>
      </c>
      <c r="AC42">
        <v>100.634</v>
      </c>
      <c r="AD42">
        <v>162.029</v>
      </c>
      <c r="AE42">
        <v>170.059</v>
      </c>
      <c r="AF42">
        <v>3.90232</v>
      </c>
      <c r="AG42">
        <v>0.29557800000000001</v>
      </c>
      <c r="AH42">
        <v>0.71268600000000004</v>
      </c>
    </row>
    <row r="43" spans="1:34" x14ac:dyDescent="0.3">
      <c r="A43" t="str">
        <f t="shared" si="0"/>
        <v>ResLtg-MeasSFm2007rDXGFCZ092</v>
      </c>
      <c r="B43" s="1">
        <v>42590.579351851855</v>
      </c>
      <c r="C43" t="s">
        <v>51</v>
      </c>
      <c r="D43" t="s">
        <v>52</v>
      </c>
      <c r="E43" t="s">
        <v>28</v>
      </c>
      <c r="F43">
        <v>2007</v>
      </c>
      <c r="G43" t="s">
        <v>38</v>
      </c>
      <c r="H43" t="s">
        <v>30</v>
      </c>
      <c r="I43">
        <v>2</v>
      </c>
      <c r="J43" t="s">
        <v>53</v>
      </c>
      <c r="K43">
        <v>1</v>
      </c>
      <c r="L43">
        <v>2422.9299999999998</v>
      </c>
      <c r="M43">
        <v>8734.76</v>
      </c>
      <c r="N43">
        <v>1992.32</v>
      </c>
      <c r="O43">
        <v>0</v>
      </c>
      <c r="P43">
        <v>4764.8</v>
      </c>
      <c r="Q43">
        <v>0</v>
      </c>
      <c r="R43">
        <v>1606.25</v>
      </c>
      <c r="S43">
        <v>0</v>
      </c>
      <c r="T43">
        <v>23.038499999999999</v>
      </c>
      <c r="U43">
        <v>348.35700000000003</v>
      </c>
      <c r="V43">
        <v>101.054</v>
      </c>
      <c r="W43">
        <v>247.303</v>
      </c>
      <c r="X43">
        <v>0</v>
      </c>
      <c r="Y43">
        <v>0</v>
      </c>
      <c r="Z43">
        <v>0</v>
      </c>
      <c r="AA43">
        <v>0</v>
      </c>
      <c r="AB43">
        <v>477.87299999999999</v>
      </c>
      <c r="AC43">
        <v>100.634</v>
      </c>
      <c r="AD43">
        <v>207.64699999999999</v>
      </c>
      <c r="AE43">
        <v>169.59200000000001</v>
      </c>
      <c r="AF43">
        <v>3.69964</v>
      </c>
      <c r="AG43">
        <v>0.29557800000000001</v>
      </c>
      <c r="AH43">
        <v>0.71385299999999996</v>
      </c>
    </row>
    <row r="44" spans="1:34" x14ac:dyDescent="0.3">
      <c r="A44" t="str">
        <f t="shared" si="0"/>
        <v>ResLtg-MeasSFm2007rDXGFCZ093</v>
      </c>
      <c r="B44" s="1">
        <v>42590.579444444447</v>
      </c>
      <c r="C44" t="s">
        <v>51</v>
      </c>
      <c r="D44" t="s">
        <v>52</v>
      </c>
      <c r="E44" t="s">
        <v>28</v>
      </c>
      <c r="F44">
        <v>2007</v>
      </c>
      <c r="G44" t="s">
        <v>38</v>
      </c>
      <c r="H44" t="s">
        <v>30</v>
      </c>
      <c r="I44">
        <v>3</v>
      </c>
      <c r="J44" t="s">
        <v>53</v>
      </c>
      <c r="K44">
        <v>1</v>
      </c>
      <c r="L44">
        <v>2422.9299999999998</v>
      </c>
      <c r="M44">
        <v>8393.93</v>
      </c>
      <c r="N44">
        <v>1992.32</v>
      </c>
      <c r="O44">
        <v>0</v>
      </c>
      <c r="P44">
        <v>4761.34</v>
      </c>
      <c r="Q44">
        <v>0</v>
      </c>
      <c r="R44">
        <v>1349.47</v>
      </c>
      <c r="S44">
        <v>0</v>
      </c>
      <c r="T44">
        <v>16.264299999999999</v>
      </c>
      <c r="U44">
        <v>274.53899999999999</v>
      </c>
      <c r="V44">
        <v>70.997799999999998</v>
      </c>
      <c r="W44">
        <v>203.541</v>
      </c>
      <c r="X44">
        <v>0</v>
      </c>
      <c r="Y44">
        <v>0</v>
      </c>
      <c r="Z44">
        <v>0</v>
      </c>
      <c r="AA44">
        <v>0</v>
      </c>
      <c r="AB44">
        <v>419.80700000000002</v>
      </c>
      <c r="AC44">
        <v>100.634</v>
      </c>
      <c r="AD44">
        <v>149.37100000000001</v>
      </c>
      <c r="AE44">
        <v>169.80099999999999</v>
      </c>
      <c r="AF44">
        <v>3.7930600000000001</v>
      </c>
      <c r="AG44">
        <v>0.29557800000000001</v>
      </c>
      <c r="AH44">
        <v>0.71465900000000004</v>
      </c>
    </row>
    <row r="45" spans="1:34" x14ac:dyDescent="0.3">
      <c r="A45" t="str">
        <f t="shared" si="0"/>
        <v>ResLtg-MeasSFm2007rDXGFCZ094</v>
      </c>
      <c r="B45" s="1">
        <v>42590.579525462963</v>
      </c>
      <c r="C45" t="s">
        <v>51</v>
      </c>
      <c r="D45" t="s">
        <v>52</v>
      </c>
      <c r="E45" t="s">
        <v>28</v>
      </c>
      <c r="F45">
        <v>2007</v>
      </c>
      <c r="G45" t="s">
        <v>38</v>
      </c>
      <c r="H45" t="s">
        <v>30</v>
      </c>
      <c r="I45">
        <v>4</v>
      </c>
      <c r="J45" t="s">
        <v>53</v>
      </c>
      <c r="K45">
        <v>1</v>
      </c>
      <c r="L45">
        <v>2422.9299999999998</v>
      </c>
      <c r="M45">
        <v>8175.58</v>
      </c>
      <c r="N45">
        <v>1992.32</v>
      </c>
      <c r="O45">
        <v>0</v>
      </c>
      <c r="P45">
        <v>4762.71</v>
      </c>
      <c r="Q45">
        <v>0</v>
      </c>
      <c r="R45">
        <v>1163.3</v>
      </c>
      <c r="S45">
        <v>0</v>
      </c>
      <c r="T45">
        <v>15.487399999999999</v>
      </c>
      <c r="U45">
        <v>241.762</v>
      </c>
      <c r="V45">
        <v>67.847099999999998</v>
      </c>
      <c r="W45">
        <v>173.91499999999999</v>
      </c>
      <c r="X45">
        <v>0</v>
      </c>
      <c r="Y45">
        <v>0</v>
      </c>
      <c r="Z45">
        <v>0</v>
      </c>
      <c r="AA45">
        <v>0</v>
      </c>
      <c r="AB45">
        <v>413.053</v>
      </c>
      <c r="AC45">
        <v>100.634</v>
      </c>
      <c r="AD45">
        <v>142.70599999999999</v>
      </c>
      <c r="AE45">
        <v>169.71299999999999</v>
      </c>
      <c r="AF45">
        <v>3.5153300000000001</v>
      </c>
      <c r="AG45">
        <v>0.29557800000000001</v>
      </c>
      <c r="AH45">
        <v>0.71580100000000002</v>
      </c>
    </row>
    <row r="46" spans="1:34" x14ac:dyDescent="0.3">
      <c r="A46" t="str">
        <f t="shared" si="0"/>
        <v>ResLtg-MeasSFm2007rDXGFCZ095</v>
      </c>
      <c r="B46" s="1">
        <v>42590.579594907409</v>
      </c>
      <c r="C46" t="s">
        <v>51</v>
      </c>
      <c r="D46" t="s">
        <v>52</v>
      </c>
      <c r="E46" t="s">
        <v>28</v>
      </c>
      <c r="F46">
        <v>2007</v>
      </c>
      <c r="G46" t="s">
        <v>38</v>
      </c>
      <c r="H46" t="s">
        <v>30</v>
      </c>
      <c r="I46">
        <v>5</v>
      </c>
      <c r="J46" t="s">
        <v>53</v>
      </c>
      <c r="K46">
        <v>1</v>
      </c>
      <c r="L46">
        <v>2422.9299999999998</v>
      </c>
      <c r="M46">
        <v>7948.45</v>
      </c>
      <c r="N46">
        <v>1992.32</v>
      </c>
      <c r="O46">
        <v>0</v>
      </c>
      <c r="P46">
        <v>4776.43</v>
      </c>
      <c r="Q46">
        <v>0</v>
      </c>
      <c r="R46">
        <v>914.05399999999997</v>
      </c>
      <c r="S46">
        <v>0</v>
      </c>
      <c r="T46">
        <v>24.465499999999999</v>
      </c>
      <c r="U46">
        <v>241.17699999999999</v>
      </c>
      <c r="V46">
        <v>107.143</v>
      </c>
      <c r="W46">
        <v>134.035</v>
      </c>
      <c r="X46">
        <v>0</v>
      </c>
      <c r="Y46">
        <v>0</v>
      </c>
      <c r="Z46">
        <v>0</v>
      </c>
      <c r="AA46">
        <v>0</v>
      </c>
      <c r="AB46">
        <v>496.40499999999997</v>
      </c>
      <c r="AC46">
        <v>100.634</v>
      </c>
      <c r="AD46">
        <v>226.911</v>
      </c>
      <c r="AE46">
        <v>168.86</v>
      </c>
      <c r="AF46">
        <v>3.5417000000000001</v>
      </c>
      <c r="AG46">
        <v>0.29557800000000001</v>
      </c>
      <c r="AH46">
        <v>0.71740999999999999</v>
      </c>
    </row>
    <row r="47" spans="1:34" x14ac:dyDescent="0.3">
      <c r="A47" t="str">
        <f t="shared" si="0"/>
        <v>ResLtg-MeasSFm2007rDXGFCZ101</v>
      </c>
      <c r="B47" s="1">
        <v>42590.579675925925</v>
      </c>
      <c r="C47" t="s">
        <v>51</v>
      </c>
      <c r="D47" t="s">
        <v>52</v>
      </c>
      <c r="E47" t="s">
        <v>28</v>
      </c>
      <c r="F47">
        <v>2007</v>
      </c>
      <c r="G47" t="s">
        <v>39</v>
      </c>
      <c r="H47" t="s">
        <v>30</v>
      </c>
      <c r="I47">
        <v>1</v>
      </c>
      <c r="J47" t="s">
        <v>53</v>
      </c>
      <c r="K47">
        <v>1</v>
      </c>
      <c r="L47">
        <v>1948.78</v>
      </c>
      <c r="M47">
        <v>7751.51</v>
      </c>
      <c r="N47">
        <v>1613</v>
      </c>
      <c r="O47">
        <v>0</v>
      </c>
      <c r="P47">
        <v>3948.09</v>
      </c>
      <c r="Q47">
        <v>0</v>
      </c>
      <c r="R47">
        <v>1799.24</v>
      </c>
      <c r="S47">
        <v>0</v>
      </c>
      <c r="T47">
        <v>27.884899999999998</v>
      </c>
      <c r="U47">
        <v>363.28500000000003</v>
      </c>
      <c r="V47">
        <v>90.653300000000002</v>
      </c>
      <c r="W47">
        <v>272.63200000000001</v>
      </c>
      <c r="X47">
        <v>0</v>
      </c>
      <c r="Y47">
        <v>0</v>
      </c>
      <c r="Z47">
        <v>0</v>
      </c>
      <c r="AA47">
        <v>0</v>
      </c>
      <c r="AB47">
        <v>465.19900000000001</v>
      </c>
      <c r="AC47">
        <v>100.634</v>
      </c>
      <c r="AD47">
        <v>194.274</v>
      </c>
      <c r="AE47">
        <v>170.291</v>
      </c>
      <c r="AF47">
        <v>3.2118500000000001</v>
      </c>
      <c r="AG47">
        <v>0.23929600000000001</v>
      </c>
      <c r="AH47">
        <v>0.58894400000000002</v>
      </c>
    </row>
    <row r="48" spans="1:34" x14ac:dyDescent="0.3">
      <c r="A48" t="str">
        <f t="shared" si="0"/>
        <v>ResLtg-MeasSFm2007rDXGFCZ102</v>
      </c>
      <c r="B48" s="1">
        <v>42590.579756944448</v>
      </c>
      <c r="C48" t="s">
        <v>51</v>
      </c>
      <c r="D48" t="s">
        <v>52</v>
      </c>
      <c r="E48" t="s">
        <v>28</v>
      </c>
      <c r="F48">
        <v>2007</v>
      </c>
      <c r="G48" t="s">
        <v>39</v>
      </c>
      <c r="H48" t="s">
        <v>30</v>
      </c>
      <c r="I48">
        <v>2</v>
      </c>
      <c r="J48" t="s">
        <v>53</v>
      </c>
      <c r="K48">
        <v>1</v>
      </c>
      <c r="L48">
        <v>1948.78</v>
      </c>
      <c r="M48">
        <v>7051.33</v>
      </c>
      <c r="N48">
        <v>1613</v>
      </c>
      <c r="O48">
        <v>0</v>
      </c>
      <c r="P48">
        <v>3967.36</v>
      </c>
      <c r="Q48">
        <v>0</v>
      </c>
      <c r="R48">
        <v>1156.45</v>
      </c>
      <c r="S48">
        <v>0</v>
      </c>
      <c r="T48">
        <v>34.489800000000002</v>
      </c>
      <c r="U48">
        <v>280.03199999999998</v>
      </c>
      <c r="V48">
        <v>112.503</v>
      </c>
      <c r="W48">
        <v>167.529</v>
      </c>
      <c r="X48">
        <v>0</v>
      </c>
      <c r="Y48">
        <v>0</v>
      </c>
      <c r="Z48">
        <v>0</v>
      </c>
      <c r="AA48">
        <v>0</v>
      </c>
      <c r="AB48">
        <v>497.88900000000001</v>
      </c>
      <c r="AC48">
        <v>100.634</v>
      </c>
      <c r="AD48">
        <v>228.173</v>
      </c>
      <c r="AE48">
        <v>169.08199999999999</v>
      </c>
      <c r="AF48">
        <v>2.7849599999999999</v>
      </c>
      <c r="AG48">
        <v>0.23929600000000001</v>
      </c>
      <c r="AH48">
        <v>0.59288099999999999</v>
      </c>
    </row>
    <row r="49" spans="1:34" x14ac:dyDescent="0.3">
      <c r="A49" t="str">
        <f t="shared" si="0"/>
        <v>ResLtg-MeasSFm2007rDXGFCZ103</v>
      </c>
      <c r="B49" s="1">
        <v>42590.579837962963</v>
      </c>
      <c r="C49" t="s">
        <v>51</v>
      </c>
      <c r="D49" t="s">
        <v>52</v>
      </c>
      <c r="E49" t="s">
        <v>28</v>
      </c>
      <c r="F49">
        <v>2007</v>
      </c>
      <c r="G49" t="s">
        <v>39</v>
      </c>
      <c r="H49" t="s">
        <v>30</v>
      </c>
      <c r="I49">
        <v>3</v>
      </c>
      <c r="J49" t="s">
        <v>53</v>
      </c>
      <c r="K49">
        <v>1</v>
      </c>
      <c r="L49">
        <v>1948.78</v>
      </c>
      <c r="M49">
        <v>7138.54</v>
      </c>
      <c r="N49">
        <v>1613</v>
      </c>
      <c r="O49">
        <v>0</v>
      </c>
      <c r="P49">
        <v>3969.29</v>
      </c>
      <c r="Q49">
        <v>0</v>
      </c>
      <c r="R49">
        <v>1220.44</v>
      </c>
      <c r="S49">
        <v>0</v>
      </c>
      <c r="T49">
        <v>37.314399999999999</v>
      </c>
      <c r="U49">
        <v>298.49700000000001</v>
      </c>
      <c r="V49">
        <v>121.55200000000001</v>
      </c>
      <c r="W49">
        <v>176.94499999999999</v>
      </c>
      <c r="X49">
        <v>0</v>
      </c>
      <c r="Y49">
        <v>0</v>
      </c>
      <c r="Z49">
        <v>0</v>
      </c>
      <c r="AA49">
        <v>0</v>
      </c>
      <c r="AB49">
        <v>525.11900000000003</v>
      </c>
      <c r="AC49">
        <v>100.634</v>
      </c>
      <c r="AD49">
        <v>255.523</v>
      </c>
      <c r="AE49">
        <v>168.96199999999999</v>
      </c>
      <c r="AF49">
        <v>2.9433500000000001</v>
      </c>
      <c r="AG49">
        <v>0.23929600000000001</v>
      </c>
      <c r="AH49">
        <v>0.59204100000000004</v>
      </c>
    </row>
    <row r="50" spans="1:34" x14ac:dyDescent="0.3">
      <c r="A50" t="str">
        <f t="shared" si="0"/>
        <v>ResLtg-MeasSFm2007rDXGFCZ104</v>
      </c>
      <c r="B50" s="1">
        <v>42590.579907407409</v>
      </c>
      <c r="C50" t="s">
        <v>51</v>
      </c>
      <c r="D50" t="s">
        <v>52</v>
      </c>
      <c r="E50" t="s">
        <v>28</v>
      </c>
      <c r="F50">
        <v>2007</v>
      </c>
      <c r="G50" t="s">
        <v>39</v>
      </c>
      <c r="H50" t="s">
        <v>30</v>
      </c>
      <c r="I50">
        <v>4</v>
      </c>
      <c r="J50" t="s">
        <v>53</v>
      </c>
      <c r="K50">
        <v>1</v>
      </c>
      <c r="L50">
        <v>1948.78</v>
      </c>
      <c r="M50">
        <v>7011.11</v>
      </c>
      <c r="N50">
        <v>1613</v>
      </c>
      <c r="O50">
        <v>0</v>
      </c>
      <c r="P50">
        <v>3957.98</v>
      </c>
      <c r="Q50">
        <v>0</v>
      </c>
      <c r="R50">
        <v>1161.43</v>
      </c>
      <c r="S50">
        <v>0</v>
      </c>
      <c r="T50">
        <v>25.992100000000001</v>
      </c>
      <c r="U50">
        <v>252.71199999999999</v>
      </c>
      <c r="V50">
        <v>84.5685</v>
      </c>
      <c r="W50">
        <v>168.14400000000001</v>
      </c>
      <c r="X50">
        <v>0</v>
      </c>
      <c r="Y50">
        <v>0</v>
      </c>
      <c r="Z50">
        <v>0</v>
      </c>
      <c r="AA50">
        <v>0</v>
      </c>
      <c r="AB50">
        <v>445.96699999999998</v>
      </c>
      <c r="AC50">
        <v>100.634</v>
      </c>
      <c r="AD50">
        <v>175.67</v>
      </c>
      <c r="AE50">
        <v>169.66300000000001</v>
      </c>
      <c r="AF50">
        <v>2.83345</v>
      </c>
      <c r="AG50">
        <v>0.23929600000000001</v>
      </c>
      <c r="AH50">
        <v>0.59257099999999996</v>
      </c>
    </row>
    <row r="51" spans="1:34" x14ac:dyDescent="0.3">
      <c r="A51" t="str">
        <f t="shared" si="0"/>
        <v>ResLtg-MeasSFm2007rDXGFCZ105</v>
      </c>
      <c r="B51" s="1">
        <v>42590.579976851855</v>
      </c>
      <c r="C51" t="s">
        <v>51</v>
      </c>
      <c r="D51" t="s">
        <v>52</v>
      </c>
      <c r="E51" t="s">
        <v>28</v>
      </c>
      <c r="F51">
        <v>2007</v>
      </c>
      <c r="G51" t="s">
        <v>39</v>
      </c>
      <c r="H51" t="s">
        <v>30</v>
      </c>
      <c r="I51">
        <v>5</v>
      </c>
      <c r="J51" t="s">
        <v>53</v>
      </c>
      <c r="K51">
        <v>1</v>
      </c>
      <c r="L51">
        <v>1948.78</v>
      </c>
      <c r="M51">
        <v>7356.56</v>
      </c>
      <c r="N51">
        <v>1613</v>
      </c>
      <c r="O51">
        <v>0</v>
      </c>
      <c r="P51">
        <v>3977.5</v>
      </c>
      <c r="Q51">
        <v>0</v>
      </c>
      <c r="R51">
        <v>1362.92</v>
      </c>
      <c r="S51">
        <v>0</v>
      </c>
      <c r="T51">
        <v>47.3367</v>
      </c>
      <c r="U51">
        <v>355.79899999999998</v>
      </c>
      <c r="V51">
        <v>154.358</v>
      </c>
      <c r="W51">
        <v>201.441</v>
      </c>
      <c r="X51">
        <v>0</v>
      </c>
      <c r="Y51">
        <v>0</v>
      </c>
      <c r="Z51">
        <v>0</v>
      </c>
      <c r="AA51">
        <v>0</v>
      </c>
      <c r="AB51">
        <v>588.12800000000004</v>
      </c>
      <c r="AC51">
        <v>100.634</v>
      </c>
      <c r="AD51">
        <v>319.041</v>
      </c>
      <c r="AE51">
        <v>168.453</v>
      </c>
      <c r="AF51">
        <v>3.0269599999999999</v>
      </c>
      <c r="AG51">
        <v>0.23929600000000001</v>
      </c>
      <c r="AH51">
        <v>0.59147300000000003</v>
      </c>
    </row>
    <row r="52" spans="1:34" x14ac:dyDescent="0.3">
      <c r="A52" t="str">
        <f t="shared" si="0"/>
        <v>ResLtg-MeasSFm2007rDXGFCZ111</v>
      </c>
      <c r="B52" s="1">
        <v>42590.580046296294</v>
      </c>
      <c r="C52" t="s">
        <v>51</v>
      </c>
      <c r="D52" t="s">
        <v>52</v>
      </c>
      <c r="E52" t="s">
        <v>28</v>
      </c>
      <c r="F52">
        <v>2007</v>
      </c>
      <c r="G52" t="s">
        <v>40</v>
      </c>
      <c r="H52" t="s">
        <v>30</v>
      </c>
      <c r="I52">
        <v>1</v>
      </c>
      <c r="J52" t="s">
        <v>53</v>
      </c>
      <c r="K52">
        <v>1</v>
      </c>
      <c r="L52">
        <v>1948.78</v>
      </c>
      <c r="M52">
        <v>7557.52</v>
      </c>
      <c r="N52">
        <v>1613</v>
      </c>
      <c r="O52">
        <v>0</v>
      </c>
      <c r="P52">
        <v>3935.38</v>
      </c>
      <c r="Q52">
        <v>0</v>
      </c>
      <c r="R52">
        <v>1646.33</v>
      </c>
      <c r="S52">
        <v>0</v>
      </c>
      <c r="T52">
        <v>29.220800000000001</v>
      </c>
      <c r="U52">
        <v>333.58600000000001</v>
      </c>
      <c r="V52">
        <v>101.441</v>
      </c>
      <c r="W52">
        <v>232.14400000000001</v>
      </c>
      <c r="X52">
        <v>0</v>
      </c>
      <c r="Y52">
        <v>0</v>
      </c>
      <c r="Z52">
        <v>0</v>
      </c>
      <c r="AA52">
        <v>0</v>
      </c>
      <c r="AB52">
        <v>490.16500000000002</v>
      </c>
      <c r="AC52">
        <v>100.634</v>
      </c>
      <c r="AD52">
        <v>216.078</v>
      </c>
      <c r="AE52">
        <v>173.453</v>
      </c>
      <c r="AF52">
        <v>3.0037199999999999</v>
      </c>
      <c r="AG52">
        <v>0.202234</v>
      </c>
      <c r="AH52">
        <v>0.59341200000000005</v>
      </c>
    </row>
    <row r="53" spans="1:34" x14ac:dyDescent="0.3">
      <c r="A53" t="str">
        <f t="shared" si="0"/>
        <v>ResLtg-MeasSFm2007rDXGFCZ112</v>
      </c>
      <c r="B53" s="1">
        <v>42590.58011574074</v>
      </c>
      <c r="C53" t="s">
        <v>51</v>
      </c>
      <c r="D53" t="s">
        <v>52</v>
      </c>
      <c r="E53" t="s">
        <v>28</v>
      </c>
      <c r="F53">
        <v>2007</v>
      </c>
      <c r="G53" t="s">
        <v>40</v>
      </c>
      <c r="H53" t="s">
        <v>30</v>
      </c>
      <c r="I53">
        <v>2</v>
      </c>
      <c r="J53" t="s">
        <v>53</v>
      </c>
      <c r="K53">
        <v>1</v>
      </c>
      <c r="L53">
        <v>1948.78</v>
      </c>
      <c r="M53">
        <v>7261.5</v>
      </c>
      <c r="N53">
        <v>1613</v>
      </c>
      <c r="O53">
        <v>0</v>
      </c>
      <c r="P53">
        <v>3920.46</v>
      </c>
      <c r="Q53">
        <v>0</v>
      </c>
      <c r="R53">
        <v>1436.21</v>
      </c>
      <c r="S53">
        <v>0</v>
      </c>
      <c r="T53">
        <v>15.5693</v>
      </c>
      <c r="U53">
        <v>276.24700000000001</v>
      </c>
      <c r="V53">
        <v>53.882199999999997</v>
      </c>
      <c r="W53">
        <v>222.36500000000001</v>
      </c>
      <c r="X53">
        <v>0</v>
      </c>
      <c r="Y53">
        <v>0</v>
      </c>
      <c r="Z53">
        <v>0</v>
      </c>
      <c r="AA53">
        <v>0</v>
      </c>
      <c r="AB53">
        <v>396.572</v>
      </c>
      <c r="AC53">
        <v>100.634</v>
      </c>
      <c r="AD53">
        <v>121.58199999999999</v>
      </c>
      <c r="AE53">
        <v>174.35499999999999</v>
      </c>
      <c r="AF53">
        <v>2.4453900000000002</v>
      </c>
      <c r="AG53">
        <v>0.202234</v>
      </c>
      <c r="AH53">
        <v>0.60004299999999999</v>
      </c>
    </row>
    <row r="54" spans="1:34" x14ac:dyDescent="0.3">
      <c r="A54" t="str">
        <f t="shared" si="0"/>
        <v>ResLtg-MeasSFm2007rDXGFCZ113</v>
      </c>
      <c r="B54" s="1">
        <v>42590.580196759256</v>
      </c>
      <c r="C54" t="s">
        <v>51</v>
      </c>
      <c r="D54" t="s">
        <v>52</v>
      </c>
      <c r="E54" t="s">
        <v>28</v>
      </c>
      <c r="F54">
        <v>2007</v>
      </c>
      <c r="G54" t="s">
        <v>40</v>
      </c>
      <c r="H54" t="s">
        <v>30</v>
      </c>
      <c r="I54">
        <v>3</v>
      </c>
      <c r="J54" t="s">
        <v>53</v>
      </c>
      <c r="K54">
        <v>1</v>
      </c>
      <c r="L54">
        <v>1948.78</v>
      </c>
      <c r="M54">
        <v>7577.84</v>
      </c>
      <c r="N54">
        <v>1613</v>
      </c>
      <c r="O54">
        <v>0</v>
      </c>
      <c r="P54">
        <v>3940.13</v>
      </c>
      <c r="Q54">
        <v>0</v>
      </c>
      <c r="R54">
        <v>1649.84</v>
      </c>
      <c r="S54">
        <v>0</v>
      </c>
      <c r="T54">
        <v>32.659599999999998</v>
      </c>
      <c r="U54">
        <v>342.209</v>
      </c>
      <c r="V54">
        <v>113.633</v>
      </c>
      <c r="W54">
        <v>228.57599999999999</v>
      </c>
      <c r="X54">
        <v>0</v>
      </c>
      <c r="Y54">
        <v>0</v>
      </c>
      <c r="Z54">
        <v>0</v>
      </c>
      <c r="AA54">
        <v>0</v>
      </c>
      <c r="AB54">
        <v>511.73599999999999</v>
      </c>
      <c r="AC54">
        <v>100.634</v>
      </c>
      <c r="AD54">
        <v>237.94</v>
      </c>
      <c r="AE54">
        <v>173.161</v>
      </c>
      <c r="AF54">
        <v>3.1732800000000001</v>
      </c>
      <c r="AG54">
        <v>0.202234</v>
      </c>
      <c r="AH54">
        <v>0.59439900000000001</v>
      </c>
    </row>
    <row r="55" spans="1:34" x14ac:dyDescent="0.3">
      <c r="A55" t="str">
        <f t="shared" si="0"/>
        <v>ResLtg-MeasSFm2007rDXGFCZ114</v>
      </c>
      <c r="B55" s="1">
        <v>42590.580266203702</v>
      </c>
      <c r="C55" t="s">
        <v>51</v>
      </c>
      <c r="D55" t="s">
        <v>52</v>
      </c>
      <c r="E55" t="s">
        <v>28</v>
      </c>
      <c r="F55">
        <v>2007</v>
      </c>
      <c r="G55" t="s">
        <v>40</v>
      </c>
      <c r="H55" t="s">
        <v>30</v>
      </c>
      <c r="I55">
        <v>4</v>
      </c>
      <c r="J55" t="s">
        <v>53</v>
      </c>
      <c r="K55">
        <v>1</v>
      </c>
      <c r="L55">
        <v>1948.78</v>
      </c>
      <c r="M55">
        <v>6955.7</v>
      </c>
      <c r="N55">
        <v>1613</v>
      </c>
      <c r="O55">
        <v>0</v>
      </c>
      <c r="P55">
        <v>3960.53</v>
      </c>
      <c r="Q55">
        <v>0</v>
      </c>
      <c r="R55">
        <v>1062.22</v>
      </c>
      <c r="S55">
        <v>0</v>
      </c>
      <c r="T55">
        <v>40.008600000000001</v>
      </c>
      <c r="U55">
        <v>279.94499999999999</v>
      </c>
      <c r="V55">
        <v>139.15299999999999</v>
      </c>
      <c r="W55">
        <v>140.792</v>
      </c>
      <c r="X55">
        <v>0</v>
      </c>
      <c r="Y55">
        <v>0</v>
      </c>
      <c r="Z55">
        <v>0</v>
      </c>
      <c r="AA55">
        <v>0</v>
      </c>
      <c r="AB55">
        <v>558.73400000000004</v>
      </c>
      <c r="AC55">
        <v>100.634</v>
      </c>
      <c r="AD55">
        <v>286.20999999999998</v>
      </c>
      <c r="AE55">
        <v>171.89</v>
      </c>
      <c r="AF55">
        <v>2.8031299999999999</v>
      </c>
      <c r="AG55">
        <v>0.202234</v>
      </c>
      <c r="AH55">
        <v>0.59796300000000002</v>
      </c>
    </row>
    <row r="56" spans="1:34" x14ac:dyDescent="0.3">
      <c r="A56" t="str">
        <f t="shared" si="0"/>
        <v>ResLtg-MeasSFm2007rDXGFCZ115</v>
      </c>
      <c r="B56" s="1">
        <v>42590.580335648148</v>
      </c>
      <c r="C56" t="s">
        <v>51</v>
      </c>
      <c r="D56" t="s">
        <v>52</v>
      </c>
      <c r="E56" t="s">
        <v>28</v>
      </c>
      <c r="F56">
        <v>2007</v>
      </c>
      <c r="G56" t="s">
        <v>40</v>
      </c>
      <c r="H56" t="s">
        <v>30</v>
      </c>
      <c r="I56">
        <v>5</v>
      </c>
      <c r="J56" t="s">
        <v>53</v>
      </c>
      <c r="K56">
        <v>1</v>
      </c>
      <c r="L56">
        <v>1948.78</v>
      </c>
      <c r="M56">
        <v>7352.03</v>
      </c>
      <c r="N56">
        <v>1613</v>
      </c>
      <c r="O56">
        <v>0</v>
      </c>
      <c r="P56">
        <v>3941.73</v>
      </c>
      <c r="Q56">
        <v>0</v>
      </c>
      <c r="R56">
        <v>1458.74</v>
      </c>
      <c r="S56">
        <v>0</v>
      </c>
      <c r="T56">
        <v>31.1112</v>
      </c>
      <c r="U56">
        <v>307.45299999999997</v>
      </c>
      <c r="V56">
        <v>107.85599999999999</v>
      </c>
      <c r="W56">
        <v>199.59700000000001</v>
      </c>
      <c r="X56">
        <v>0</v>
      </c>
      <c r="Y56">
        <v>0</v>
      </c>
      <c r="Z56">
        <v>0</v>
      </c>
      <c r="AA56">
        <v>0</v>
      </c>
      <c r="AB56">
        <v>504.64600000000002</v>
      </c>
      <c r="AC56">
        <v>100.634</v>
      </c>
      <c r="AD56">
        <v>230.95400000000001</v>
      </c>
      <c r="AE56">
        <v>173.05799999999999</v>
      </c>
      <c r="AF56">
        <v>3.0738300000000001</v>
      </c>
      <c r="AG56">
        <v>0.202234</v>
      </c>
      <c r="AH56">
        <v>0.59578100000000001</v>
      </c>
    </row>
    <row r="57" spans="1:34" x14ac:dyDescent="0.3">
      <c r="A57" t="str">
        <f t="shared" si="0"/>
        <v>ResLtg-MeasSFm2007rDXGFCZ121</v>
      </c>
      <c r="B57" s="1">
        <v>42590.580416666664</v>
      </c>
      <c r="C57" t="s">
        <v>51</v>
      </c>
      <c r="D57" t="s">
        <v>52</v>
      </c>
      <c r="E57" t="s">
        <v>28</v>
      </c>
      <c r="F57">
        <v>2007</v>
      </c>
      <c r="G57" t="s">
        <v>41</v>
      </c>
      <c r="H57" t="s">
        <v>30</v>
      </c>
      <c r="I57">
        <v>1</v>
      </c>
      <c r="J57" t="s">
        <v>53</v>
      </c>
      <c r="K57">
        <v>1</v>
      </c>
      <c r="L57">
        <v>1948.78</v>
      </c>
      <c r="M57">
        <v>7719.87</v>
      </c>
      <c r="N57">
        <v>1613</v>
      </c>
      <c r="O57">
        <v>0</v>
      </c>
      <c r="P57">
        <v>3941.98</v>
      </c>
      <c r="Q57">
        <v>0</v>
      </c>
      <c r="R57">
        <v>1713.6</v>
      </c>
      <c r="S57">
        <v>0</v>
      </c>
      <c r="T57">
        <v>45.108600000000003</v>
      </c>
      <c r="U57">
        <v>406.18400000000003</v>
      </c>
      <c r="V57">
        <v>144.38800000000001</v>
      </c>
      <c r="W57">
        <v>261.79599999999999</v>
      </c>
      <c r="X57">
        <v>0</v>
      </c>
      <c r="Y57">
        <v>0</v>
      </c>
      <c r="Z57">
        <v>0</v>
      </c>
      <c r="AA57">
        <v>0</v>
      </c>
      <c r="AB57">
        <v>573.51099999999997</v>
      </c>
      <c r="AC57">
        <v>100.634</v>
      </c>
      <c r="AD57">
        <v>293.73200000000003</v>
      </c>
      <c r="AE57">
        <v>179.14500000000001</v>
      </c>
      <c r="AF57">
        <v>3.2656100000000001</v>
      </c>
      <c r="AG57">
        <v>0.202234</v>
      </c>
      <c r="AH57">
        <v>0.58932099999999998</v>
      </c>
    </row>
    <row r="58" spans="1:34" x14ac:dyDescent="0.3">
      <c r="A58" t="str">
        <f t="shared" si="0"/>
        <v>ResLtg-MeasSFm2007rDXGFCZ122</v>
      </c>
      <c r="B58" s="1">
        <v>42590.58048611111</v>
      </c>
      <c r="C58" t="s">
        <v>51</v>
      </c>
      <c r="D58" t="s">
        <v>52</v>
      </c>
      <c r="E58" t="s">
        <v>28</v>
      </c>
      <c r="F58">
        <v>2007</v>
      </c>
      <c r="G58" t="s">
        <v>41</v>
      </c>
      <c r="H58" t="s">
        <v>30</v>
      </c>
      <c r="I58">
        <v>2</v>
      </c>
      <c r="J58" t="s">
        <v>53</v>
      </c>
      <c r="K58">
        <v>1</v>
      </c>
      <c r="L58">
        <v>1948.78</v>
      </c>
      <c r="M58">
        <v>6966.5</v>
      </c>
      <c r="N58">
        <v>1613</v>
      </c>
      <c r="O58">
        <v>0</v>
      </c>
      <c r="P58">
        <v>3954.31</v>
      </c>
      <c r="Q58">
        <v>0</v>
      </c>
      <c r="R58">
        <v>1047.6300000000001</v>
      </c>
      <c r="S58">
        <v>0</v>
      </c>
      <c r="T58">
        <v>47.403399999999998</v>
      </c>
      <c r="U58">
        <v>304.14999999999998</v>
      </c>
      <c r="V58">
        <v>151.13200000000001</v>
      </c>
      <c r="W58">
        <v>153.018</v>
      </c>
      <c r="X58">
        <v>0</v>
      </c>
      <c r="Y58">
        <v>0</v>
      </c>
      <c r="Z58">
        <v>0</v>
      </c>
      <c r="AA58">
        <v>0</v>
      </c>
      <c r="AB58">
        <v>593.71600000000001</v>
      </c>
      <c r="AC58">
        <v>100.634</v>
      </c>
      <c r="AD58">
        <v>314.71699999999998</v>
      </c>
      <c r="AE58">
        <v>178.364</v>
      </c>
      <c r="AF58">
        <v>2.7163300000000001</v>
      </c>
      <c r="AG58">
        <v>0.202234</v>
      </c>
      <c r="AH58">
        <v>0.59320399999999995</v>
      </c>
    </row>
    <row r="59" spans="1:34" x14ac:dyDescent="0.3">
      <c r="A59" t="str">
        <f t="shared" si="0"/>
        <v>ResLtg-MeasSFm2007rDXGFCZ123</v>
      </c>
      <c r="B59" s="1">
        <v>42590.580555555556</v>
      </c>
      <c r="C59" t="s">
        <v>51</v>
      </c>
      <c r="D59" t="s">
        <v>52</v>
      </c>
      <c r="E59" t="s">
        <v>28</v>
      </c>
      <c r="F59">
        <v>2007</v>
      </c>
      <c r="G59" t="s">
        <v>41</v>
      </c>
      <c r="H59" t="s">
        <v>30</v>
      </c>
      <c r="I59">
        <v>3</v>
      </c>
      <c r="J59" t="s">
        <v>53</v>
      </c>
      <c r="K59">
        <v>1</v>
      </c>
      <c r="L59">
        <v>1948.78</v>
      </c>
      <c r="M59">
        <v>6593.26</v>
      </c>
      <c r="N59">
        <v>1613</v>
      </c>
      <c r="O59">
        <v>0</v>
      </c>
      <c r="P59">
        <v>3916.44</v>
      </c>
      <c r="Q59">
        <v>0</v>
      </c>
      <c r="R59">
        <v>888.00599999999997</v>
      </c>
      <c r="S59">
        <v>0</v>
      </c>
      <c r="T59">
        <v>11.5527</v>
      </c>
      <c r="U59">
        <v>164.25800000000001</v>
      </c>
      <c r="V59">
        <v>36.506799999999998</v>
      </c>
      <c r="W59">
        <v>127.751</v>
      </c>
      <c r="X59">
        <v>0</v>
      </c>
      <c r="Y59">
        <v>0</v>
      </c>
      <c r="Z59">
        <v>0</v>
      </c>
      <c r="AA59">
        <v>0</v>
      </c>
      <c r="AB59">
        <v>363.55399999999997</v>
      </c>
      <c r="AC59">
        <v>100.634</v>
      </c>
      <c r="AD59">
        <v>82.242999999999995</v>
      </c>
      <c r="AE59">
        <v>180.67599999999999</v>
      </c>
      <c r="AF59">
        <v>2.9059400000000002</v>
      </c>
      <c r="AG59">
        <v>0.202234</v>
      </c>
      <c r="AH59">
        <v>0.59434399999999998</v>
      </c>
    </row>
    <row r="60" spans="1:34" x14ac:dyDescent="0.3">
      <c r="A60" t="str">
        <f t="shared" si="0"/>
        <v>ResLtg-MeasSFm2007rDXGFCZ124</v>
      </c>
      <c r="B60" s="1">
        <v>42590.580625000002</v>
      </c>
      <c r="C60" t="s">
        <v>51</v>
      </c>
      <c r="D60" t="s">
        <v>52</v>
      </c>
      <c r="E60" t="s">
        <v>28</v>
      </c>
      <c r="F60">
        <v>2007</v>
      </c>
      <c r="G60" t="s">
        <v>41</v>
      </c>
      <c r="H60" t="s">
        <v>30</v>
      </c>
      <c r="I60">
        <v>4</v>
      </c>
      <c r="J60" t="s">
        <v>53</v>
      </c>
      <c r="K60">
        <v>1</v>
      </c>
      <c r="L60">
        <v>1948.78</v>
      </c>
      <c r="M60">
        <v>6331.48</v>
      </c>
      <c r="N60">
        <v>1613</v>
      </c>
      <c r="O60">
        <v>0</v>
      </c>
      <c r="P60">
        <v>3959.41</v>
      </c>
      <c r="Q60">
        <v>0</v>
      </c>
      <c r="R60">
        <v>506.072</v>
      </c>
      <c r="S60">
        <v>0</v>
      </c>
      <c r="T60">
        <v>43.787399999999998</v>
      </c>
      <c r="U60">
        <v>209.209</v>
      </c>
      <c r="V60">
        <v>139.93</v>
      </c>
      <c r="W60">
        <v>69.278999999999996</v>
      </c>
      <c r="X60">
        <v>0</v>
      </c>
      <c r="Y60">
        <v>0</v>
      </c>
      <c r="Z60">
        <v>0</v>
      </c>
      <c r="AA60">
        <v>0</v>
      </c>
      <c r="AB60">
        <v>562.572</v>
      </c>
      <c r="AC60">
        <v>100.634</v>
      </c>
      <c r="AD60">
        <v>283.904</v>
      </c>
      <c r="AE60">
        <v>178.03399999999999</v>
      </c>
      <c r="AF60">
        <v>2.4647100000000002</v>
      </c>
      <c r="AG60">
        <v>0.202234</v>
      </c>
      <c r="AH60">
        <v>0.59776499999999999</v>
      </c>
    </row>
    <row r="61" spans="1:34" x14ac:dyDescent="0.3">
      <c r="A61" t="str">
        <f t="shared" si="0"/>
        <v>ResLtg-MeasSFm2007rDXGFCZ125</v>
      </c>
      <c r="B61" s="1">
        <v>42590.580694444441</v>
      </c>
      <c r="C61" t="s">
        <v>51</v>
      </c>
      <c r="D61" t="s">
        <v>52</v>
      </c>
      <c r="E61" t="s">
        <v>28</v>
      </c>
      <c r="F61">
        <v>2007</v>
      </c>
      <c r="G61" t="s">
        <v>41</v>
      </c>
      <c r="H61" t="s">
        <v>30</v>
      </c>
      <c r="I61">
        <v>5</v>
      </c>
      <c r="J61" t="s">
        <v>53</v>
      </c>
      <c r="K61">
        <v>1</v>
      </c>
      <c r="L61">
        <v>1948.78</v>
      </c>
      <c r="M61">
        <v>6488.5</v>
      </c>
      <c r="N61">
        <v>1613</v>
      </c>
      <c r="O61">
        <v>0</v>
      </c>
      <c r="P61">
        <v>3968.65</v>
      </c>
      <c r="Q61">
        <v>0</v>
      </c>
      <c r="R61">
        <v>597.55799999999999</v>
      </c>
      <c r="S61">
        <v>0</v>
      </c>
      <c r="T61">
        <v>53.703099999999999</v>
      </c>
      <c r="U61">
        <v>255.57599999999999</v>
      </c>
      <c r="V61">
        <v>172.13200000000001</v>
      </c>
      <c r="W61">
        <v>83.444400000000002</v>
      </c>
      <c r="X61">
        <v>0</v>
      </c>
      <c r="Y61">
        <v>0</v>
      </c>
      <c r="Z61">
        <v>0</v>
      </c>
      <c r="AA61">
        <v>0</v>
      </c>
      <c r="AB61">
        <v>619.33100000000002</v>
      </c>
      <c r="AC61">
        <v>100.634</v>
      </c>
      <c r="AD61">
        <v>341.23099999999999</v>
      </c>
      <c r="AE61">
        <v>177.465</v>
      </c>
      <c r="AF61">
        <v>2.6499100000000002</v>
      </c>
      <c r="AG61">
        <v>0.202234</v>
      </c>
      <c r="AH61">
        <v>0.59706099999999995</v>
      </c>
    </row>
    <row r="62" spans="1:34" x14ac:dyDescent="0.3">
      <c r="A62" t="str">
        <f t="shared" si="0"/>
        <v>ResLtg-MeasSFm2007rDXGFCZ131</v>
      </c>
      <c r="B62" s="1">
        <v>42590.580763888887</v>
      </c>
      <c r="C62" t="s">
        <v>51</v>
      </c>
      <c r="D62" t="s">
        <v>52</v>
      </c>
      <c r="E62" t="s">
        <v>28</v>
      </c>
      <c r="F62">
        <v>2007</v>
      </c>
      <c r="G62" t="s">
        <v>42</v>
      </c>
      <c r="H62" t="s">
        <v>30</v>
      </c>
      <c r="I62">
        <v>1</v>
      </c>
      <c r="J62" t="s">
        <v>53</v>
      </c>
      <c r="K62">
        <v>1</v>
      </c>
      <c r="L62">
        <v>1948.78</v>
      </c>
      <c r="M62">
        <v>8867.57</v>
      </c>
      <c r="N62">
        <v>1613</v>
      </c>
      <c r="O62">
        <v>0</v>
      </c>
      <c r="P62">
        <v>3941.95</v>
      </c>
      <c r="Q62">
        <v>0</v>
      </c>
      <c r="R62">
        <v>2718.16</v>
      </c>
      <c r="S62">
        <v>0</v>
      </c>
      <c r="T62">
        <v>43.8245</v>
      </c>
      <c r="U62">
        <v>550.63800000000003</v>
      </c>
      <c r="V62">
        <v>146.06899999999999</v>
      </c>
      <c r="W62">
        <v>404.56900000000002</v>
      </c>
      <c r="X62">
        <v>0</v>
      </c>
      <c r="Y62">
        <v>0</v>
      </c>
      <c r="Z62">
        <v>0</v>
      </c>
      <c r="AA62">
        <v>0</v>
      </c>
      <c r="AB62">
        <v>569.601</v>
      </c>
      <c r="AC62">
        <v>100.634</v>
      </c>
      <c r="AD62">
        <v>298.245</v>
      </c>
      <c r="AE62">
        <v>170.72200000000001</v>
      </c>
      <c r="AF62">
        <v>3.2217199999999999</v>
      </c>
      <c r="AG62">
        <v>0.202234</v>
      </c>
      <c r="AH62">
        <v>0.58875100000000002</v>
      </c>
    </row>
    <row r="63" spans="1:34" x14ac:dyDescent="0.3">
      <c r="A63" t="str">
        <f t="shared" si="0"/>
        <v>ResLtg-MeasSFm2007rDXGFCZ132</v>
      </c>
      <c r="B63" s="1">
        <v>42590.580833333333</v>
      </c>
      <c r="C63" t="s">
        <v>51</v>
      </c>
      <c r="D63" t="s">
        <v>52</v>
      </c>
      <c r="E63" t="s">
        <v>28</v>
      </c>
      <c r="F63">
        <v>2007</v>
      </c>
      <c r="G63" t="s">
        <v>42</v>
      </c>
      <c r="H63" t="s">
        <v>30</v>
      </c>
      <c r="I63">
        <v>2</v>
      </c>
      <c r="J63" t="s">
        <v>53</v>
      </c>
      <c r="K63">
        <v>1</v>
      </c>
      <c r="L63">
        <v>1948.78</v>
      </c>
      <c r="M63">
        <v>7808.23</v>
      </c>
      <c r="N63">
        <v>1613</v>
      </c>
      <c r="O63">
        <v>0</v>
      </c>
      <c r="P63">
        <v>3965.02</v>
      </c>
      <c r="Q63">
        <v>0</v>
      </c>
      <c r="R63">
        <v>1767.78</v>
      </c>
      <c r="S63">
        <v>0</v>
      </c>
      <c r="T63">
        <v>48.145499999999998</v>
      </c>
      <c r="U63">
        <v>414.27800000000002</v>
      </c>
      <c r="V63">
        <v>160.256</v>
      </c>
      <c r="W63">
        <v>254.02199999999999</v>
      </c>
      <c r="X63">
        <v>0</v>
      </c>
      <c r="Y63">
        <v>0</v>
      </c>
      <c r="Z63">
        <v>0</v>
      </c>
      <c r="AA63">
        <v>0</v>
      </c>
      <c r="AB63">
        <v>606.12800000000004</v>
      </c>
      <c r="AC63">
        <v>100.634</v>
      </c>
      <c r="AD63">
        <v>336.21600000000001</v>
      </c>
      <c r="AE63">
        <v>169.27799999999999</v>
      </c>
      <c r="AF63">
        <v>2.7429000000000001</v>
      </c>
      <c r="AG63">
        <v>0.202234</v>
      </c>
      <c r="AH63">
        <v>0.59294100000000005</v>
      </c>
    </row>
    <row r="64" spans="1:34" x14ac:dyDescent="0.3">
      <c r="A64" t="str">
        <f t="shared" si="0"/>
        <v>ResLtg-MeasSFm2007rDXGFCZ133</v>
      </c>
      <c r="B64" s="1">
        <v>42590.58090277778</v>
      </c>
      <c r="C64" t="s">
        <v>51</v>
      </c>
      <c r="D64" t="s">
        <v>52</v>
      </c>
      <c r="E64" t="s">
        <v>28</v>
      </c>
      <c r="F64">
        <v>2007</v>
      </c>
      <c r="G64" t="s">
        <v>42</v>
      </c>
      <c r="H64" t="s">
        <v>30</v>
      </c>
      <c r="I64">
        <v>3</v>
      </c>
      <c r="J64" t="s">
        <v>53</v>
      </c>
      <c r="K64">
        <v>1</v>
      </c>
      <c r="L64">
        <v>1948.78</v>
      </c>
      <c r="M64">
        <v>7818.49</v>
      </c>
      <c r="N64">
        <v>1613</v>
      </c>
      <c r="O64">
        <v>0</v>
      </c>
      <c r="P64">
        <v>3970.56</v>
      </c>
      <c r="Q64">
        <v>0</v>
      </c>
      <c r="R64">
        <v>1757.05</v>
      </c>
      <c r="S64">
        <v>0</v>
      </c>
      <c r="T64">
        <v>52.7592</v>
      </c>
      <c r="U64">
        <v>425.12</v>
      </c>
      <c r="V64">
        <v>175.929</v>
      </c>
      <c r="W64">
        <v>249.19</v>
      </c>
      <c r="X64">
        <v>0</v>
      </c>
      <c r="Y64">
        <v>0</v>
      </c>
      <c r="Z64">
        <v>0</v>
      </c>
      <c r="AA64">
        <v>0</v>
      </c>
      <c r="AB64">
        <v>619.09699999999998</v>
      </c>
      <c r="AC64">
        <v>100.634</v>
      </c>
      <c r="AD64">
        <v>349.529</v>
      </c>
      <c r="AE64">
        <v>168.934</v>
      </c>
      <c r="AF64">
        <v>2.80979</v>
      </c>
      <c r="AG64">
        <v>0.202234</v>
      </c>
      <c r="AH64">
        <v>0.59415300000000004</v>
      </c>
    </row>
    <row r="65" spans="1:34" x14ac:dyDescent="0.3">
      <c r="A65" t="str">
        <f t="shared" si="0"/>
        <v>ResLtg-MeasSFm2007rDXGFCZ134</v>
      </c>
      <c r="B65" s="1">
        <v>42590.580983796295</v>
      </c>
      <c r="C65" t="s">
        <v>51</v>
      </c>
      <c r="D65" t="s">
        <v>52</v>
      </c>
      <c r="E65" t="s">
        <v>28</v>
      </c>
      <c r="F65">
        <v>2007</v>
      </c>
      <c r="G65" t="s">
        <v>42</v>
      </c>
      <c r="H65" t="s">
        <v>30</v>
      </c>
      <c r="I65">
        <v>4</v>
      </c>
      <c r="J65" t="s">
        <v>53</v>
      </c>
      <c r="K65">
        <v>1</v>
      </c>
      <c r="L65">
        <v>1948.78</v>
      </c>
      <c r="M65">
        <v>7095.9</v>
      </c>
      <c r="N65">
        <v>1613</v>
      </c>
      <c r="O65">
        <v>0</v>
      </c>
      <c r="P65">
        <v>3976.2</v>
      </c>
      <c r="Q65">
        <v>0</v>
      </c>
      <c r="R65">
        <v>1148.22</v>
      </c>
      <c r="S65">
        <v>0</v>
      </c>
      <c r="T65">
        <v>46.657400000000003</v>
      </c>
      <c r="U65">
        <v>311.81900000000002</v>
      </c>
      <c r="V65">
        <v>155.87899999999999</v>
      </c>
      <c r="W65">
        <v>155.94</v>
      </c>
      <c r="X65">
        <v>0</v>
      </c>
      <c r="Y65">
        <v>0</v>
      </c>
      <c r="Z65">
        <v>0</v>
      </c>
      <c r="AA65">
        <v>0</v>
      </c>
      <c r="AB65">
        <v>586.25300000000004</v>
      </c>
      <c r="AC65">
        <v>100.634</v>
      </c>
      <c r="AD65">
        <v>317.05</v>
      </c>
      <c r="AE65">
        <v>168.56899999999999</v>
      </c>
      <c r="AF65">
        <v>2.44177</v>
      </c>
      <c r="AG65">
        <v>0.202234</v>
      </c>
      <c r="AH65">
        <v>0.59773600000000005</v>
      </c>
    </row>
    <row r="66" spans="1:34" x14ac:dyDescent="0.3">
      <c r="A66" t="str">
        <f t="shared" si="0"/>
        <v>ResLtg-MeasSFm2007rDXGFCZ135</v>
      </c>
      <c r="B66" s="1">
        <v>42590.581053240741</v>
      </c>
      <c r="C66" t="s">
        <v>51</v>
      </c>
      <c r="D66" t="s">
        <v>52</v>
      </c>
      <c r="E66" t="s">
        <v>28</v>
      </c>
      <c r="F66">
        <v>2007</v>
      </c>
      <c r="G66" t="s">
        <v>42</v>
      </c>
      <c r="H66" t="s">
        <v>30</v>
      </c>
      <c r="I66">
        <v>5</v>
      </c>
      <c r="J66" t="s">
        <v>53</v>
      </c>
      <c r="K66">
        <v>1</v>
      </c>
      <c r="L66">
        <v>1948.78</v>
      </c>
      <c r="M66">
        <v>7145.46</v>
      </c>
      <c r="N66">
        <v>1613</v>
      </c>
      <c r="O66">
        <v>0</v>
      </c>
      <c r="P66">
        <v>3931.77</v>
      </c>
      <c r="Q66">
        <v>0</v>
      </c>
      <c r="R66">
        <v>1355.08</v>
      </c>
      <c r="S66">
        <v>0</v>
      </c>
      <c r="T66">
        <v>13.375400000000001</v>
      </c>
      <c r="U66">
        <v>232.221</v>
      </c>
      <c r="V66">
        <v>44.671500000000002</v>
      </c>
      <c r="W66">
        <v>187.54900000000001</v>
      </c>
      <c r="X66">
        <v>0</v>
      </c>
      <c r="Y66">
        <v>0</v>
      </c>
      <c r="Z66">
        <v>0</v>
      </c>
      <c r="AA66">
        <v>0</v>
      </c>
      <c r="AB66">
        <v>374.14400000000001</v>
      </c>
      <c r="AC66">
        <v>100.634</v>
      </c>
      <c r="AD66">
        <v>102.211</v>
      </c>
      <c r="AE66">
        <v>171.298</v>
      </c>
      <c r="AF66">
        <v>2.5802800000000001</v>
      </c>
      <c r="AG66">
        <v>0.202234</v>
      </c>
      <c r="AH66">
        <v>0.59698600000000002</v>
      </c>
    </row>
    <row r="67" spans="1:34" x14ac:dyDescent="0.3">
      <c r="A67" t="str">
        <f t="shared" ref="A67:A130" si="1">C67&amp;E67&amp;F67&amp;H67&amp;G67&amp;I67</f>
        <v>ResLtg-MeasSFm2007rDXGFCZ141</v>
      </c>
      <c r="B67" s="1">
        <v>42590.581122685187</v>
      </c>
      <c r="C67" t="s">
        <v>51</v>
      </c>
      <c r="D67" t="s">
        <v>52</v>
      </c>
      <c r="E67" t="s">
        <v>28</v>
      </c>
      <c r="F67">
        <v>2007</v>
      </c>
      <c r="G67" t="s">
        <v>43</v>
      </c>
      <c r="H67" t="s">
        <v>30</v>
      </c>
      <c r="I67">
        <v>1</v>
      </c>
      <c r="J67" t="s">
        <v>53</v>
      </c>
      <c r="K67">
        <v>1</v>
      </c>
      <c r="L67">
        <v>2160.92</v>
      </c>
      <c r="M67">
        <v>9694.0499999999993</v>
      </c>
      <c r="N67">
        <v>1782.71</v>
      </c>
      <c r="O67">
        <v>0</v>
      </c>
      <c r="P67">
        <v>4287.57</v>
      </c>
      <c r="Q67">
        <v>0</v>
      </c>
      <c r="R67">
        <v>3048.72</v>
      </c>
      <c r="S67">
        <v>0</v>
      </c>
      <c r="T67">
        <v>26.0627</v>
      </c>
      <c r="U67">
        <v>548.97500000000002</v>
      </c>
      <c r="V67">
        <v>105.64400000000001</v>
      </c>
      <c r="W67">
        <v>443.33100000000002</v>
      </c>
      <c r="X67">
        <v>0</v>
      </c>
      <c r="Y67">
        <v>0</v>
      </c>
      <c r="Z67">
        <v>0</v>
      </c>
      <c r="AA67">
        <v>0</v>
      </c>
      <c r="AB67">
        <v>501.25799999999998</v>
      </c>
      <c r="AC67">
        <v>100.634</v>
      </c>
      <c r="AD67">
        <v>225.59899999999999</v>
      </c>
      <c r="AE67">
        <v>175.024</v>
      </c>
      <c r="AF67">
        <v>3.5398999999999998</v>
      </c>
      <c r="AG67">
        <v>0.23996000000000001</v>
      </c>
      <c r="AH67">
        <v>0.64187300000000003</v>
      </c>
    </row>
    <row r="68" spans="1:34" x14ac:dyDescent="0.3">
      <c r="A68" t="str">
        <f t="shared" si="1"/>
        <v>ResLtg-MeasSFm2007rDXGFCZ142</v>
      </c>
      <c r="B68" s="1">
        <v>42590.581192129626</v>
      </c>
      <c r="C68" t="s">
        <v>51</v>
      </c>
      <c r="D68" t="s">
        <v>52</v>
      </c>
      <c r="E68" t="s">
        <v>28</v>
      </c>
      <c r="F68">
        <v>2007</v>
      </c>
      <c r="G68" t="s">
        <v>43</v>
      </c>
      <c r="H68" t="s">
        <v>30</v>
      </c>
      <c r="I68">
        <v>2</v>
      </c>
      <c r="J68" t="s">
        <v>53</v>
      </c>
      <c r="K68">
        <v>1</v>
      </c>
      <c r="L68">
        <v>2160.92</v>
      </c>
      <c r="M68">
        <v>9488.2900000000009</v>
      </c>
      <c r="N68">
        <v>1782.71</v>
      </c>
      <c r="O68">
        <v>0</v>
      </c>
      <c r="P68">
        <v>4298</v>
      </c>
      <c r="Q68">
        <v>0</v>
      </c>
      <c r="R68">
        <v>2838.64</v>
      </c>
      <c r="S68">
        <v>0</v>
      </c>
      <c r="T68">
        <v>30.4758</v>
      </c>
      <c r="U68">
        <v>538.46199999999999</v>
      </c>
      <c r="V68">
        <v>123.834</v>
      </c>
      <c r="W68">
        <v>414.62799999999999</v>
      </c>
      <c r="X68">
        <v>0</v>
      </c>
      <c r="Y68">
        <v>0</v>
      </c>
      <c r="Z68">
        <v>0</v>
      </c>
      <c r="AA68">
        <v>0</v>
      </c>
      <c r="AB68">
        <v>538.89200000000005</v>
      </c>
      <c r="AC68">
        <v>100.634</v>
      </c>
      <c r="AD68">
        <v>263.88299999999998</v>
      </c>
      <c r="AE68">
        <v>174.375</v>
      </c>
      <c r="AF68">
        <v>3.7533099999999999</v>
      </c>
      <c r="AG68">
        <v>0.23996000000000001</v>
      </c>
      <c r="AH68">
        <v>0.64277399999999996</v>
      </c>
    </row>
    <row r="69" spans="1:34" x14ac:dyDescent="0.3">
      <c r="A69" t="str">
        <f t="shared" si="1"/>
        <v>ResLtg-MeasSFm2007rDXGFCZ143</v>
      </c>
      <c r="B69" s="1">
        <v>42590.581261574072</v>
      </c>
      <c r="C69" t="s">
        <v>51</v>
      </c>
      <c r="D69" t="s">
        <v>52</v>
      </c>
      <c r="E69" t="s">
        <v>28</v>
      </c>
      <c r="F69">
        <v>2007</v>
      </c>
      <c r="G69" t="s">
        <v>43</v>
      </c>
      <c r="H69" t="s">
        <v>30</v>
      </c>
      <c r="I69">
        <v>3</v>
      </c>
      <c r="J69" t="s">
        <v>53</v>
      </c>
      <c r="K69">
        <v>1</v>
      </c>
      <c r="L69">
        <v>2160.92</v>
      </c>
      <c r="M69">
        <v>9310.92</v>
      </c>
      <c r="N69">
        <v>1782.71</v>
      </c>
      <c r="O69">
        <v>0</v>
      </c>
      <c r="P69">
        <v>4300.3500000000004</v>
      </c>
      <c r="Q69">
        <v>0</v>
      </c>
      <c r="R69">
        <v>2687.18</v>
      </c>
      <c r="S69">
        <v>0</v>
      </c>
      <c r="T69">
        <v>30.393000000000001</v>
      </c>
      <c r="U69">
        <v>510.28</v>
      </c>
      <c r="V69">
        <v>123.843</v>
      </c>
      <c r="W69">
        <v>386.43700000000001</v>
      </c>
      <c r="X69">
        <v>0</v>
      </c>
      <c r="Y69">
        <v>0</v>
      </c>
      <c r="Z69">
        <v>0</v>
      </c>
      <c r="AA69">
        <v>0</v>
      </c>
      <c r="AB69">
        <v>528.02800000000002</v>
      </c>
      <c r="AC69">
        <v>100.634</v>
      </c>
      <c r="AD69">
        <v>253.16499999999999</v>
      </c>
      <c r="AE69">
        <v>174.22900000000001</v>
      </c>
      <c r="AF69">
        <v>3.3823699999999999</v>
      </c>
      <c r="AG69">
        <v>0.23996000000000001</v>
      </c>
      <c r="AH69">
        <v>0.64298599999999995</v>
      </c>
    </row>
    <row r="70" spans="1:34" x14ac:dyDescent="0.3">
      <c r="A70" t="str">
        <f t="shared" si="1"/>
        <v>ResLtg-MeasSFm2007rDXGFCZ144</v>
      </c>
      <c r="B70" s="1">
        <v>42590.581331018519</v>
      </c>
      <c r="C70" t="s">
        <v>51</v>
      </c>
      <c r="D70" t="s">
        <v>52</v>
      </c>
      <c r="E70" t="s">
        <v>28</v>
      </c>
      <c r="F70">
        <v>2007</v>
      </c>
      <c r="G70" t="s">
        <v>43</v>
      </c>
      <c r="H70" t="s">
        <v>30</v>
      </c>
      <c r="I70">
        <v>4</v>
      </c>
      <c r="J70" t="s">
        <v>53</v>
      </c>
      <c r="K70">
        <v>1</v>
      </c>
      <c r="L70">
        <v>2160.92</v>
      </c>
      <c r="M70">
        <v>9052.66</v>
      </c>
      <c r="N70">
        <v>1782.71</v>
      </c>
      <c r="O70">
        <v>0</v>
      </c>
      <c r="P70">
        <v>4296.67</v>
      </c>
      <c r="Q70">
        <v>0</v>
      </c>
      <c r="R70">
        <v>2489.13</v>
      </c>
      <c r="S70">
        <v>0</v>
      </c>
      <c r="T70">
        <v>24.991299999999999</v>
      </c>
      <c r="U70">
        <v>459.14400000000001</v>
      </c>
      <c r="V70">
        <v>101.426</v>
      </c>
      <c r="W70">
        <v>357.71800000000002</v>
      </c>
      <c r="X70">
        <v>0</v>
      </c>
      <c r="Y70">
        <v>0</v>
      </c>
      <c r="Z70">
        <v>0</v>
      </c>
      <c r="AA70">
        <v>0</v>
      </c>
      <c r="AB70">
        <v>486.40100000000001</v>
      </c>
      <c r="AC70">
        <v>100.634</v>
      </c>
      <c r="AD70">
        <v>211.31700000000001</v>
      </c>
      <c r="AE70">
        <v>174.45</v>
      </c>
      <c r="AF70">
        <v>3.3910200000000001</v>
      </c>
      <c r="AG70">
        <v>0.23996000000000001</v>
      </c>
      <c r="AH70">
        <v>0.643899</v>
      </c>
    </row>
    <row r="71" spans="1:34" x14ac:dyDescent="0.3">
      <c r="A71" t="str">
        <f t="shared" si="1"/>
        <v>ResLtg-MeasSFm2007rDXGFCZ145</v>
      </c>
      <c r="B71" s="1">
        <v>42590.581400462965</v>
      </c>
      <c r="C71" t="s">
        <v>51</v>
      </c>
      <c r="D71" t="s">
        <v>52</v>
      </c>
      <c r="E71" t="s">
        <v>28</v>
      </c>
      <c r="F71">
        <v>2007</v>
      </c>
      <c r="G71" t="s">
        <v>43</v>
      </c>
      <c r="H71" t="s">
        <v>30</v>
      </c>
      <c r="I71">
        <v>5</v>
      </c>
      <c r="J71" t="s">
        <v>53</v>
      </c>
      <c r="K71">
        <v>1</v>
      </c>
      <c r="L71">
        <v>2160.92</v>
      </c>
      <c r="M71">
        <v>9519.86</v>
      </c>
      <c r="N71">
        <v>1782.71</v>
      </c>
      <c r="O71">
        <v>0</v>
      </c>
      <c r="P71">
        <v>4304.5200000000004</v>
      </c>
      <c r="Q71">
        <v>0</v>
      </c>
      <c r="R71">
        <v>2845.61</v>
      </c>
      <c r="S71">
        <v>0</v>
      </c>
      <c r="T71">
        <v>35.014800000000001</v>
      </c>
      <c r="U71">
        <v>551.99800000000005</v>
      </c>
      <c r="V71">
        <v>142.81100000000001</v>
      </c>
      <c r="W71">
        <v>409.18599999999998</v>
      </c>
      <c r="X71">
        <v>0</v>
      </c>
      <c r="Y71">
        <v>0</v>
      </c>
      <c r="Z71">
        <v>0</v>
      </c>
      <c r="AA71">
        <v>0</v>
      </c>
      <c r="AB71">
        <v>572.84900000000005</v>
      </c>
      <c r="AC71">
        <v>100.634</v>
      </c>
      <c r="AD71">
        <v>298.24099999999999</v>
      </c>
      <c r="AE71">
        <v>173.97399999999999</v>
      </c>
      <c r="AF71">
        <v>3.4724200000000001</v>
      </c>
      <c r="AG71">
        <v>0.23996000000000001</v>
      </c>
      <c r="AH71">
        <v>0.64243499999999998</v>
      </c>
    </row>
    <row r="72" spans="1:34" x14ac:dyDescent="0.3">
      <c r="A72" t="str">
        <f t="shared" si="1"/>
        <v>ResLtg-MeasSFm2007rDXGFCZ151</v>
      </c>
      <c r="B72" s="1">
        <v>42590.581469907411</v>
      </c>
      <c r="C72" t="s">
        <v>51</v>
      </c>
      <c r="D72" t="s">
        <v>52</v>
      </c>
      <c r="E72" t="s">
        <v>28</v>
      </c>
      <c r="F72">
        <v>2007</v>
      </c>
      <c r="G72" t="s">
        <v>44</v>
      </c>
      <c r="H72" t="s">
        <v>30</v>
      </c>
      <c r="I72">
        <v>1</v>
      </c>
      <c r="J72" t="s">
        <v>53</v>
      </c>
      <c r="K72">
        <v>1</v>
      </c>
      <c r="L72">
        <v>2160.92</v>
      </c>
      <c r="M72">
        <v>10607.6</v>
      </c>
      <c r="N72">
        <v>1782.71</v>
      </c>
      <c r="O72">
        <v>0</v>
      </c>
      <c r="P72">
        <v>4391.07</v>
      </c>
      <c r="Q72">
        <v>0</v>
      </c>
      <c r="R72">
        <v>3872.87</v>
      </c>
      <c r="S72">
        <v>0</v>
      </c>
      <c r="T72">
        <v>12.8185</v>
      </c>
      <c r="U72">
        <v>548.08699999999999</v>
      </c>
      <c r="V72">
        <v>57.117699999999999</v>
      </c>
      <c r="W72">
        <v>490.96899999999999</v>
      </c>
      <c r="X72">
        <v>0</v>
      </c>
      <c r="Y72">
        <v>0</v>
      </c>
      <c r="Z72">
        <v>0</v>
      </c>
      <c r="AA72">
        <v>0</v>
      </c>
      <c r="AB72">
        <v>356.48200000000003</v>
      </c>
      <c r="AC72">
        <v>100.634</v>
      </c>
      <c r="AD72">
        <v>120.917</v>
      </c>
      <c r="AE72">
        <v>134.93</v>
      </c>
      <c r="AF72">
        <v>3.60311</v>
      </c>
      <c r="AG72">
        <v>0.23996000000000001</v>
      </c>
      <c r="AH72">
        <v>0.65423500000000001</v>
      </c>
    </row>
    <row r="73" spans="1:34" x14ac:dyDescent="0.3">
      <c r="A73" t="str">
        <f t="shared" si="1"/>
        <v>ResLtg-MeasSFm2007rDXGFCZ152</v>
      </c>
      <c r="B73" s="1">
        <v>42590.581550925926</v>
      </c>
      <c r="C73" t="s">
        <v>51</v>
      </c>
      <c r="D73" t="s">
        <v>52</v>
      </c>
      <c r="E73" t="s">
        <v>28</v>
      </c>
      <c r="F73">
        <v>2007</v>
      </c>
      <c r="G73" t="s">
        <v>44</v>
      </c>
      <c r="H73" t="s">
        <v>30</v>
      </c>
      <c r="I73">
        <v>2</v>
      </c>
      <c r="J73" t="s">
        <v>53</v>
      </c>
      <c r="K73">
        <v>1</v>
      </c>
      <c r="L73">
        <v>2160.92</v>
      </c>
      <c r="M73">
        <v>11048</v>
      </c>
      <c r="N73">
        <v>1782.71</v>
      </c>
      <c r="O73">
        <v>0</v>
      </c>
      <c r="P73">
        <v>4378.12</v>
      </c>
      <c r="Q73">
        <v>0</v>
      </c>
      <c r="R73">
        <v>4273.8999999999996</v>
      </c>
      <c r="S73">
        <v>0</v>
      </c>
      <c r="T73">
        <v>10.2402</v>
      </c>
      <c r="U73">
        <v>603.07299999999998</v>
      </c>
      <c r="V73">
        <v>45.630699999999997</v>
      </c>
      <c r="W73">
        <v>557.44200000000001</v>
      </c>
      <c r="X73">
        <v>0</v>
      </c>
      <c r="Y73">
        <v>0</v>
      </c>
      <c r="Z73">
        <v>0</v>
      </c>
      <c r="AA73">
        <v>0</v>
      </c>
      <c r="AB73">
        <v>337.68900000000002</v>
      </c>
      <c r="AC73">
        <v>100.634</v>
      </c>
      <c r="AD73">
        <v>101.307</v>
      </c>
      <c r="AE73">
        <v>135.74799999999999</v>
      </c>
      <c r="AF73">
        <v>3.69895</v>
      </c>
      <c r="AG73">
        <v>0.23996000000000001</v>
      </c>
      <c r="AH73">
        <v>0.65339899999999995</v>
      </c>
    </row>
    <row r="74" spans="1:34" x14ac:dyDescent="0.3">
      <c r="A74" t="str">
        <f t="shared" si="1"/>
        <v>ResLtg-MeasSFm2007rDXGFCZ153</v>
      </c>
      <c r="B74" s="1">
        <v>42590.581620370373</v>
      </c>
      <c r="C74" t="s">
        <v>51</v>
      </c>
      <c r="D74" t="s">
        <v>52</v>
      </c>
      <c r="E74" t="s">
        <v>28</v>
      </c>
      <c r="F74">
        <v>2007</v>
      </c>
      <c r="G74" t="s">
        <v>44</v>
      </c>
      <c r="H74" t="s">
        <v>30</v>
      </c>
      <c r="I74">
        <v>3</v>
      </c>
      <c r="J74" t="s">
        <v>53</v>
      </c>
      <c r="K74">
        <v>1</v>
      </c>
      <c r="L74">
        <v>2160.92</v>
      </c>
      <c r="M74">
        <v>10418</v>
      </c>
      <c r="N74">
        <v>1782.71</v>
      </c>
      <c r="O74">
        <v>0</v>
      </c>
      <c r="P74">
        <v>4395.22</v>
      </c>
      <c r="Q74">
        <v>0</v>
      </c>
      <c r="R74">
        <v>3698.42</v>
      </c>
      <c r="S74">
        <v>0</v>
      </c>
      <c r="T74">
        <v>13.586399999999999</v>
      </c>
      <c r="U74">
        <v>528.04600000000005</v>
      </c>
      <c r="V74">
        <v>60.516199999999998</v>
      </c>
      <c r="W74">
        <v>467.53</v>
      </c>
      <c r="X74">
        <v>0</v>
      </c>
      <c r="Y74">
        <v>0</v>
      </c>
      <c r="Z74">
        <v>0</v>
      </c>
      <c r="AA74">
        <v>0</v>
      </c>
      <c r="AB74">
        <v>366.80500000000001</v>
      </c>
      <c r="AC74">
        <v>100.634</v>
      </c>
      <c r="AD74">
        <v>131.50299999999999</v>
      </c>
      <c r="AE74">
        <v>134.667</v>
      </c>
      <c r="AF74">
        <v>3.5257900000000002</v>
      </c>
      <c r="AG74">
        <v>0.23996000000000001</v>
      </c>
      <c r="AH74">
        <v>0.65539700000000001</v>
      </c>
    </row>
    <row r="75" spans="1:34" x14ac:dyDescent="0.3">
      <c r="A75" t="str">
        <f t="shared" si="1"/>
        <v>ResLtg-MeasSFm2007rDXGFCZ154</v>
      </c>
      <c r="B75" s="1">
        <v>42590.581689814811</v>
      </c>
      <c r="C75" t="s">
        <v>51</v>
      </c>
      <c r="D75" t="s">
        <v>52</v>
      </c>
      <c r="E75" t="s">
        <v>28</v>
      </c>
      <c r="F75">
        <v>2007</v>
      </c>
      <c r="G75" t="s">
        <v>44</v>
      </c>
      <c r="H75" t="s">
        <v>30</v>
      </c>
      <c r="I75">
        <v>4</v>
      </c>
      <c r="J75" t="s">
        <v>53</v>
      </c>
      <c r="K75">
        <v>1</v>
      </c>
      <c r="L75">
        <v>2160.92</v>
      </c>
      <c r="M75">
        <v>8382.1</v>
      </c>
      <c r="N75">
        <v>1782.71</v>
      </c>
      <c r="O75">
        <v>0</v>
      </c>
      <c r="P75">
        <v>4429.22</v>
      </c>
      <c r="Q75">
        <v>0</v>
      </c>
      <c r="R75">
        <v>1879.35</v>
      </c>
      <c r="S75">
        <v>0</v>
      </c>
      <c r="T75">
        <v>12.6791</v>
      </c>
      <c r="U75">
        <v>278.12900000000002</v>
      </c>
      <c r="V75">
        <v>56.511899999999997</v>
      </c>
      <c r="W75">
        <v>221.61699999999999</v>
      </c>
      <c r="X75">
        <v>0</v>
      </c>
      <c r="Y75">
        <v>0</v>
      </c>
      <c r="Z75">
        <v>0</v>
      </c>
      <c r="AA75">
        <v>0</v>
      </c>
      <c r="AB75">
        <v>351.36</v>
      </c>
      <c r="AC75">
        <v>100.634</v>
      </c>
      <c r="AD75">
        <v>118.24299999999999</v>
      </c>
      <c r="AE75">
        <v>132.483</v>
      </c>
      <c r="AF75">
        <v>2.7989299999999999</v>
      </c>
      <c r="AG75">
        <v>0.23996000000000001</v>
      </c>
      <c r="AH75">
        <v>0.665489</v>
      </c>
    </row>
    <row r="76" spans="1:34" x14ac:dyDescent="0.3">
      <c r="A76" t="str">
        <f t="shared" si="1"/>
        <v>ResLtg-MeasSFm2007rDXGFCZ155</v>
      </c>
      <c r="B76" s="1">
        <v>42590.581759259258</v>
      </c>
      <c r="C76" t="s">
        <v>51</v>
      </c>
      <c r="D76" t="s">
        <v>52</v>
      </c>
      <c r="E76" t="s">
        <v>28</v>
      </c>
      <c r="F76">
        <v>2007</v>
      </c>
      <c r="G76" t="s">
        <v>44</v>
      </c>
      <c r="H76" t="s">
        <v>30</v>
      </c>
      <c r="I76">
        <v>5</v>
      </c>
      <c r="J76" t="s">
        <v>53</v>
      </c>
      <c r="K76">
        <v>1</v>
      </c>
      <c r="L76">
        <v>2160.92</v>
      </c>
      <c r="M76">
        <v>9767.1200000000008</v>
      </c>
      <c r="N76">
        <v>1782.71</v>
      </c>
      <c r="O76">
        <v>0</v>
      </c>
      <c r="P76">
        <v>4404.8999999999996</v>
      </c>
      <c r="Q76">
        <v>0</v>
      </c>
      <c r="R76">
        <v>3123.89</v>
      </c>
      <c r="S76">
        <v>0</v>
      </c>
      <c r="T76">
        <v>12.5039</v>
      </c>
      <c r="U76">
        <v>443.11</v>
      </c>
      <c r="V76">
        <v>55.719499999999996</v>
      </c>
      <c r="W76">
        <v>387.39</v>
      </c>
      <c r="X76">
        <v>0</v>
      </c>
      <c r="Y76">
        <v>0</v>
      </c>
      <c r="Z76">
        <v>0</v>
      </c>
      <c r="AA76">
        <v>0</v>
      </c>
      <c r="AB76">
        <v>357.00700000000001</v>
      </c>
      <c r="AC76">
        <v>100.634</v>
      </c>
      <c r="AD76">
        <v>122.325</v>
      </c>
      <c r="AE76">
        <v>134.048</v>
      </c>
      <c r="AF76">
        <v>3.3116699999999999</v>
      </c>
      <c r="AG76">
        <v>0.23996000000000001</v>
      </c>
      <c r="AH76">
        <v>0.65829000000000004</v>
      </c>
    </row>
    <row r="77" spans="1:34" x14ac:dyDescent="0.3">
      <c r="A77" t="str">
        <f t="shared" si="1"/>
        <v>ResLtg-MeasSFm2007rDXGFCZ161</v>
      </c>
      <c r="B77" s="1">
        <v>42590.581828703704</v>
      </c>
      <c r="C77" t="s">
        <v>51</v>
      </c>
      <c r="D77" t="s">
        <v>52</v>
      </c>
      <c r="E77" t="s">
        <v>28</v>
      </c>
      <c r="F77">
        <v>2007</v>
      </c>
      <c r="G77" t="s">
        <v>45</v>
      </c>
      <c r="H77" t="s">
        <v>30</v>
      </c>
      <c r="I77">
        <v>1</v>
      </c>
      <c r="J77" t="s">
        <v>53</v>
      </c>
      <c r="K77">
        <v>1</v>
      </c>
      <c r="L77">
        <v>2295.61</v>
      </c>
      <c r="M77">
        <v>6963.63</v>
      </c>
      <c r="N77">
        <v>1890.47</v>
      </c>
      <c r="O77">
        <v>0</v>
      </c>
      <c r="P77">
        <v>4504.2299999999996</v>
      </c>
      <c r="Q77">
        <v>0</v>
      </c>
      <c r="R77">
        <v>234.60499999999999</v>
      </c>
      <c r="S77">
        <v>0</v>
      </c>
      <c r="T77">
        <v>53.27</v>
      </c>
      <c r="U77">
        <v>281.06700000000001</v>
      </c>
      <c r="V77">
        <v>243.696</v>
      </c>
      <c r="W77">
        <v>37.371000000000002</v>
      </c>
      <c r="X77">
        <v>0</v>
      </c>
      <c r="Y77">
        <v>0</v>
      </c>
      <c r="Z77">
        <v>0</v>
      </c>
      <c r="AA77">
        <v>0</v>
      </c>
      <c r="AB77">
        <v>806.36400000000003</v>
      </c>
      <c r="AC77">
        <v>100.634</v>
      </c>
      <c r="AD77">
        <v>501.45800000000003</v>
      </c>
      <c r="AE77">
        <v>204.27099999999999</v>
      </c>
      <c r="AF77">
        <v>1.8110900000000001</v>
      </c>
      <c r="AG77">
        <v>0.237015</v>
      </c>
      <c r="AH77">
        <v>0.686056</v>
      </c>
    </row>
    <row r="78" spans="1:34" x14ac:dyDescent="0.3">
      <c r="A78" t="str">
        <f t="shared" si="1"/>
        <v>ResLtg-MeasSFm2007rDXGFCZ162</v>
      </c>
      <c r="B78" s="1">
        <v>42590.581909722219</v>
      </c>
      <c r="C78" t="s">
        <v>51</v>
      </c>
      <c r="D78" t="s">
        <v>52</v>
      </c>
      <c r="E78" t="s">
        <v>28</v>
      </c>
      <c r="F78">
        <v>2007</v>
      </c>
      <c r="G78" t="s">
        <v>45</v>
      </c>
      <c r="H78" t="s">
        <v>30</v>
      </c>
      <c r="I78">
        <v>2</v>
      </c>
      <c r="J78" t="s">
        <v>53</v>
      </c>
      <c r="K78">
        <v>1</v>
      </c>
      <c r="L78">
        <v>2295.61</v>
      </c>
      <c r="M78">
        <v>6953.5</v>
      </c>
      <c r="N78">
        <v>1890.47</v>
      </c>
      <c r="O78">
        <v>0</v>
      </c>
      <c r="P78">
        <v>4467.6400000000003</v>
      </c>
      <c r="Q78">
        <v>0</v>
      </c>
      <c r="R78">
        <v>373.49799999999999</v>
      </c>
      <c r="S78">
        <v>0</v>
      </c>
      <c r="T78">
        <v>29.001000000000001</v>
      </c>
      <c r="U78">
        <v>192.89500000000001</v>
      </c>
      <c r="V78">
        <v>132.172</v>
      </c>
      <c r="W78">
        <v>60.723300000000002</v>
      </c>
      <c r="X78">
        <v>0</v>
      </c>
      <c r="Y78">
        <v>0</v>
      </c>
      <c r="Z78">
        <v>0</v>
      </c>
      <c r="AA78">
        <v>0</v>
      </c>
      <c r="AB78">
        <v>580.24699999999996</v>
      </c>
      <c r="AC78">
        <v>100.634</v>
      </c>
      <c r="AD78">
        <v>273.11500000000001</v>
      </c>
      <c r="AE78">
        <v>206.49799999999999</v>
      </c>
      <c r="AF78">
        <v>1.90655</v>
      </c>
      <c r="AG78">
        <v>0.237015</v>
      </c>
      <c r="AH78">
        <v>0.68429499999999999</v>
      </c>
    </row>
    <row r="79" spans="1:34" x14ac:dyDescent="0.3">
      <c r="A79" t="str">
        <f t="shared" si="1"/>
        <v>ResLtg-MeasSFm2007rDXGFCZ163</v>
      </c>
      <c r="B79" s="1">
        <v>42590.581967592596</v>
      </c>
      <c r="C79" t="s">
        <v>51</v>
      </c>
      <c r="D79" t="s">
        <v>52</v>
      </c>
      <c r="E79" t="s">
        <v>28</v>
      </c>
      <c r="F79">
        <v>2007</v>
      </c>
      <c r="G79" t="s">
        <v>45</v>
      </c>
      <c r="H79" t="s">
        <v>30</v>
      </c>
      <c r="I79">
        <v>3</v>
      </c>
      <c r="J79" t="s">
        <v>53</v>
      </c>
      <c r="K79">
        <v>1</v>
      </c>
      <c r="L79">
        <v>2295.61</v>
      </c>
      <c r="M79">
        <v>6881.17</v>
      </c>
      <c r="N79">
        <v>1890.47</v>
      </c>
      <c r="O79">
        <v>0</v>
      </c>
      <c r="P79">
        <v>4456.41</v>
      </c>
      <c r="Q79">
        <v>0</v>
      </c>
      <c r="R79">
        <v>359.065</v>
      </c>
      <c r="S79">
        <v>0</v>
      </c>
      <c r="T79">
        <v>21.195900000000002</v>
      </c>
      <c r="U79">
        <v>154.03299999999999</v>
      </c>
      <c r="V79">
        <v>96.042400000000001</v>
      </c>
      <c r="W79">
        <v>57.990400000000001</v>
      </c>
      <c r="X79">
        <v>0</v>
      </c>
      <c r="Y79">
        <v>0</v>
      </c>
      <c r="Z79">
        <v>0</v>
      </c>
      <c r="AA79">
        <v>0</v>
      </c>
      <c r="AB79">
        <v>514.15899999999999</v>
      </c>
      <c r="AC79">
        <v>100.634</v>
      </c>
      <c r="AD79">
        <v>206.35</v>
      </c>
      <c r="AE79">
        <v>207.17400000000001</v>
      </c>
      <c r="AF79">
        <v>1.84067</v>
      </c>
      <c r="AG79">
        <v>0.237015</v>
      </c>
      <c r="AH79">
        <v>0.68465600000000004</v>
      </c>
    </row>
    <row r="80" spans="1:34" x14ac:dyDescent="0.3">
      <c r="A80" t="str">
        <f t="shared" si="1"/>
        <v>ResLtg-MeasSFm2007rDXGFCZ164</v>
      </c>
      <c r="B80" s="1">
        <v>42590.582037037035</v>
      </c>
      <c r="C80" t="s">
        <v>51</v>
      </c>
      <c r="D80" t="s">
        <v>52</v>
      </c>
      <c r="E80" t="s">
        <v>28</v>
      </c>
      <c r="F80">
        <v>2007</v>
      </c>
      <c r="G80" t="s">
        <v>45</v>
      </c>
      <c r="H80" t="s">
        <v>30</v>
      </c>
      <c r="I80">
        <v>4</v>
      </c>
      <c r="J80" t="s">
        <v>53</v>
      </c>
      <c r="K80">
        <v>1</v>
      </c>
      <c r="L80">
        <v>2295.61</v>
      </c>
      <c r="M80">
        <v>6898.54</v>
      </c>
      <c r="N80">
        <v>1890.47</v>
      </c>
      <c r="O80">
        <v>0</v>
      </c>
      <c r="P80">
        <v>4483.54</v>
      </c>
      <c r="Q80">
        <v>0</v>
      </c>
      <c r="R80">
        <v>263.08999999999997</v>
      </c>
      <c r="S80">
        <v>0</v>
      </c>
      <c r="T80">
        <v>39.197600000000001</v>
      </c>
      <c r="U80">
        <v>222.25</v>
      </c>
      <c r="V80">
        <v>178.68100000000001</v>
      </c>
      <c r="W80">
        <v>43.569000000000003</v>
      </c>
      <c r="X80">
        <v>0</v>
      </c>
      <c r="Y80">
        <v>0</v>
      </c>
      <c r="Z80">
        <v>0</v>
      </c>
      <c r="AA80">
        <v>0</v>
      </c>
      <c r="AB80">
        <v>678.61</v>
      </c>
      <c r="AC80">
        <v>100.634</v>
      </c>
      <c r="AD80">
        <v>372.44400000000002</v>
      </c>
      <c r="AE80">
        <v>205.53200000000001</v>
      </c>
      <c r="AF80">
        <v>1.83569</v>
      </c>
      <c r="AG80">
        <v>0.237015</v>
      </c>
      <c r="AH80">
        <v>0.68645999999999996</v>
      </c>
    </row>
    <row r="81" spans="1:34" x14ac:dyDescent="0.3">
      <c r="A81" t="str">
        <f t="shared" si="1"/>
        <v>ResLtg-MeasSFm2007rDXGFCZ165</v>
      </c>
      <c r="B81" s="1">
        <v>42590.582106481481</v>
      </c>
      <c r="C81" t="s">
        <v>51</v>
      </c>
      <c r="D81" t="s">
        <v>52</v>
      </c>
      <c r="E81" t="s">
        <v>28</v>
      </c>
      <c r="F81">
        <v>2007</v>
      </c>
      <c r="G81" t="s">
        <v>45</v>
      </c>
      <c r="H81" t="s">
        <v>30</v>
      </c>
      <c r="I81">
        <v>5</v>
      </c>
      <c r="J81" t="s">
        <v>53</v>
      </c>
      <c r="K81">
        <v>1</v>
      </c>
      <c r="L81">
        <v>2295.61</v>
      </c>
      <c r="M81">
        <v>6668.42</v>
      </c>
      <c r="N81">
        <v>1890.47</v>
      </c>
      <c r="O81">
        <v>0</v>
      </c>
      <c r="P81">
        <v>4482.3999999999996</v>
      </c>
      <c r="Q81">
        <v>0</v>
      </c>
      <c r="R81">
        <v>80.977099999999993</v>
      </c>
      <c r="S81">
        <v>0</v>
      </c>
      <c r="T81">
        <v>36.307899999999997</v>
      </c>
      <c r="U81">
        <v>178.268</v>
      </c>
      <c r="V81">
        <v>165.76499999999999</v>
      </c>
      <c r="W81">
        <v>12.5029</v>
      </c>
      <c r="X81">
        <v>0</v>
      </c>
      <c r="Y81">
        <v>0</v>
      </c>
      <c r="Z81">
        <v>0</v>
      </c>
      <c r="AA81">
        <v>0</v>
      </c>
      <c r="AB81">
        <v>642.178</v>
      </c>
      <c r="AC81">
        <v>100.634</v>
      </c>
      <c r="AD81">
        <v>335.952</v>
      </c>
      <c r="AE81">
        <v>205.59100000000001</v>
      </c>
      <c r="AF81">
        <v>1.4812399999999999</v>
      </c>
      <c r="AG81">
        <v>0.237015</v>
      </c>
      <c r="AH81">
        <v>0.68883899999999998</v>
      </c>
    </row>
    <row r="82" spans="1:34" x14ac:dyDescent="0.3">
      <c r="A82" t="str">
        <f t="shared" si="1"/>
        <v>SplitAC2Sp-S17SFm2007rDXGFCZ011</v>
      </c>
      <c r="B82" s="1">
        <v>42590.582175925927</v>
      </c>
      <c r="C82" t="s">
        <v>54</v>
      </c>
      <c r="D82" t="s">
        <v>52</v>
      </c>
      <c r="E82" t="s">
        <v>28</v>
      </c>
      <c r="F82">
        <v>2007</v>
      </c>
      <c r="G82" t="s">
        <v>29</v>
      </c>
      <c r="H82" t="s">
        <v>30</v>
      </c>
      <c r="I82">
        <v>1</v>
      </c>
      <c r="J82" t="s">
        <v>55</v>
      </c>
      <c r="K82">
        <v>2.3308800000000001</v>
      </c>
      <c r="L82">
        <v>2295.61</v>
      </c>
      <c r="M82">
        <v>6868.59</v>
      </c>
      <c r="N82">
        <v>2390.4499999999998</v>
      </c>
      <c r="O82">
        <v>0</v>
      </c>
      <c r="P82">
        <v>4431.8500000000004</v>
      </c>
      <c r="Q82">
        <v>0</v>
      </c>
      <c r="R82">
        <v>0</v>
      </c>
      <c r="S82">
        <v>0</v>
      </c>
      <c r="T82">
        <v>20.731100000000001</v>
      </c>
      <c r="U82">
        <v>25.555900000000001</v>
      </c>
      <c r="V82">
        <v>25.555900000000001</v>
      </c>
      <c r="W82">
        <v>0</v>
      </c>
      <c r="X82">
        <v>0</v>
      </c>
      <c r="Y82">
        <v>0</v>
      </c>
      <c r="Z82">
        <v>0</v>
      </c>
      <c r="AA82">
        <v>0</v>
      </c>
      <c r="AB82">
        <v>436.62299999999999</v>
      </c>
      <c r="AC82">
        <v>100.634</v>
      </c>
      <c r="AD82">
        <v>126.354</v>
      </c>
      <c r="AE82">
        <v>209.63499999999999</v>
      </c>
      <c r="AF82">
        <v>1.02579</v>
      </c>
      <c r="AG82">
        <v>0.354632</v>
      </c>
      <c r="AH82">
        <v>0.67116699999999996</v>
      </c>
    </row>
    <row r="83" spans="1:34" x14ac:dyDescent="0.3">
      <c r="A83" t="str">
        <f t="shared" si="1"/>
        <v>SplitAC2Sp-S17SFm2007rDXGFCZ012</v>
      </c>
      <c r="B83" s="1">
        <v>42590.582256944443</v>
      </c>
      <c r="C83" t="s">
        <v>54</v>
      </c>
      <c r="D83" t="s">
        <v>52</v>
      </c>
      <c r="E83" t="s">
        <v>28</v>
      </c>
      <c r="F83">
        <v>2007</v>
      </c>
      <c r="G83" t="s">
        <v>29</v>
      </c>
      <c r="H83" t="s">
        <v>30</v>
      </c>
      <c r="I83">
        <v>2</v>
      </c>
      <c r="J83" t="s">
        <v>55</v>
      </c>
      <c r="K83">
        <v>2.3308800000000001</v>
      </c>
      <c r="L83">
        <v>2295.61</v>
      </c>
      <c r="M83">
        <v>7108.18</v>
      </c>
      <c r="N83">
        <v>2390.4499999999998</v>
      </c>
      <c r="O83">
        <v>0</v>
      </c>
      <c r="P83">
        <v>4496.01</v>
      </c>
      <c r="Q83">
        <v>0</v>
      </c>
      <c r="R83">
        <v>0</v>
      </c>
      <c r="S83">
        <v>0</v>
      </c>
      <c r="T83">
        <v>97.386300000000006</v>
      </c>
      <c r="U83">
        <v>124.337</v>
      </c>
      <c r="V83">
        <v>124.337</v>
      </c>
      <c r="W83">
        <v>0</v>
      </c>
      <c r="X83">
        <v>0</v>
      </c>
      <c r="Y83">
        <v>0</v>
      </c>
      <c r="Z83">
        <v>0</v>
      </c>
      <c r="AA83">
        <v>0</v>
      </c>
      <c r="AB83">
        <v>872.10400000000004</v>
      </c>
      <c r="AC83">
        <v>100.634</v>
      </c>
      <c r="AD83">
        <v>565.76300000000003</v>
      </c>
      <c r="AE83">
        <v>205.708</v>
      </c>
      <c r="AF83">
        <v>1.0287999999999999</v>
      </c>
      <c r="AG83">
        <v>0.354632</v>
      </c>
      <c r="AH83">
        <v>0.67416799999999999</v>
      </c>
    </row>
    <row r="84" spans="1:34" x14ac:dyDescent="0.3">
      <c r="A84" t="str">
        <f t="shared" si="1"/>
        <v>SplitAC2Sp-S17SFm2007rDXGFCZ013</v>
      </c>
      <c r="B84" s="1">
        <v>42590.582326388889</v>
      </c>
      <c r="C84" t="s">
        <v>54</v>
      </c>
      <c r="D84" t="s">
        <v>52</v>
      </c>
      <c r="E84" t="s">
        <v>28</v>
      </c>
      <c r="F84">
        <v>2007</v>
      </c>
      <c r="G84" t="s">
        <v>29</v>
      </c>
      <c r="H84" t="s">
        <v>30</v>
      </c>
      <c r="I84">
        <v>3</v>
      </c>
      <c r="J84" t="s">
        <v>55</v>
      </c>
      <c r="K84">
        <v>2.3308800000000001</v>
      </c>
      <c r="L84">
        <v>2295.61</v>
      </c>
      <c r="M84">
        <v>6811.63</v>
      </c>
      <c r="N84">
        <v>2390.4499999999998</v>
      </c>
      <c r="O84">
        <v>0</v>
      </c>
      <c r="P84">
        <v>4416.26</v>
      </c>
      <c r="Q84">
        <v>0</v>
      </c>
      <c r="R84">
        <v>0</v>
      </c>
      <c r="S84">
        <v>0</v>
      </c>
      <c r="T84">
        <v>2.2759399999999999</v>
      </c>
      <c r="U84">
        <v>2.6418300000000001</v>
      </c>
      <c r="V84">
        <v>2.6418300000000001</v>
      </c>
      <c r="W84">
        <v>0</v>
      </c>
      <c r="X84">
        <v>0</v>
      </c>
      <c r="Y84">
        <v>0</v>
      </c>
      <c r="Z84">
        <v>0</v>
      </c>
      <c r="AA84">
        <v>0</v>
      </c>
      <c r="AB84">
        <v>325.12799999999999</v>
      </c>
      <c r="AC84">
        <v>100.634</v>
      </c>
      <c r="AD84">
        <v>13.9161</v>
      </c>
      <c r="AE84">
        <v>210.578</v>
      </c>
      <c r="AF84">
        <v>1.02579</v>
      </c>
      <c r="AG84">
        <v>0.354632</v>
      </c>
      <c r="AH84">
        <v>0.67116399999999998</v>
      </c>
    </row>
    <row r="85" spans="1:34" x14ac:dyDescent="0.3">
      <c r="A85" t="str">
        <f t="shared" si="1"/>
        <v>SplitAC2Sp-S17SFm2007rDXGFCZ014</v>
      </c>
      <c r="B85" s="1">
        <v>42590.582395833335</v>
      </c>
      <c r="C85" t="s">
        <v>54</v>
      </c>
      <c r="D85" t="s">
        <v>52</v>
      </c>
      <c r="E85" t="s">
        <v>28</v>
      </c>
      <c r="F85">
        <v>2007</v>
      </c>
      <c r="G85" t="s">
        <v>29</v>
      </c>
      <c r="H85" t="s">
        <v>30</v>
      </c>
      <c r="I85">
        <v>4</v>
      </c>
      <c r="J85" t="s">
        <v>55</v>
      </c>
      <c r="K85">
        <v>2.3308800000000001</v>
      </c>
      <c r="L85">
        <v>2295.61</v>
      </c>
      <c r="M85">
        <v>7118.37</v>
      </c>
      <c r="N85">
        <v>2390.4499999999998</v>
      </c>
      <c r="O85">
        <v>0</v>
      </c>
      <c r="P85">
        <v>4499.66</v>
      </c>
      <c r="Q85">
        <v>0</v>
      </c>
      <c r="R85">
        <v>0</v>
      </c>
      <c r="S85">
        <v>0</v>
      </c>
      <c r="T85">
        <v>100.199</v>
      </c>
      <c r="U85">
        <v>128.06100000000001</v>
      </c>
      <c r="V85">
        <v>128.06100000000001</v>
      </c>
      <c r="W85">
        <v>0</v>
      </c>
      <c r="X85">
        <v>0</v>
      </c>
      <c r="Y85">
        <v>0</v>
      </c>
      <c r="Z85">
        <v>0</v>
      </c>
      <c r="AA85">
        <v>0</v>
      </c>
      <c r="AB85">
        <v>889.70699999999999</v>
      </c>
      <c r="AC85">
        <v>100.634</v>
      </c>
      <c r="AD85">
        <v>583.59299999999996</v>
      </c>
      <c r="AE85">
        <v>205.48</v>
      </c>
      <c r="AF85">
        <v>1.02905</v>
      </c>
      <c r="AG85">
        <v>0.354632</v>
      </c>
      <c r="AH85">
        <v>0.67438500000000001</v>
      </c>
    </row>
    <row r="86" spans="1:34" x14ac:dyDescent="0.3">
      <c r="A86" t="str">
        <f t="shared" si="1"/>
        <v>SplitAC2Sp-S17SFm2007rDXGFCZ015</v>
      </c>
      <c r="B86" s="1">
        <v>42590.582465277781</v>
      </c>
      <c r="C86" t="s">
        <v>54</v>
      </c>
      <c r="D86" t="s">
        <v>52</v>
      </c>
      <c r="E86" t="s">
        <v>28</v>
      </c>
      <c r="F86">
        <v>2007</v>
      </c>
      <c r="G86" t="s">
        <v>29</v>
      </c>
      <c r="H86" t="s">
        <v>30</v>
      </c>
      <c r="I86">
        <v>5</v>
      </c>
      <c r="J86" t="s">
        <v>55</v>
      </c>
      <c r="K86">
        <v>2.3308800000000001</v>
      </c>
      <c r="L86">
        <v>2295.61</v>
      </c>
      <c r="M86">
        <v>7129.8</v>
      </c>
      <c r="N86">
        <v>2390.4499999999998</v>
      </c>
      <c r="O86">
        <v>0</v>
      </c>
      <c r="P86">
        <v>4501.8900000000003</v>
      </c>
      <c r="Q86">
        <v>0</v>
      </c>
      <c r="R86">
        <v>0</v>
      </c>
      <c r="S86">
        <v>0</v>
      </c>
      <c r="T86">
        <v>104.43600000000001</v>
      </c>
      <c r="U86">
        <v>133.024</v>
      </c>
      <c r="V86">
        <v>133.024</v>
      </c>
      <c r="W86">
        <v>0</v>
      </c>
      <c r="X86">
        <v>0</v>
      </c>
      <c r="Y86">
        <v>0</v>
      </c>
      <c r="Z86">
        <v>0</v>
      </c>
      <c r="AA86">
        <v>0</v>
      </c>
      <c r="AB86">
        <v>926.76599999999996</v>
      </c>
      <c r="AC86">
        <v>100.634</v>
      </c>
      <c r="AD86">
        <v>620.78599999999994</v>
      </c>
      <c r="AE86">
        <v>205.345</v>
      </c>
      <c r="AF86">
        <v>1.0288999999999999</v>
      </c>
      <c r="AG86">
        <v>0.354632</v>
      </c>
      <c r="AH86">
        <v>0.674257</v>
      </c>
    </row>
    <row r="87" spans="1:34" x14ac:dyDescent="0.3">
      <c r="A87" t="str">
        <f t="shared" si="1"/>
        <v>SplitAC2Sp-S17SFm2007rDXGFCZ021</v>
      </c>
      <c r="B87" s="1">
        <v>42590.58253472222</v>
      </c>
      <c r="C87" t="s">
        <v>54</v>
      </c>
      <c r="D87" t="s">
        <v>52</v>
      </c>
      <c r="E87" t="s">
        <v>28</v>
      </c>
      <c r="F87">
        <v>2007</v>
      </c>
      <c r="G87" t="s">
        <v>31</v>
      </c>
      <c r="H87" t="s">
        <v>30</v>
      </c>
      <c r="I87">
        <v>1</v>
      </c>
      <c r="J87" t="s">
        <v>55</v>
      </c>
      <c r="K87">
        <v>2.2081300000000001</v>
      </c>
      <c r="L87">
        <v>1948.78</v>
      </c>
      <c r="M87">
        <v>6865.43</v>
      </c>
      <c r="N87">
        <v>2113</v>
      </c>
      <c r="O87">
        <v>0</v>
      </c>
      <c r="P87">
        <v>3926.01</v>
      </c>
      <c r="Q87">
        <v>0</v>
      </c>
      <c r="R87">
        <v>634.77599999999995</v>
      </c>
      <c r="S87">
        <v>0</v>
      </c>
      <c r="T87">
        <v>51.432400000000001</v>
      </c>
      <c r="U87">
        <v>140.21199999999999</v>
      </c>
      <c r="V87">
        <v>63.453499999999998</v>
      </c>
      <c r="W87">
        <v>76.758200000000002</v>
      </c>
      <c r="X87">
        <v>0</v>
      </c>
      <c r="Y87">
        <v>0</v>
      </c>
      <c r="Z87">
        <v>0</v>
      </c>
      <c r="AA87">
        <v>0</v>
      </c>
      <c r="AB87">
        <v>586.23599999999999</v>
      </c>
      <c r="AC87">
        <v>100.634</v>
      </c>
      <c r="AD87">
        <v>295.846</v>
      </c>
      <c r="AE87">
        <v>189.756</v>
      </c>
      <c r="AF87">
        <v>2.6102699999999999</v>
      </c>
      <c r="AG87">
        <v>0.26490999999999998</v>
      </c>
      <c r="AH87">
        <v>0.58887100000000003</v>
      </c>
    </row>
    <row r="88" spans="1:34" x14ac:dyDescent="0.3">
      <c r="A88" t="str">
        <f t="shared" si="1"/>
        <v>SplitAC2Sp-S17SFm2007rDXGFCZ022</v>
      </c>
      <c r="B88" s="1">
        <v>42590.582604166666</v>
      </c>
      <c r="C88" t="s">
        <v>54</v>
      </c>
      <c r="D88" t="s">
        <v>52</v>
      </c>
      <c r="E88" t="s">
        <v>28</v>
      </c>
      <c r="F88">
        <v>2007</v>
      </c>
      <c r="G88" t="s">
        <v>31</v>
      </c>
      <c r="H88" t="s">
        <v>30</v>
      </c>
      <c r="I88">
        <v>2</v>
      </c>
      <c r="J88" t="s">
        <v>55</v>
      </c>
      <c r="K88">
        <v>2.2081300000000001</v>
      </c>
      <c r="L88">
        <v>1948.78</v>
      </c>
      <c r="M88">
        <v>6550.31</v>
      </c>
      <c r="N88">
        <v>2113</v>
      </c>
      <c r="O88">
        <v>0</v>
      </c>
      <c r="P88">
        <v>3937.01</v>
      </c>
      <c r="Q88">
        <v>0</v>
      </c>
      <c r="R88">
        <v>329.471</v>
      </c>
      <c r="S88">
        <v>0</v>
      </c>
      <c r="T88">
        <v>59.274500000000003</v>
      </c>
      <c r="U88">
        <v>111.55800000000001</v>
      </c>
      <c r="V88">
        <v>73.344999999999999</v>
      </c>
      <c r="W88">
        <v>38.213000000000001</v>
      </c>
      <c r="X88">
        <v>0</v>
      </c>
      <c r="Y88">
        <v>0</v>
      </c>
      <c r="Z88">
        <v>0</v>
      </c>
      <c r="AA88">
        <v>0</v>
      </c>
      <c r="AB88">
        <v>622.94899999999996</v>
      </c>
      <c r="AC88">
        <v>100.634</v>
      </c>
      <c r="AD88">
        <v>333.27800000000002</v>
      </c>
      <c r="AE88">
        <v>189.036</v>
      </c>
      <c r="AF88">
        <v>2.2052</v>
      </c>
      <c r="AG88">
        <v>0.26490999999999998</v>
      </c>
      <c r="AH88">
        <v>0.59235499999999996</v>
      </c>
    </row>
    <row r="89" spans="1:34" x14ac:dyDescent="0.3">
      <c r="A89" t="str">
        <f t="shared" si="1"/>
        <v>SplitAC2Sp-S17SFm2007rDXGFCZ023</v>
      </c>
      <c r="B89" s="1">
        <v>42590.582673611112</v>
      </c>
      <c r="C89" t="s">
        <v>54</v>
      </c>
      <c r="D89" t="s">
        <v>52</v>
      </c>
      <c r="E89" t="s">
        <v>28</v>
      </c>
      <c r="F89">
        <v>2007</v>
      </c>
      <c r="G89" t="s">
        <v>31</v>
      </c>
      <c r="H89" t="s">
        <v>30</v>
      </c>
      <c r="I89">
        <v>3</v>
      </c>
      <c r="J89" t="s">
        <v>55</v>
      </c>
      <c r="K89">
        <v>2.2081300000000001</v>
      </c>
      <c r="L89">
        <v>1948.78</v>
      </c>
      <c r="M89">
        <v>6368.58</v>
      </c>
      <c r="N89">
        <v>2113</v>
      </c>
      <c r="O89">
        <v>0</v>
      </c>
      <c r="P89">
        <v>3923.64</v>
      </c>
      <c r="Q89">
        <v>0</v>
      </c>
      <c r="R89">
        <v>213.57300000000001</v>
      </c>
      <c r="S89">
        <v>0</v>
      </c>
      <c r="T89">
        <v>42.216200000000001</v>
      </c>
      <c r="U89">
        <v>76.153199999999998</v>
      </c>
      <c r="V89">
        <v>51.889800000000001</v>
      </c>
      <c r="W89">
        <v>24.263400000000001</v>
      </c>
      <c r="X89">
        <v>0</v>
      </c>
      <c r="Y89">
        <v>0</v>
      </c>
      <c r="Z89">
        <v>0</v>
      </c>
      <c r="AA89">
        <v>0</v>
      </c>
      <c r="AB89">
        <v>536.44000000000005</v>
      </c>
      <c r="AC89">
        <v>100.634</v>
      </c>
      <c r="AD89">
        <v>245.96100000000001</v>
      </c>
      <c r="AE89">
        <v>189.845</v>
      </c>
      <c r="AF89">
        <v>2.1840999999999999</v>
      </c>
      <c r="AG89">
        <v>0.26490999999999998</v>
      </c>
      <c r="AH89">
        <v>0.59401800000000005</v>
      </c>
    </row>
    <row r="90" spans="1:34" x14ac:dyDescent="0.3">
      <c r="A90" t="str">
        <f t="shared" si="1"/>
        <v>SplitAC2Sp-S17SFm2007rDXGFCZ024</v>
      </c>
      <c r="B90" s="1">
        <v>42590.582743055558</v>
      </c>
      <c r="C90" t="s">
        <v>54</v>
      </c>
      <c r="D90" t="s">
        <v>52</v>
      </c>
      <c r="E90" t="s">
        <v>28</v>
      </c>
      <c r="F90">
        <v>2007</v>
      </c>
      <c r="G90" t="s">
        <v>31</v>
      </c>
      <c r="H90" t="s">
        <v>30</v>
      </c>
      <c r="I90">
        <v>4</v>
      </c>
      <c r="J90" t="s">
        <v>55</v>
      </c>
      <c r="K90">
        <v>2.2081300000000001</v>
      </c>
      <c r="L90">
        <v>1948.78</v>
      </c>
      <c r="M90">
        <v>6236</v>
      </c>
      <c r="N90">
        <v>2113</v>
      </c>
      <c r="O90">
        <v>0</v>
      </c>
      <c r="P90">
        <v>3925.7</v>
      </c>
      <c r="Q90">
        <v>0</v>
      </c>
      <c r="R90">
        <v>93.037800000000004</v>
      </c>
      <c r="S90">
        <v>0</v>
      </c>
      <c r="T90">
        <v>42.216000000000001</v>
      </c>
      <c r="U90">
        <v>62.046700000000001</v>
      </c>
      <c r="V90">
        <v>51.889299999999999</v>
      </c>
      <c r="W90">
        <v>10.157500000000001</v>
      </c>
      <c r="X90">
        <v>0</v>
      </c>
      <c r="Y90">
        <v>0</v>
      </c>
      <c r="Z90">
        <v>0</v>
      </c>
      <c r="AA90">
        <v>0</v>
      </c>
      <c r="AB90">
        <v>536.30100000000004</v>
      </c>
      <c r="AC90">
        <v>100.634</v>
      </c>
      <c r="AD90">
        <v>245.95599999999999</v>
      </c>
      <c r="AE90">
        <v>189.71100000000001</v>
      </c>
      <c r="AF90">
        <v>1.7645599999999999</v>
      </c>
      <c r="AG90">
        <v>0.26490999999999998</v>
      </c>
      <c r="AH90">
        <v>0.597271</v>
      </c>
    </row>
    <row r="91" spans="1:34" x14ac:dyDescent="0.3">
      <c r="A91" t="str">
        <f t="shared" si="1"/>
        <v>SplitAC2Sp-S17SFm2007rDXGFCZ025</v>
      </c>
      <c r="B91" s="1">
        <v>42590.582812499997</v>
      </c>
      <c r="C91" t="s">
        <v>54</v>
      </c>
      <c r="D91" t="s">
        <v>52</v>
      </c>
      <c r="E91" t="s">
        <v>28</v>
      </c>
      <c r="F91">
        <v>2007</v>
      </c>
      <c r="G91" t="s">
        <v>31</v>
      </c>
      <c r="H91" t="s">
        <v>30</v>
      </c>
      <c r="I91">
        <v>5</v>
      </c>
      <c r="J91" t="s">
        <v>55</v>
      </c>
      <c r="K91">
        <v>2.2081300000000001</v>
      </c>
      <c r="L91">
        <v>1948.78</v>
      </c>
      <c r="M91">
        <v>6283.72</v>
      </c>
      <c r="N91">
        <v>2113</v>
      </c>
      <c r="O91">
        <v>0</v>
      </c>
      <c r="P91">
        <v>3934.01</v>
      </c>
      <c r="Q91">
        <v>0</v>
      </c>
      <c r="R91">
        <v>109.673</v>
      </c>
      <c r="S91">
        <v>0</v>
      </c>
      <c r="T91">
        <v>51.4343</v>
      </c>
      <c r="U91">
        <v>75.605199999999996</v>
      </c>
      <c r="V91">
        <v>63.456499999999998</v>
      </c>
      <c r="W91">
        <v>12.1487</v>
      </c>
      <c r="X91">
        <v>0</v>
      </c>
      <c r="Y91">
        <v>0</v>
      </c>
      <c r="Z91">
        <v>0</v>
      </c>
      <c r="AA91">
        <v>0</v>
      </c>
      <c r="AB91">
        <v>585.68799999999999</v>
      </c>
      <c r="AC91">
        <v>100.634</v>
      </c>
      <c r="AD91">
        <v>295.85500000000002</v>
      </c>
      <c r="AE91">
        <v>189.2</v>
      </c>
      <c r="AF91">
        <v>1.89002</v>
      </c>
      <c r="AG91">
        <v>0.26490999999999998</v>
      </c>
      <c r="AH91">
        <v>0.59664899999999998</v>
      </c>
    </row>
    <row r="92" spans="1:34" x14ac:dyDescent="0.3">
      <c r="A92" t="str">
        <f t="shared" si="1"/>
        <v>SplitAC2Sp-S17SFm2007rDXGFCZ031</v>
      </c>
      <c r="B92" s="1">
        <v>42590.582881944443</v>
      </c>
      <c r="C92" t="s">
        <v>54</v>
      </c>
      <c r="D92" t="s">
        <v>52</v>
      </c>
      <c r="E92" t="s">
        <v>28</v>
      </c>
      <c r="F92">
        <v>2007</v>
      </c>
      <c r="G92" t="s">
        <v>32</v>
      </c>
      <c r="H92" t="s">
        <v>30</v>
      </c>
      <c r="I92">
        <v>1</v>
      </c>
      <c r="J92" t="s">
        <v>55</v>
      </c>
      <c r="K92">
        <v>3.2314099999999999</v>
      </c>
      <c r="L92">
        <v>2295.61</v>
      </c>
      <c r="M92">
        <v>7163.9</v>
      </c>
      <c r="N92">
        <v>2390.4499999999998</v>
      </c>
      <c r="O92">
        <v>0</v>
      </c>
      <c r="P92">
        <v>4478.29</v>
      </c>
      <c r="Q92">
        <v>0</v>
      </c>
      <c r="R92">
        <v>250.624</v>
      </c>
      <c r="S92">
        <v>0</v>
      </c>
      <c r="T92">
        <v>4.6318000000000001</v>
      </c>
      <c r="U92">
        <v>39.902000000000001</v>
      </c>
      <c r="V92">
        <v>7.98508</v>
      </c>
      <c r="W92">
        <v>31.917000000000002</v>
      </c>
      <c r="X92">
        <v>0</v>
      </c>
      <c r="Y92">
        <v>0</v>
      </c>
      <c r="Z92">
        <v>0</v>
      </c>
      <c r="AA92">
        <v>0</v>
      </c>
      <c r="AB92">
        <v>335.02199999999999</v>
      </c>
      <c r="AC92">
        <v>100.634</v>
      </c>
      <c r="AD92">
        <v>42.325600000000001</v>
      </c>
      <c r="AE92">
        <v>192.06200000000001</v>
      </c>
      <c r="AF92">
        <v>2.14385</v>
      </c>
      <c r="AG92">
        <v>0.29969099999999999</v>
      </c>
      <c r="AH92">
        <v>0.67505800000000005</v>
      </c>
    </row>
    <row r="93" spans="1:34" x14ac:dyDescent="0.3">
      <c r="A93" t="str">
        <f t="shared" si="1"/>
        <v>SplitAC2Sp-S17SFm2007rDXGFCZ032</v>
      </c>
      <c r="B93" s="1">
        <v>42590.582951388889</v>
      </c>
      <c r="C93" t="s">
        <v>54</v>
      </c>
      <c r="D93" t="s">
        <v>52</v>
      </c>
      <c r="E93" t="s">
        <v>28</v>
      </c>
      <c r="F93">
        <v>2007</v>
      </c>
      <c r="G93" t="s">
        <v>32</v>
      </c>
      <c r="H93" t="s">
        <v>30</v>
      </c>
      <c r="I93">
        <v>2</v>
      </c>
      <c r="J93" t="s">
        <v>55</v>
      </c>
      <c r="K93">
        <v>3.2314099999999999</v>
      </c>
      <c r="L93">
        <v>2295.61</v>
      </c>
      <c r="M93">
        <v>7123.05</v>
      </c>
      <c r="N93">
        <v>2390.4499999999998</v>
      </c>
      <c r="O93">
        <v>0</v>
      </c>
      <c r="P93">
        <v>4513.99</v>
      </c>
      <c r="Q93">
        <v>0</v>
      </c>
      <c r="R93">
        <v>101.866</v>
      </c>
      <c r="S93">
        <v>0</v>
      </c>
      <c r="T93">
        <v>37.2485</v>
      </c>
      <c r="U93">
        <v>79.487899999999996</v>
      </c>
      <c r="V93">
        <v>66.903400000000005</v>
      </c>
      <c r="W93">
        <v>12.5845</v>
      </c>
      <c r="X93">
        <v>0</v>
      </c>
      <c r="Y93">
        <v>0</v>
      </c>
      <c r="Z93">
        <v>0</v>
      </c>
      <c r="AA93">
        <v>0</v>
      </c>
      <c r="AB93">
        <v>606.322</v>
      </c>
      <c r="AC93">
        <v>100.634</v>
      </c>
      <c r="AD93">
        <v>315.82299999999998</v>
      </c>
      <c r="AE93">
        <v>189.86500000000001</v>
      </c>
      <c r="AF93">
        <v>1.6930499999999999</v>
      </c>
      <c r="AG93">
        <v>0.29969099999999999</v>
      </c>
      <c r="AH93">
        <v>0.67796699999999999</v>
      </c>
    </row>
    <row r="94" spans="1:34" x14ac:dyDescent="0.3">
      <c r="A94" t="str">
        <f t="shared" si="1"/>
        <v>SplitAC2Sp-S17SFm2007rDXGFCZ033</v>
      </c>
      <c r="B94" s="1">
        <v>42590.583009259259</v>
      </c>
      <c r="C94" t="s">
        <v>54</v>
      </c>
      <c r="D94" t="s">
        <v>52</v>
      </c>
      <c r="E94" t="s">
        <v>28</v>
      </c>
      <c r="F94">
        <v>2007</v>
      </c>
      <c r="G94" t="s">
        <v>32</v>
      </c>
      <c r="H94" t="s">
        <v>30</v>
      </c>
      <c r="I94">
        <v>3</v>
      </c>
      <c r="J94" t="s">
        <v>55</v>
      </c>
      <c r="K94">
        <v>3.2314099999999999</v>
      </c>
      <c r="L94">
        <v>2295.61</v>
      </c>
      <c r="M94">
        <v>7096.91</v>
      </c>
      <c r="N94">
        <v>2390.4499999999998</v>
      </c>
      <c r="O94">
        <v>0</v>
      </c>
      <c r="P94">
        <v>4513.97</v>
      </c>
      <c r="Q94">
        <v>0</v>
      </c>
      <c r="R94">
        <v>80.259299999999996</v>
      </c>
      <c r="S94">
        <v>0</v>
      </c>
      <c r="T94">
        <v>36.590400000000002</v>
      </c>
      <c r="U94">
        <v>75.638900000000007</v>
      </c>
      <c r="V94">
        <v>65.786900000000003</v>
      </c>
      <c r="W94">
        <v>9.8519900000000007</v>
      </c>
      <c r="X94">
        <v>0</v>
      </c>
      <c r="Y94">
        <v>0</v>
      </c>
      <c r="Z94">
        <v>0</v>
      </c>
      <c r="AA94">
        <v>0</v>
      </c>
      <c r="AB94">
        <v>601.81299999999999</v>
      </c>
      <c r="AC94">
        <v>100.634</v>
      </c>
      <c r="AD94">
        <v>311.315</v>
      </c>
      <c r="AE94">
        <v>189.864</v>
      </c>
      <c r="AF94">
        <v>1.6388499999999999</v>
      </c>
      <c r="AG94">
        <v>0.29969099999999999</v>
      </c>
      <c r="AH94">
        <v>0.67893700000000001</v>
      </c>
    </row>
    <row r="95" spans="1:34" x14ac:dyDescent="0.3">
      <c r="A95" t="str">
        <f t="shared" si="1"/>
        <v>SplitAC2Sp-S17SFm2007rDXGFCZ034</v>
      </c>
      <c r="B95" s="1">
        <v>42590.583078703705</v>
      </c>
      <c r="C95" t="s">
        <v>54</v>
      </c>
      <c r="D95" t="s">
        <v>52</v>
      </c>
      <c r="E95" t="s">
        <v>28</v>
      </c>
      <c r="F95">
        <v>2007</v>
      </c>
      <c r="G95" t="s">
        <v>32</v>
      </c>
      <c r="H95" t="s">
        <v>30</v>
      </c>
      <c r="I95">
        <v>4</v>
      </c>
      <c r="J95" t="s">
        <v>55</v>
      </c>
      <c r="K95">
        <v>3.2314099999999999</v>
      </c>
      <c r="L95">
        <v>2295.61</v>
      </c>
      <c r="M95">
        <v>7181.44</v>
      </c>
      <c r="N95">
        <v>2390.4499999999998</v>
      </c>
      <c r="O95">
        <v>0</v>
      </c>
      <c r="P95">
        <v>4516.09</v>
      </c>
      <c r="Q95">
        <v>0</v>
      </c>
      <c r="R95">
        <v>146.16200000000001</v>
      </c>
      <c r="S95">
        <v>0</v>
      </c>
      <c r="T95">
        <v>39.564</v>
      </c>
      <c r="U95">
        <v>89.170900000000003</v>
      </c>
      <c r="V95">
        <v>70.912899999999993</v>
      </c>
      <c r="W95">
        <v>18.257999999999999</v>
      </c>
      <c r="X95">
        <v>0</v>
      </c>
      <c r="Y95">
        <v>0</v>
      </c>
      <c r="Z95">
        <v>0</v>
      </c>
      <c r="AA95">
        <v>0</v>
      </c>
      <c r="AB95">
        <v>633.49300000000005</v>
      </c>
      <c r="AC95">
        <v>100.634</v>
      </c>
      <c r="AD95">
        <v>343.12</v>
      </c>
      <c r="AE95">
        <v>189.738</v>
      </c>
      <c r="AF95">
        <v>1.84792</v>
      </c>
      <c r="AG95">
        <v>0.29969099999999999</v>
      </c>
      <c r="AH95">
        <v>0.67677100000000001</v>
      </c>
    </row>
    <row r="96" spans="1:34" x14ac:dyDescent="0.3">
      <c r="A96" t="str">
        <f t="shared" si="1"/>
        <v>SplitAC2Sp-S17SFm2007rDXGFCZ035</v>
      </c>
      <c r="B96" s="1">
        <v>42590.58315972222</v>
      </c>
      <c r="C96" t="s">
        <v>54</v>
      </c>
      <c r="D96" t="s">
        <v>52</v>
      </c>
      <c r="E96" t="s">
        <v>28</v>
      </c>
      <c r="F96">
        <v>2007</v>
      </c>
      <c r="G96" t="s">
        <v>32</v>
      </c>
      <c r="H96" t="s">
        <v>30</v>
      </c>
      <c r="I96">
        <v>5</v>
      </c>
      <c r="J96" t="s">
        <v>55</v>
      </c>
      <c r="K96">
        <v>3.2314099999999999</v>
      </c>
      <c r="L96">
        <v>2295.61</v>
      </c>
      <c r="M96">
        <v>7164.55</v>
      </c>
      <c r="N96">
        <v>2390.4499999999998</v>
      </c>
      <c r="O96">
        <v>0</v>
      </c>
      <c r="P96">
        <v>4504.91</v>
      </c>
      <c r="Q96">
        <v>0</v>
      </c>
      <c r="R96">
        <v>167.64699999999999</v>
      </c>
      <c r="S96">
        <v>0</v>
      </c>
      <c r="T96">
        <v>28.926500000000001</v>
      </c>
      <c r="U96">
        <v>72.617800000000003</v>
      </c>
      <c r="V96">
        <v>51.575699999999998</v>
      </c>
      <c r="W96">
        <v>21.042100000000001</v>
      </c>
      <c r="X96">
        <v>0</v>
      </c>
      <c r="Y96">
        <v>0</v>
      </c>
      <c r="Z96">
        <v>0</v>
      </c>
      <c r="AA96">
        <v>0</v>
      </c>
      <c r="AB96">
        <v>543.47</v>
      </c>
      <c r="AC96">
        <v>100.634</v>
      </c>
      <c r="AD96">
        <v>252.40799999999999</v>
      </c>
      <c r="AE96">
        <v>190.428</v>
      </c>
      <c r="AF96">
        <v>1.9938400000000001</v>
      </c>
      <c r="AG96">
        <v>0.29969099999999999</v>
      </c>
      <c r="AH96">
        <v>0.67642599999999997</v>
      </c>
    </row>
    <row r="97" spans="1:34" x14ac:dyDescent="0.3">
      <c r="A97" t="str">
        <f t="shared" si="1"/>
        <v>SplitAC2Sp-S17SFm2007rDXGFCZ041</v>
      </c>
      <c r="B97" s="1">
        <v>42590.583229166667</v>
      </c>
      <c r="C97" t="s">
        <v>54</v>
      </c>
      <c r="D97" t="s">
        <v>52</v>
      </c>
      <c r="E97" t="s">
        <v>28</v>
      </c>
      <c r="F97">
        <v>2007</v>
      </c>
      <c r="G97" t="s">
        <v>33</v>
      </c>
      <c r="H97" t="s">
        <v>30</v>
      </c>
      <c r="I97">
        <v>1</v>
      </c>
      <c r="J97" t="s">
        <v>55</v>
      </c>
      <c r="K97">
        <v>3.1654200000000001</v>
      </c>
      <c r="L97">
        <v>2295.61</v>
      </c>
      <c r="M97">
        <v>8164.82</v>
      </c>
      <c r="N97">
        <v>2390.4499999999998</v>
      </c>
      <c r="O97">
        <v>0</v>
      </c>
      <c r="P97">
        <v>4511.2299999999996</v>
      </c>
      <c r="Q97">
        <v>0</v>
      </c>
      <c r="R97">
        <v>1048.27</v>
      </c>
      <c r="S97">
        <v>0</v>
      </c>
      <c r="T97">
        <v>31.011199999999999</v>
      </c>
      <c r="U97">
        <v>183.85</v>
      </c>
      <c r="V97">
        <v>54.728999999999999</v>
      </c>
      <c r="W97">
        <v>129.12100000000001</v>
      </c>
      <c r="X97">
        <v>0</v>
      </c>
      <c r="Y97">
        <v>0</v>
      </c>
      <c r="Z97">
        <v>0</v>
      </c>
      <c r="AA97">
        <v>0</v>
      </c>
      <c r="AB97">
        <v>548.58399999999995</v>
      </c>
      <c r="AC97">
        <v>100.634</v>
      </c>
      <c r="AD97">
        <v>264.52</v>
      </c>
      <c r="AE97">
        <v>183.429</v>
      </c>
      <c r="AF97">
        <v>3.10554</v>
      </c>
      <c r="AG97">
        <v>0.354632</v>
      </c>
      <c r="AH97">
        <v>0.67605700000000002</v>
      </c>
    </row>
    <row r="98" spans="1:34" x14ac:dyDescent="0.3">
      <c r="A98" t="str">
        <f t="shared" si="1"/>
        <v>SplitAC2Sp-S17SFm2007rDXGFCZ042</v>
      </c>
      <c r="B98" s="1">
        <v>42590.583298611113</v>
      </c>
      <c r="C98" t="s">
        <v>54</v>
      </c>
      <c r="D98" t="s">
        <v>52</v>
      </c>
      <c r="E98" t="s">
        <v>28</v>
      </c>
      <c r="F98">
        <v>2007</v>
      </c>
      <c r="G98" t="s">
        <v>33</v>
      </c>
      <c r="H98" t="s">
        <v>30</v>
      </c>
      <c r="I98">
        <v>2</v>
      </c>
      <c r="J98" t="s">
        <v>55</v>
      </c>
      <c r="K98">
        <v>3.1654200000000001</v>
      </c>
      <c r="L98">
        <v>2295.61</v>
      </c>
      <c r="M98">
        <v>7596.26</v>
      </c>
      <c r="N98">
        <v>2390.4499999999998</v>
      </c>
      <c r="O98">
        <v>0</v>
      </c>
      <c r="P98">
        <v>4510.63</v>
      </c>
      <c r="Q98">
        <v>0</v>
      </c>
      <c r="R98">
        <v>559.60599999999999</v>
      </c>
      <c r="S98">
        <v>0</v>
      </c>
      <c r="T98">
        <v>24.998100000000001</v>
      </c>
      <c r="U98">
        <v>110.571</v>
      </c>
      <c r="V98">
        <v>43.9285</v>
      </c>
      <c r="W98">
        <v>66.642600000000002</v>
      </c>
      <c r="X98">
        <v>0</v>
      </c>
      <c r="Y98">
        <v>0</v>
      </c>
      <c r="Z98">
        <v>0</v>
      </c>
      <c r="AA98">
        <v>0</v>
      </c>
      <c r="AB98">
        <v>498.98899999999998</v>
      </c>
      <c r="AC98">
        <v>100.634</v>
      </c>
      <c r="AD98">
        <v>214.91200000000001</v>
      </c>
      <c r="AE98">
        <v>183.44200000000001</v>
      </c>
      <c r="AF98">
        <v>2.6471800000000001</v>
      </c>
      <c r="AG98">
        <v>0.354632</v>
      </c>
      <c r="AH98">
        <v>0.67983099999999996</v>
      </c>
    </row>
    <row r="99" spans="1:34" x14ac:dyDescent="0.3">
      <c r="A99" t="str">
        <f t="shared" si="1"/>
        <v>SplitAC2Sp-S17SFm2007rDXGFCZ043</v>
      </c>
      <c r="B99" s="1">
        <v>42590.583368055559</v>
      </c>
      <c r="C99" t="s">
        <v>54</v>
      </c>
      <c r="D99" t="s">
        <v>52</v>
      </c>
      <c r="E99" t="s">
        <v>28</v>
      </c>
      <c r="F99">
        <v>2007</v>
      </c>
      <c r="G99" t="s">
        <v>33</v>
      </c>
      <c r="H99" t="s">
        <v>30</v>
      </c>
      <c r="I99">
        <v>3</v>
      </c>
      <c r="J99" t="s">
        <v>55</v>
      </c>
      <c r="K99">
        <v>3.1654200000000001</v>
      </c>
      <c r="L99">
        <v>2295.61</v>
      </c>
      <c r="M99">
        <v>7442.51</v>
      </c>
      <c r="N99">
        <v>2390.4499999999998</v>
      </c>
      <c r="O99">
        <v>0</v>
      </c>
      <c r="P99">
        <v>4527.46</v>
      </c>
      <c r="Q99">
        <v>0</v>
      </c>
      <c r="R99">
        <v>374.45699999999999</v>
      </c>
      <c r="S99">
        <v>0</v>
      </c>
      <c r="T99">
        <v>38.371499999999997</v>
      </c>
      <c r="U99">
        <v>111.759</v>
      </c>
      <c r="V99">
        <v>67.997799999999998</v>
      </c>
      <c r="W99">
        <v>43.761099999999999</v>
      </c>
      <c r="X99">
        <v>0</v>
      </c>
      <c r="Y99">
        <v>0</v>
      </c>
      <c r="Z99">
        <v>0</v>
      </c>
      <c r="AA99">
        <v>0</v>
      </c>
      <c r="AB99">
        <v>599.32500000000005</v>
      </c>
      <c r="AC99">
        <v>100.634</v>
      </c>
      <c r="AD99">
        <v>316.29300000000001</v>
      </c>
      <c r="AE99">
        <v>182.39699999999999</v>
      </c>
      <c r="AF99">
        <v>2.6150699999999998</v>
      </c>
      <c r="AG99">
        <v>0.354632</v>
      </c>
      <c r="AH99">
        <v>0.68167800000000001</v>
      </c>
    </row>
    <row r="100" spans="1:34" x14ac:dyDescent="0.3">
      <c r="A100" t="str">
        <f t="shared" si="1"/>
        <v>SplitAC2Sp-S17SFm2007rDXGFCZ044</v>
      </c>
      <c r="B100" s="1">
        <v>42590.583437499998</v>
      </c>
      <c r="C100" t="s">
        <v>54</v>
      </c>
      <c r="D100" t="s">
        <v>52</v>
      </c>
      <c r="E100" t="s">
        <v>28</v>
      </c>
      <c r="F100">
        <v>2007</v>
      </c>
      <c r="G100" t="s">
        <v>33</v>
      </c>
      <c r="H100" t="s">
        <v>30</v>
      </c>
      <c r="I100">
        <v>4</v>
      </c>
      <c r="J100" t="s">
        <v>55</v>
      </c>
      <c r="K100">
        <v>3.1654200000000001</v>
      </c>
      <c r="L100">
        <v>2295.61</v>
      </c>
      <c r="M100">
        <v>7224.98</v>
      </c>
      <c r="N100">
        <v>2390.4499999999998</v>
      </c>
      <c r="O100">
        <v>0</v>
      </c>
      <c r="P100">
        <v>4532.8100000000004</v>
      </c>
      <c r="Q100">
        <v>0</v>
      </c>
      <c r="R100">
        <v>170.113</v>
      </c>
      <c r="S100">
        <v>0</v>
      </c>
      <c r="T100">
        <v>40.5762</v>
      </c>
      <c r="U100">
        <v>91.029499999999999</v>
      </c>
      <c r="V100">
        <v>71.787300000000002</v>
      </c>
      <c r="W100">
        <v>19.2422</v>
      </c>
      <c r="X100">
        <v>0</v>
      </c>
      <c r="Y100">
        <v>0</v>
      </c>
      <c r="Z100">
        <v>0</v>
      </c>
      <c r="AA100">
        <v>0</v>
      </c>
      <c r="AB100">
        <v>625.096</v>
      </c>
      <c r="AC100">
        <v>100.634</v>
      </c>
      <c r="AD100">
        <v>342.39800000000002</v>
      </c>
      <c r="AE100">
        <v>182.06399999999999</v>
      </c>
      <c r="AF100">
        <v>2.1857000000000002</v>
      </c>
      <c r="AG100">
        <v>0.354632</v>
      </c>
      <c r="AH100">
        <v>0.68497699999999995</v>
      </c>
    </row>
    <row r="101" spans="1:34" x14ac:dyDescent="0.3">
      <c r="A101" t="str">
        <f t="shared" si="1"/>
        <v>SplitAC2Sp-S17SFm2007rDXGFCZ045</v>
      </c>
      <c r="B101" s="1">
        <v>42590.583506944444</v>
      </c>
      <c r="C101" t="s">
        <v>54</v>
      </c>
      <c r="D101" t="s">
        <v>52</v>
      </c>
      <c r="E101" t="s">
        <v>28</v>
      </c>
      <c r="F101">
        <v>2007</v>
      </c>
      <c r="G101" t="s">
        <v>33</v>
      </c>
      <c r="H101" t="s">
        <v>30</v>
      </c>
      <c r="I101">
        <v>5</v>
      </c>
      <c r="J101" t="s">
        <v>55</v>
      </c>
      <c r="K101">
        <v>3.1654200000000001</v>
      </c>
      <c r="L101">
        <v>2295.61</v>
      </c>
      <c r="M101">
        <v>7125.87</v>
      </c>
      <c r="N101">
        <v>2390.4499999999998</v>
      </c>
      <c r="O101">
        <v>0</v>
      </c>
      <c r="P101">
        <v>4495.9399999999996</v>
      </c>
      <c r="Q101">
        <v>0</v>
      </c>
      <c r="R101">
        <v>197.94300000000001</v>
      </c>
      <c r="S101">
        <v>0</v>
      </c>
      <c r="T101">
        <v>6.9515000000000002</v>
      </c>
      <c r="U101">
        <v>34.581499999999998</v>
      </c>
      <c r="V101">
        <v>11.9663</v>
      </c>
      <c r="W101">
        <v>22.615100000000002</v>
      </c>
      <c r="X101">
        <v>0</v>
      </c>
      <c r="Y101">
        <v>0</v>
      </c>
      <c r="Z101">
        <v>0</v>
      </c>
      <c r="AA101">
        <v>0</v>
      </c>
      <c r="AB101">
        <v>345.77800000000002</v>
      </c>
      <c r="AC101">
        <v>100.634</v>
      </c>
      <c r="AD101">
        <v>60.815899999999999</v>
      </c>
      <c r="AE101">
        <v>184.327</v>
      </c>
      <c r="AF101">
        <v>2.3246699999999998</v>
      </c>
      <c r="AG101">
        <v>0.354632</v>
      </c>
      <c r="AH101">
        <v>0.68444899999999997</v>
      </c>
    </row>
    <row r="102" spans="1:34" x14ac:dyDescent="0.3">
      <c r="A102" t="str">
        <f t="shared" si="1"/>
        <v>SplitAC2Sp-S17SFm2007rDXGFCZ051</v>
      </c>
      <c r="B102" s="1">
        <v>42590.58357638889</v>
      </c>
      <c r="C102" t="s">
        <v>54</v>
      </c>
      <c r="D102" t="s">
        <v>52</v>
      </c>
      <c r="E102" t="s">
        <v>28</v>
      </c>
      <c r="F102">
        <v>2007</v>
      </c>
      <c r="G102" t="s">
        <v>34</v>
      </c>
      <c r="H102" t="s">
        <v>30</v>
      </c>
      <c r="I102">
        <v>1</v>
      </c>
      <c r="J102" t="s">
        <v>55</v>
      </c>
      <c r="K102">
        <v>3.5455399999999999</v>
      </c>
      <c r="L102">
        <v>2295.61</v>
      </c>
      <c r="M102">
        <v>7042.94</v>
      </c>
      <c r="N102">
        <v>2390.4499999999998</v>
      </c>
      <c r="O102">
        <v>0</v>
      </c>
      <c r="P102">
        <v>4500.25</v>
      </c>
      <c r="Q102">
        <v>0</v>
      </c>
      <c r="R102">
        <v>87.000100000000003</v>
      </c>
      <c r="S102">
        <v>0</v>
      </c>
      <c r="T102">
        <v>18.819600000000001</v>
      </c>
      <c r="U102">
        <v>46.413499999999999</v>
      </c>
      <c r="V102">
        <v>35.358600000000003</v>
      </c>
      <c r="W102">
        <v>11.0549</v>
      </c>
      <c r="X102">
        <v>0</v>
      </c>
      <c r="Y102">
        <v>0</v>
      </c>
      <c r="Z102">
        <v>0</v>
      </c>
      <c r="AA102">
        <v>0</v>
      </c>
      <c r="AB102">
        <v>472.71300000000002</v>
      </c>
      <c r="AC102">
        <v>100.634</v>
      </c>
      <c r="AD102">
        <v>178.23500000000001</v>
      </c>
      <c r="AE102">
        <v>193.84399999999999</v>
      </c>
      <c r="AF102">
        <v>1.6687399999999999</v>
      </c>
      <c r="AG102">
        <v>0.354632</v>
      </c>
      <c r="AH102">
        <v>0.674126</v>
      </c>
    </row>
    <row r="103" spans="1:34" x14ac:dyDescent="0.3">
      <c r="A103" t="str">
        <f t="shared" si="1"/>
        <v>SplitAC2Sp-S17SFm2007rDXGFCZ052</v>
      </c>
      <c r="B103" s="1">
        <v>42590.583645833336</v>
      </c>
      <c r="C103" t="s">
        <v>54</v>
      </c>
      <c r="D103" t="s">
        <v>52</v>
      </c>
      <c r="E103" t="s">
        <v>28</v>
      </c>
      <c r="F103">
        <v>2007</v>
      </c>
      <c r="G103" t="s">
        <v>34</v>
      </c>
      <c r="H103" t="s">
        <v>30</v>
      </c>
      <c r="I103">
        <v>2</v>
      </c>
      <c r="J103" t="s">
        <v>55</v>
      </c>
      <c r="K103">
        <v>3.5455399999999999</v>
      </c>
      <c r="L103">
        <v>2295.61</v>
      </c>
      <c r="M103">
        <v>7079.35</v>
      </c>
      <c r="N103">
        <v>2390.4499999999998</v>
      </c>
      <c r="O103">
        <v>0</v>
      </c>
      <c r="P103">
        <v>4515.04</v>
      </c>
      <c r="Q103">
        <v>0</v>
      </c>
      <c r="R103">
        <v>73.954499999999996</v>
      </c>
      <c r="S103">
        <v>0</v>
      </c>
      <c r="T103">
        <v>30.986000000000001</v>
      </c>
      <c r="U103">
        <v>68.913399999999996</v>
      </c>
      <c r="V103">
        <v>59.488900000000001</v>
      </c>
      <c r="W103">
        <v>9.4244199999999996</v>
      </c>
      <c r="X103">
        <v>0</v>
      </c>
      <c r="Y103">
        <v>0</v>
      </c>
      <c r="Z103">
        <v>0</v>
      </c>
      <c r="AA103">
        <v>0</v>
      </c>
      <c r="AB103">
        <v>582.16</v>
      </c>
      <c r="AC103">
        <v>100.634</v>
      </c>
      <c r="AD103">
        <v>288.60000000000002</v>
      </c>
      <c r="AE103">
        <v>192.92599999999999</v>
      </c>
      <c r="AF103">
        <v>1.7028399999999999</v>
      </c>
      <c r="AG103">
        <v>0.354632</v>
      </c>
      <c r="AH103">
        <v>0.67445100000000002</v>
      </c>
    </row>
    <row r="104" spans="1:34" x14ac:dyDescent="0.3">
      <c r="A104" t="str">
        <f t="shared" si="1"/>
        <v>SplitAC2Sp-S17SFm2007rDXGFCZ053</v>
      </c>
      <c r="B104" s="1">
        <v>42590.583715277775</v>
      </c>
      <c r="C104" t="s">
        <v>54</v>
      </c>
      <c r="D104" t="s">
        <v>52</v>
      </c>
      <c r="E104" t="s">
        <v>28</v>
      </c>
      <c r="F104">
        <v>2007</v>
      </c>
      <c r="G104" t="s">
        <v>34</v>
      </c>
      <c r="H104" t="s">
        <v>30</v>
      </c>
      <c r="I104">
        <v>3</v>
      </c>
      <c r="J104" t="s">
        <v>55</v>
      </c>
      <c r="K104">
        <v>3.5455399999999999</v>
      </c>
      <c r="L104">
        <v>2295.61</v>
      </c>
      <c r="M104">
        <v>7077.7</v>
      </c>
      <c r="N104">
        <v>2390.4499999999998</v>
      </c>
      <c r="O104">
        <v>0</v>
      </c>
      <c r="P104">
        <v>4519.28</v>
      </c>
      <c r="Q104">
        <v>0</v>
      </c>
      <c r="R104">
        <v>58.314900000000002</v>
      </c>
      <c r="S104">
        <v>0</v>
      </c>
      <c r="T104">
        <v>35.0227</v>
      </c>
      <c r="U104">
        <v>74.628299999999996</v>
      </c>
      <c r="V104">
        <v>67.284499999999994</v>
      </c>
      <c r="W104">
        <v>7.3437200000000002</v>
      </c>
      <c r="X104">
        <v>0</v>
      </c>
      <c r="Y104">
        <v>0</v>
      </c>
      <c r="Z104">
        <v>0</v>
      </c>
      <c r="AA104">
        <v>0</v>
      </c>
      <c r="AB104">
        <v>616.18100000000004</v>
      </c>
      <c r="AC104">
        <v>100.634</v>
      </c>
      <c r="AD104">
        <v>322.88099999999997</v>
      </c>
      <c r="AE104">
        <v>192.66499999999999</v>
      </c>
      <c r="AF104">
        <v>1.55847</v>
      </c>
      <c r="AG104">
        <v>0.354632</v>
      </c>
      <c r="AH104">
        <v>0.67505899999999996</v>
      </c>
    </row>
    <row r="105" spans="1:34" x14ac:dyDescent="0.3">
      <c r="A105" t="str">
        <f t="shared" si="1"/>
        <v>SplitAC2Sp-S17SFm2007rDXGFCZ054</v>
      </c>
      <c r="B105" s="1">
        <v>42590.583784722221</v>
      </c>
      <c r="C105" t="s">
        <v>54</v>
      </c>
      <c r="D105" t="s">
        <v>52</v>
      </c>
      <c r="E105" t="s">
        <v>28</v>
      </c>
      <c r="F105">
        <v>2007</v>
      </c>
      <c r="G105" t="s">
        <v>34</v>
      </c>
      <c r="H105" t="s">
        <v>30</v>
      </c>
      <c r="I105">
        <v>4</v>
      </c>
      <c r="J105" t="s">
        <v>55</v>
      </c>
      <c r="K105">
        <v>3.5455399999999999</v>
      </c>
      <c r="L105">
        <v>2295.61</v>
      </c>
      <c r="M105">
        <v>7114.24</v>
      </c>
      <c r="N105">
        <v>2390.4499999999998</v>
      </c>
      <c r="O105">
        <v>0</v>
      </c>
      <c r="P105">
        <v>4520.5200000000004</v>
      </c>
      <c r="Q105">
        <v>0</v>
      </c>
      <c r="R105">
        <v>86.432400000000001</v>
      </c>
      <c r="S105">
        <v>0</v>
      </c>
      <c r="T105">
        <v>36.276299999999999</v>
      </c>
      <c r="U105">
        <v>80.550899999999999</v>
      </c>
      <c r="V105">
        <v>69.569299999999998</v>
      </c>
      <c r="W105">
        <v>10.9816</v>
      </c>
      <c r="X105">
        <v>0</v>
      </c>
      <c r="Y105">
        <v>0</v>
      </c>
      <c r="Z105">
        <v>0</v>
      </c>
      <c r="AA105">
        <v>0</v>
      </c>
      <c r="AB105">
        <v>633.57799999999997</v>
      </c>
      <c r="AC105">
        <v>100.634</v>
      </c>
      <c r="AD105">
        <v>340.35300000000001</v>
      </c>
      <c r="AE105">
        <v>192.59100000000001</v>
      </c>
      <c r="AF105">
        <v>1.6575899999999999</v>
      </c>
      <c r="AG105">
        <v>0.354632</v>
      </c>
      <c r="AH105">
        <v>0.67414099999999999</v>
      </c>
    </row>
    <row r="106" spans="1:34" x14ac:dyDescent="0.3">
      <c r="A106" t="str">
        <f t="shared" si="1"/>
        <v>SplitAC2Sp-S17SFm2007rDXGFCZ055</v>
      </c>
      <c r="B106" s="1">
        <v>42590.583854166667</v>
      </c>
      <c r="C106" t="s">
        <v>54</v>
      </c>
      <c r="D106" t="s">
        <v>52</v>
      </c>
      <c r="E106" t="s">
        <v>28</v>
      </c>
      <c r="F106">
        <v>2007</v>
      </c>
      <c r="G106" t="s">
        <v>34</v>
      </c>
      <c r="H106" t="s">
        <v>30</v>
      </c>
      <c r="I106">
        <v>5</v>
      </c>
      <c r="J106" t="s">
        <v>55</v>
      </c>
      <c r="K106">
        <v>3.5455399999999999</v>
      </c>
      <c r="L106">
        <v>2295.61</v>
      </c>
      <c r="M106">
        <v>7042.94</v>
      </c>
      <c r="N106">
        <v>2390.4499999999998</v>
      </c>
      <c r="O106">
        <v>0</v>
      </c>
      <c r="P106">
        <v>4500.25</v>
      </c>
      <c r="Q106">
        <v>0</v>
      </c>
      <c r="R106">
        <v>87.000100000000003</v>
      </c>
      <c r="S106">
        <v>0</v>
      </c>
      <c r="T106">
        <v>18.819600000000001</v>
      </c>
      <c r="U106">
        <v>46.413499999999999</v>
      </c>
      <c r="V106">
        <v>35.358600000000003</v>
      </c>
      <c r="W106">
        <v>11.0549</v>
      </c>
      <c r="X106">
        <v>0</v>
      </c>
      <c r="Y106">
        <v>0</v>
      </c>
      <c r="Z106">
        <v>0</v>
      </c>
      <c r="AA106">
        <v>0</v>
      </c>
      <c r="AB106">
        <v>472.71300000000002</v>
      </c>
      <c r="AC106">
        <v>100.634</v>
      </c>
      <c r="AD106">
        <v>178.23500000000001</v>
      </c>
      <c r="AE106">
        <v>193.84399999999999</v>
      </c>
      <c r="AF106">
        <v>1.6687399999999999</v>
      </c>
      <c r="AG106">
        <v>0.354632</v>
      </c>
      <c r="AH106">
        <v>0.674126</v>
      </c>
    </row>
    <row r="107" spans="1:34" x14ac:dyDescent="0.3">
      <c r="A107" t="str">
        <f t="shared" si="1"/>
        <v>SplitAC2Sp-S17SFm2007rDXGFCZ061</v>
      </c>
      <c r="B107" s="1">
        <v>42590.583923611113</v>
      </c>
      <c r="C107" t="s">
        <v>54</v>
      </c>
      <c r="D107" t="s">
        <v>52</v>
      </c>
      <c r="E107" t="s">
        <v>28</v>
      </c>
      <c r="F107">
        <v>2007</v>
      </c>
      <c r="G107" t="s">
        <v>35</v>
      </c>
      <c r="H107" t="s">
        <v>30</v>
      </c>
      <c r="I107">
        <v>1</v>
      </c>
      <c r="J107" t="s">
        <v>55</v>
      </c>
      <c r="K107">
        <v>4.01044</v>
      </c>
      <c r="L107">
        <v>2392.91</v>
      </c>
      <c r="M107">
        <v>8669.9500000000007</v>
      </c>
      <c r="N107">
        <v>2468.3000000000002</v>
      </c>
      <c r="O107">
        <v>0</v>
      </c>
      <c r="P107">
        <v>4697.55</v>
      </c>
      <c r="Q107">
        <v>0</v>
      </c>
      <c r="R107">
        <v>1302.53</v>
      </c>
      <c r="S107">
        <v>0</v>
      </c>
      <c r="T107">
        <v>11.1358</v>
      </c>
      <c r="U107">
        <v>190.429</v>
      </c>
      <c r="V107">
        <v>24.3432</v>
      </c>
      <c r="W107">
        <v>166.08600000000001</v>
      </c>
      <c r="X107">
        <v>0</v>
      </c>
      <c r="Y107">
        <v>0</v>
      </c>
      <c r="Z107">
        <v>0</v>
      </c>
      <c r="AA107">
        <v>0</v>
      </c>
      <c r="AB107">
        <v>400.81799999999998</v>
      </c>
      <c r="AC107">
        <v>100.634</v>
      </c>
      <c r="AD107">
        <v>124.181</v>
      </c>
      <c r="AE107">
        <v>176.00200000000001</v>
      </c>
      <c r="AF107">
        <v>3.0977600000000001</v>
      </c>
      <c r="AG107">
        <v>0.366176</v>
      </c>
      <c r="AH107">
        <v>0.700187</v>
      </c>
    </row>
    <row r="108" spans="1:34" x14ac:dyDescent="0.3">
      <c r="A108" t="str">
        <f t="shared" si="1"/>
        <v>SplitAC2Sp-S17SFm2007rDXGFCZ062</v>
      </c>
      <c r="B108" s="1">
        <v>42590.583993055552</v>
      </c>
      <c r="C108" t="s">
        <v>54</v>
      </c>
      <c r="D108" t="s">
        <v>52</v>
      </c>
      <c r="E108" t="s">
        <v>28</v>
      </c>
      <c r="F108">
        <v>2007</v>
      </c>
      <c r="G108" t="s">
        <v>35</v>
      </c>
      <c r="H108" t="s">
        <v>30</v>
      </c>
      <c r="I108">
        <v>2</v>
      </c>
      <c r="J108" t="s">
        <v>55</v>
      </c>
      <c r="K108">
        <v>4.01044</v>
      </c>
      <c r="L108">
        <v>2392.91</v>
      </c>
      <c r="M108">
        <v>7995.58</v>
      </c>
      <c r="N108">
        <v>2468.3000000000002</v>
      </c>
      <c r="O108">
        <v>0</v>
      </c>
      <c r="P108">
        <v>4712.28</v>
      </c>
      <c r="Q108">
        <v>0</v>
      </c>
      <c r="R108">
        <v>674.25300000000004</v>
      </c>
      <c r="S108">
        <v>0</v>
      </c>
      <c r="T108">
        <v>17.4937</v>
      </c>
      <c r="U108">
        <v>123.253</v>
      </c>
      <c r="V108">
        <v>38.8249</v>
      </c>
      <c r="W108">
        <v>84.427899999999994</v>
      </c>
      <c r="X108">
        <v>0</v>
      </c>
      <c r="Y108">
        <v>0</v>
      </c>
      <c r="Z108">
        <v>0</v>
      </c>
      <c r="AA108">
        <v>0</v>
      </c>
      <c r="AB108">
        <v>465.48399999999998</v>
      </c>
      <c r="AC108">
        <v>100.634</v>
      </c>
      <c r="AD108">
        <v>189.77199999999999</v>
      </c>
      <c r="AE108">
        <v>175.078</v>
      </c>
      <c r="AF108">
        <v>2.66377</v>
      </c>
      <c r="AG108">
        <v>0.366176</v>
      </c>
      <c r="AH108">
        <v>0.70391599999999999</v>
      </c>
    </row>
    <row r="109" spans="1:34" x14ac:dyDescent="0.3">
      <c r="A109" t="str">
        <f t="shared" si="1"/>
        <v>SplitAC2Sp-S17SFm2007rDXGFCZ063</v>
      </c>
      <c r="B109" s="1">
        <v>42590.584062499998</v>
      </c>
      <c r="C109" t="s">
        <v>54</v>
      </c>
      <c r="D109" t="s">
        <v>52</v>
      </c>
      <c r="E109" t="s">
        <v>28</v>
      </c>
      <c r="F109">
        <v>2007</v>
      </c>
      <c r="G109" t="s">
        <v>35</v>
      </c>
      <c r="H109" t="s">
        <v>30</v>
      </c>
      <c r="I109">
        <v>3</v>
      </c>
      <c r="J109" t="s">
        <v>55</v>
      </c>
      <c r="K109">
        <v>4.01044</v>
      </c>
      <c r="L109">
        <v>2392.91</v>
      </c>
      <c r="M109">
        <v>7587.14</v>
      </c>
      <c r="N109">
        <v>2468.3000000000002</v>
      </c>
      <c r="O109">
        <v>0</v>
      </c>
      <c r="P109">
        <v>4694.21</v>
      </c>
      <c r="Q109">
        <v>0</v>
      </c>
      <c r="R109">
        <v>377.25200000000001</v>
      </c>
      <c r="S109">
        <v>0</v>
      </c>
      <c r="T109">
        <v>0.32494200000000001</v>
      </c>
      <c r="U109">
        <v>47.059899999999999</v>
      </c>
      <c r="V109">
        <v>0.65256700000000001</v>
      </c>
      <c r="W109">
        <v>46.407400000000003</v>
      </c>
      <c r="X109">
        <v>0</v>
      </c>
      <c r="Y109">
        <v>0</v>
      </c>
      <c r="Z109">
        <v>0</v>
      </c>
      <c r="AA109">
        <v>0</v>
      </c>
      <c r="AB109">
        <v>280.33600000000001</v>
      </c>
      <c r="AC109">
        <v>100.634</v>
      </c>
      <c r="AD109">
        <v>3.51057</v>
      </c>
      <c r="AE109">
        <v>176.191</v>
      </c>
      <c r="AF109">
        <v>2.6600899999999998</v>
      </c>
      <c r="AG109">
        <v>0.366176</v>
      </c>
      <c r="AH109">
        <v>0.70600099999999999</v>
      </c>
    </row>
    <row r="110" spans="1:34" x14ac:dyDescent="0.3">
      <c r="A110" t="str">
        <f t="shared" si="1"/>
        <v>SplitAC2Sp-S17SFm2007rDXGFCZ064</v>
      </c>
      <c r="B110" s="1">
        <v>42590.584131944444</v>
      </c>
      <c r="C110" t="s">
        <v>54</v>
      </c>
      <c r="D110" t="s">
        <v>52</v>
      </c>
      <c r="E110" t="s">
        <v>28</v>
      </c>
      <c r="F110">
        <v>2007</v>
      </c>
      <c r="G110" t="s">
        <v>35</v>
      </c>
      <c r="H110" t="s">
        <v>30</v>
      </c>
      <c r="I110">
        <v>4</v>
      </c>
      <c r="J110" t="s">
        <v>55</v>
      </c>
      <c r="K110">
        <v>4.01044</v>
      </c>
      <c r="L110">
        <v>2392.91</v>
      </c>
      <c r="M110">
        <v>7356.35</v>
      </c>
      <c r="N110">
        <v>2468.3000000000002</v>
      </c>
      <c r="O110">
        <v>0</v>
      </c>
      <c r="P110">
        <v>4703.5</v>
      </c>
      <c r="Q110">
        <v>0</v>
      </c>
      <c r="R110">
        <v>148.20500000000001</v>
      </c>
      <c r="S110">
        <v>0</v>
      </c>
      <c r="T110">
        <v>5.8544700000000001</v>
      </c>
      <c r="U110">
        <v>30.4894</v>
      </c>
      <c r="V110">
        <v>12.631399999999999</v>
      </c>
      <c r="W110">
        <v>17.8581</v>
      </c>
      <c r="X110">
        <v>0</v>
      </c>
      <c r="Y110">
        <v>0</v>
      </c>
      <c r="Z110">
        <v>0</v>
      </c>
      <c r="AA110">
        <v>0</v>
      </c>
      <c r="AB110">
        <v>342.53399999999999</v>
      </c>
      <c r="AC110">
        <v>100.634</v>
      </c>
      <c r="AD110">
        <v>66.283600000000007</v>
      </c>
      <c r="AE110">
        <v>175.61600000000001</v>
      </c>
      <c r="AF110">
        <v>2.26511</v>
      </c>
      <c r="AG110">
        <v>0.366176</v>
      </c>
      <c r="AH110">
        <v>0.70932499999999998</v>
      </c>
    </row>
    <row r="111" spans="1:34" x14ac:dyDescent="0.3">
      <c r="A111" t="str">
        <f t="shared" si="1"/>
        <v>SplitAC2Sp-S17SFm2007rDXGFCZ065</v>
      </c>
      <c r="B111" s="1">
        <v>42590.584201388891</v>
      </c>
      <c r="C111" t="s">
        <v>54</v>
      </c>
      <c r="D111" t="s">
        <v>52</v>
      </c>
      <c r="E111" t="s">
        <v>28</v>
      </c>
      <c r="F111">
        <v>2007</v>
      </c>
      <c r="G111" t="s">
        <v>35</v>
      </c>
      <c r="H111" t="s">
        <v>30</v>
      </c>
      <c r="I111">
        <v>5</v>
      </c>
      <c r="J111" t="s">
        <v>55</v>
      </c>
      <c r="K111">
        <v>4.01044</v>
      </c>
      <c r="L111">
        <v>2392.91</v>
      </c>
      <c r="M111">
        <v>7427.59</v>
      </c>
      <c r="N111">
        <v>2468.3000000000002</v>
      </c>
      <c r="O111">
        <v>0</v>
      </c>
      <c r="P111">
        <v>4718.45</v>
      </c>
      <c r="Q111">
        <v>0</v>
      </c>
      <c r="R111">
        <v>163.31899999999999</v>
      </c>
      <c r="S111">
        <v>0</v>
      </c>
      <c r="T111">
        <v>17.974499999999999</v>
      </c>
      <c r="U111">
        <v>59.552900000000001</v>
      </c>
      <c r="V111">
        <v>39.846600000000002</v>
      </c>
      <c r="W111">
        <v>19.706299999999999</v>
      </c>
      <c r="X111">
        <v>0</v>
      </c>
      <c r="Y111">
        <v>0</v>
      </c>
      <c r="Z111">
        <v>0</v>
      </c>
      <c r="AA111">
        <v>0</v>
      </c>
      <c r="AB111">
        <v>474.06099999999998</v>
      </c>
      <c r="AC111">
        <v>100.634</v>
      </c>
      <c r="AD111">
        <v>198.73699999999999</v>
      </c>
      <c r="AE111">
        <v>174.68899999999999</v>
      </c>
      <c r="AF111">
        <v>2.4124599999999998</v>
      </c>
      <c r="AG111">
        <v>0.366176</v>
      </c>
      <c r="AH111">
        <v>0.70886899999999997</v>
      </c>
    </row>
    <row r="112" spans="1:34" x14ac:dyDescent="0.3">
      <c r="A112" t="str">
        <f t="shared" si="1"/>
        <v>SplitAC2Sp-S17SFm2007rDXGFCZ071</v>
      </c>
      <c r="B112" s="1">
        <v>42590.584270833337</v>
      </c>
      <c r="C112" t="s">
        <v>54</v>
      </c>
      <c r="D112" t="s">
        <v>52</v>
      </c>
      <c r="E112" t="s">
        <v>28</v>
      </c>
      <c r="F112">
        <v>2007</v>
      </c>
      <c r="G112" t="s">
        <v>36</v>
      </c>
      <c r="H112" t="s">
        <v>30</v>
      </c>
      <c r="I112">
        <v>1</v>
      </c>
      <c r="J112" t="s">
        <v>55</v>
      </c>
      <c r="K112">
        <v>3.2106499999999998</v>
      </c>
      <c r="L112">
        <v>2392.91</v>
      </c>
      <c r="M112">
        <v>8128.6</v>
      </c>
      <c r="N112">
        <v>2468.3000000000002</v>
      </c>
      <c r="O112">
        <v>0</v>
      </c>
      <c r="P112">
        <v>4692.6099999999997</v>
      </c>
      <c r="Q112">
        <v>0</v>
      </c>
      <c r="R112">
        <v>838.61500000000001</v>
      </c>
      <c r="S112">
        <v>0</v>
      </c>
      <c r="T112">
        <v>7.6344000000000003</v>
      </c>
      <c r="U112">
        <v>121.45</v>
      </c>
      <c r="V112">
        <v>13.433199999999999</v>
      </c>
      <c r="W112">
        <v>108.017</v>
      </c>
      <c r="X112">
        <v>0</v>
      </c>
      <c r="Y112">
        <v>0</v>
      </c>
      <c r="Z112">
        <v>0</v>
      </c>
      <c r="AA112">
        <v>0</v>
      </c>
      <c r="AB112">
        <v>345.62</v>
      </c>
      <c r="AC112">
        <v>100.634</v>
      </c>
      <c r="AD112">
        <v>70.705500000000001</v>
      </c>
      <c r="AE112">
        <v>174.28</v>
      </c>
      <c r="AF112">
        <v>2.3582000000000001</v>
      </c>
      <c r="AG112">
        <v>0.366176</v>
      </c>
      <c r="AH112">
        <v>0.69988799999999995</v>
      </c>
    </row>
    <row r="113" spans="1:34" x14ac:dyDescent="0.3">
      <c r="A113" t="str">
        <f t="shared" si="1"/>
        <v>SplitAC2Sp-S17SFm2007rDXGFCZ072</v>
      </c>
      <c r="B113" s="1">
        <v>42590.584340277775</v>
      </c>
      <c r="C113" t="s">
        <v>54</v>
      </c>
      <c r="D113" t="s">
        <v>52</v>
      </c>
      <c r="E113" t="s">
        <v>28</v>
      </c>
      <c r="F113">
        <v>2007</v>
      </c>
      <c r="G113" t="s">
        <v>36</v>
      </c>
      <c r="H113" t="s">
        <v>30</v>
      </c>
      <c r="I113">
        <v>2</v>
      </c>
      <c r="J113" t="s">
        <v>55</v>
      </c>
      <c r="K113">
        <v>3.2106499999999998</v>
      </c>
      <c r="L113">
        <v>2392.91</v>
      </c>
      <c r="M113">
        <v>7608.37</v>
      </c>
      <c r="N113">
        <v>2468.3000000000002</v>
      </c>
      <c r="O113">
        <v>0</v>
      </c>
      <c r="P113">
        <v>4705.0200000000004</v>
      </c>
      <c r="Q113">
        <v>0</v>
      </c>
      <c r="R113">
        <v>348.89299999999997</v>
      </c>
      <c r="S113">
        <v>0</v>
      </c>
      <c r="T113">
        <v>15.0227</v>
      </c>
      <c r="U113">
        <v>71.1387</v>
      </c>
      <c r="V113">
        <v>26.9163</v>
      </c>
      <c r="W113">
        <v>44.2224</v>
      </c>
      <c r="X113">
        <v>0</v>
      </c>
      <c r="Y113">
        <v>0</v>
      </c>
      <c r="Z113">
        <v>0</v>
      </c>
      <c r="AA113">
        <v>0</v>
      </c>
      <c r="AB113">
        <v>410.57400000000001</v>
      </c>
      <c r="AC113">
        <v>100.634</v>
      </c>
      <c r="AD113">
        <v>136.434</v>
      </c>
      <c r="AE113">
        <v>173.506</v>
      </c>
      <c r="AF113">
        <v>2.0623800000000001</v>
      </c>
      <c r="AG113">
        <v>0.366176</v>
      </c>
      <c r="AH113">
        <v>0.70311900000000005</v>
      </c>
    </row>
    <row r="114" spans="1:34" x14ac:dyDescent="0.3">
      <c r="A114" t="str">
        <f t="shared" si="1"/>
        <v>SplitAC2Sp-S17SFm2007rDXGFCZ073</v>
      </c>
      <c r="B114" s="1">
        <v>42590.584409722222</v>
      </c>
      <c r="C114" t="s">
        <v>54</v>
      </c>
      <c r="D114" t="s">
        <v>52</v>
      </c>
      <c r="E114" t="s">
        <v>28</v>
      </c>
      <c r="F114">
        <v>2007</v>
      </c>
      <c r="G114" t="s">
        <v>36</v>
      </c>
      <c r="H114" t="s">
        <v>30</v>
      </c>
      <c r="I114">
        <v>3</v>
      </c>
      <c r="J114" t="s">
        <v>55</v>
      </c>
      <c r="K114">
        <v>3.2106499999999998</v>
      </c>
      <c r="L114">
        <v>2392.91</v>
      </c>
      <c r="M114">
        <v>7576.72</v>
      </c>
      <c r="N114">
        <v>2468.3000000000002</v>
      </c>
      <c r="O114">
        <v>0</v>
      </c>
      <c r="P114">
        <v>4697.62</v>
      </c>
      <c r="Q114">
        <v>0</v>
      </c>
      <c r="R114">
        <v>345.875</v>
      </c>
      <c r="S114">
        <v>0</v>
      </c>
      <c r="T114">
        <v>7.6318700000000002</v>
      </c>
      <c r="U114">
        <v>57.291600000000003</v>
      </c>
      <c r="V114">
        <v>13.4305</v>
      </c>
      <c r="W114">
        <v>43.8611</v>
      </c>
      <c r="X114">
        <v>0</v>
      </c>
      <c r="Y114">
        <v>0</v>
      </c>
      <c r="Z114">
        <v>0</v>
      </c>
      <c r="AA114">
        <v>0</v>
      </c>
      <c r="AB114">
        <v>345.28399999999999</v>
      </c>
      <c r="AC114">
        <v>100.634</v>
      </c>
      <c r="AD114">
        <v>70.684600000000003</v>
      </c>
      <c r="AE114">
        <v>173.965</v>
      </c>
      <c r="AF114">
        <v>2.0467599999999999</v>
      </c>
      <c r="AG114">
        <v>0.366176</v>
      </c>
      <c r="AH114">
        <v>0.70321</v>
      </c>
    </row>
    <row r="115" spans="1:34" x14ac:dyDescent="0.3">
      <c r="A115" t="str">
        <f t="shared" si="1"/>
        <v>SplitAC2Sp-S17SFm2007rDXGFCZ074</v>
      </c>
      <c r="B115" s="1">
        <v>42590.584479166668</v>
      </c>
      <c r="C115" t="s">
        <v>54</v>
      </c>
      <c r="D115" t="s">
        <v>52</v>
      </c>
      <c r="E115" t="s">
        <v>28</v>
      </c>
      <c r="F115">
        <v>2007</v>
      </c>
      <c r="G115" t="s">
        <v>36</v>
      </c>
      <c r="H115" t="s">
        <v>30</v>
      </c>
      <c r="I115">
        <v>4</v>
      </c>
      <c r="J115" t="s">
        <v>55</v>
      </c>
      <c r="K115">
        <v>3.2106499999999998</v>
      </c>
      <c r="L115">
        <v>2392.91</v>
      </c>
      <c r="M115">
        <v>8127.76</v>
      </c>
      <c r="N115">
        <v>2468.3000000000002</v>
      </c>
      <c r="O115">
        <v>0</v>
      </c>
      <c r="P115">
        <v>4692.42</v>
      </c>
      <c r="Q115">
        <v>0</v>
      </c>
      <c r="R115">
        <v>838.60299999999995</v>
      </c>
      <c r="S115">
        <v>0</v>
      </c>
      <c r="T115">
        <v>7.3113799999999998</v>
      </c>
      <c r="U115">
        <v>121.123</v>
      </c>
      <c r="V115">
        <v>13.1092</v>
      </c>
      <c r="W115">
        <v>108.01300000000001</v>
      </c>
      <c r="X115">
        <v>0</v>
      </c>
      <c r="Y115">
        <v>0</v>
      </c>
      <c r="Z115">
        <v>0</v>
      </c>
      <c r="AA115">
        <v>0</v>
      </c>
      <c r="AB115">
        <v>340.565</v>
      </c>
      <c r="AC115">
        <v>100.634</v>
      </c>
      <c r="AD115">
        <v>65.639300000000006</v>
      </c>
      <c r="AE115">
        <v>174.291</v>
      </c>
      <c r="AF115">
        <v>2.3581400000000001</v>
      </c>
      <c r="AG115">
        <v>0.366176</v>
      </c>
      <c r="AH115">
        <v>0.69988899999999998</v>
      </c>
    </row>
    <row r="116" spans="1:34" x14ac:dyDescent="0.3">
      <c r="A116" t="str">
        <f t="shared" si="1"/>
        <v>SplitAC2Sp-S17SFm2007rDXGFCZ075</v>
      </c>
      <c r="B116" s="1">
        <v>42590.584548611114</v>
      </c>
      <c r="C116" t="s">
        <v>54</v>
      </c>
      <c r="D116" t="s">
        <v>52</v>
      </c>
      <c r="E116" t="s">
        <v>28</v>
      </c>
      <c r="F116">
        <v>2007</v>
      </c>
      <c r="G116" t="s">
        <v>36</v>
      </c>
      <c r="H116" t="s">
        <v>30</v>
      </c>
      <c r="I116">
        <v>5</v>
      </c>
      <c r="J116" t="s">
        <v>55</v>
      </c>
      <c r="K116">
        <v>3.2106499999999998</v>
      </c>
      <c r="L116">
        <v>2392.91</v>
      </c>
      <c r="M116">
        <v>7759.9</v>
      </c>
      <c r="N116">
        <v>2468.3000000000002</v>
      </c>
      <c r="O116">
        <v>0</v>
      </c>
      <c r="P116">
        <v>4695.58</v>
      </c>
      <c r="Q116">
        <v>0</v>
      </c>
      <c r="R116">
        <v>510.40899999999999</v>
      </c>
      <c r="S116">
        <v>0</v>
      </c>
      <c r="T116">
        <v>7.3572199999999999</v>
      </c>
      <c r="U116">
        <v>78.2637</v>
      </c>
      <c r="V116">
        <v>12.955299999999999</v>
      </c>
      <c r="W116">
        <v>65.308400000000006</v>
      </c>
      <c r="X116">
        <v>0</v>
      </c>
      <c r="Y116">
        <v>0</v>
      </c>
      <c r="Z116">
        <v>0</v>
      </c>
      <c r="AA116">
        <v>0</v>
      </c>
      <c r="AB116">
        <v>341.4</v>
      </c>
      <c r="AC116">
        <v>100.634</v>
      </c>
      <c r="AD116">
        <v>66.672899999999998</v>
      </c>
      <c r="AE116">
        <v>174.09299999999999</v>
      </c>
      <c r="AF116">
        <v>2.14323</v>
      </c>
      <c r="AG116">
        <v>0.366176</v>
      </c>
      <c r="AH116">
        <v>0.70184100000000005</v>
      </c>
    </row>
    <row r="117" spans="1:34" x14ac:dyDescent="0.3">
      <c r="A117" t="str">
        <f t="shared" si="1"/>
        <v>SplitAC2Sp-S17SFm2007rDXGFCZ081</v>
      </c>
      <c r="B117" s="1">
        <v>42590.584606481483</v>
      </c>
      <c r="C117" t="s">
        <v>54</v>
      </c>
      <c r="D117" t="s">
        <v>52</v>
      </c>
      <c r="E117" t="s">
        <v>28</v>
      </c>
      <c r="F117">
        <v>2007</v>
      </c>
      <c r="G117" t="s">
        <v>37</v>
      </c>
      <c r="H117" t="s">
        <v>30</v>
      </c>
      <c r="I117">
        <v>1</v>
      </c>
      <c r="J117" t="s">
        <v>55</v>
      </c>
      <c r="K117">
        <v>3.7711600000000001</v>
      </c>
      <c r="L117">
        <v>2392.91</v>
      </c>
      <c r="M117">
        <v>9168.6</v>
      </c>
      <c r="N117">
        <v>2468.3000000000002</v>
      </c>
      <c r="O117">
        <v>0</v>
      </c>
      <c r="P117">
        <v>4697</v>
      </c>
      <c r="Q117">
        <v>0</v>
      </c>
      <c r="R117">
        <v>1752.44</v>
      </c>
      <c r="S117">
        <v>0</v>
      </c>
      <c r="T117">
        <v>10.108599999999999</v>
      </c>
      <c r="U117">
        <v>240.75200000000001</v>
      </c>
      <c r="V117">
        <v>21.5975</v>
      </c>
      <c r="W117">
        <v>219.154</v>
      </c>
      <c r="X117">
        <v>0</v>
      </c>
      <c r="Y117">
        <v>0</v>
      </c>
      <c r="Z117">
        <v>0</v>
      </c>
      <c r="AA117">
        <v>0</v>
      </c>
      <c r="AB117">
        <v>379.03699999999998</v>
      </c>
      <c r="AC117">
        <v>100.634</v>
      </c>
      <c r="AD117">
        <v>107.512</v>
      </c>
      <c r="AE117">
        <v>170.89099999999999</v>
      </c>
      <c r="AF117">
        <v>3.00495</v>
      </c>
      <c r="AG117">
        <v>0.366176</v>
      </c>
      <c r="AH117">
        <v>0.70022799999999996</v>
      </c>
    </row>
    <row r="118" spans="1:34" x14ac:dyDescent="0.3">
      <c r="A118" t="str">
        <f t="shared" si="1"/>
        <v>SplitAC2Sp-S17SFm2007rDXGFCZ082</v>
      </c>
      <c r="B118" s="1">
        <v>42590.584675925929</v>
      </c>
      <c r="C118" t="s">
        <v>54</v>
      </c>
      <c r="D118" t="s">
        <v>52</v>
      </c>
      <c r="E118" t="s">
        <v>28</v>
      </c>
      <c r="F118">
        <v>2007</v>
      </c>
      <c r="G118" t="s">
        <v>37</v>
      </c>
      <c r="H118" t="s">
        <v>30</v>
      </c>
      <c r="I118">
        <v>2</v>
      </c>
      <c r="J118" t="s">
        <v>55</v>
      </c>
      <c r="K118">
        <v>3.7711600000000001</v>
      </c>
      <c r="L118">
        <v>2392.91</v>
      </c>
      <c r="M118">
        <v>8416</v>
      </c>
      <c r="N118">
        <v>2468.3000000000002</v>
      </c>
      <c r="O118">
        <v>0</v>
      </c>
      <c r="P118">
        <v>4706.99</v>
      </c>
      <c r="Q118">
        <v>0</v>
      </c>
      <c r="R118">
        <v>1078.96</v>
      </c>
      <c r="S118">
        <v>0</v>
      </c>
      <c r="T118">
        <v>9.4779900000000001</v>
      </c>
      <c r="U118">
        <v>152.27099999999999</v>
      </c>
      <c r="V118">
        <v>20.368600000000001</v>
      </c>
      <c r="W118">
        <v>131.90199999999999</v>
      </c>
      <c r="X118">
        <v>0</v>
      </c>
      <c r="Y118">
        <v>0</v>
      </c>
      <c r="Z118">
        <v>0</v>
      </c>
      <c r="AA118">
        <v>0</v>
      </c>
      <c r="AB118">
        <v>370.947</v>
      </c>
      <c r="AC118">
        <v>100.634</v>
      </c>
      <c r="AD118">
        <v>100.05500000000001</v>
      </c>
      <c r="AE118">
        <v>170.25700000000001</v>
      </c>
      <c r="AF118">
        <v>2.6316600000000001</v>
      </c>
      <c r="AG118">
        <v>0.366176</v>
      </c>
      <c r="AH118">
        <v>0.703955</v>
      </c>
    </row>
    <row r="119" spans="1:34" x14ac:dyDescent="0.3">
      <c r="A119" t="str">
        <f t="shared" si="1"/>
        <v>SplitAC2Sp-S17SFm2007rDXGFCZ083</v>
      </c>
      <c r="B119" s="1">
        <v>42590.584745370368</v>
      </c>
      <c r="C119" t="s">
        <v>54</v>
      </c>
      <c r="D119" t="s">
        <v>52</v>
      </c>
      <c r="E119" t="s">
        <v>28</v>
      </c>
      <c r="F119">
        <v>2007</v>
      </c>
      <c r="G119" t="s">
        <v>37</v>
      </c>
      <c r="H119" t="s">
        <v>30</v>
      </c>
      <c r="I119">
        <v>3</v>
      </c>
      <c r="J119" t="s">
        <v>55</v>
      </c>
      <c r="K119">
        <v>3.7711600000000001</v>
      </c>
      <c r="L119">
        <v>2392.91</v>
      </c>
      <c r="M119">
        <v>8128.78</v>
      </c>
      <c r="N119">
        <v>2468.3000000000002</v>
      </c>
      <c r="O119">
        <v>0</v>
      </c>
      <c r="P119">
        <v>4719.71</v>
      </c>
      <c r="Q119">
        <v>0</v>
      </c>
      <c r="R119">
        <v>795.40300000000002</v>
      </c>
      <c r="S119">
        <v>0</v>
      </c>
      <c r="T119">
        <v>15.731999999999999</v>
      </c>
      <c r="U119">
        <v>129.63399999999999</v>
      </c>
      <c r="V119">
        <v>33.808300000000003</v>
      </c>
      <c r="W119">
        <v>95.825999999999993</v>
      </c>
      <c r="X119">
        <v>0</v>
      </c>
      <c r="Y119">
        <v>0</v>
      </c>
      <c r="Z119">
        <v>0</v>
      </c>
      <c r="AA119">
        <v>0</v>
      </c>
      <c r="AB119">
        <v>433.411</v>
      </c>
      <c r="AC119">
        <v>100.634</v>
      </c>
      <c r="AD119">
        <v>163.31299999999999</v>
      </c>
      <c r="AE119">
        <v>169.464</v>
      </c>
      <c r="AF119">
        <v>2.5977399999999999</v>
      </c>
      <c r="AG119">
        <v>0.366176</v>
      </c>
      <c r="AH119">
        <v>0.70603899999999997</v>
      </c>
    </row>
    <row r="120" spans="1:34" x14ac:dyDescent="0.3">
      <c r="A120" t="str">
        <f t="shared" si="1"/>
        <v>SplitAC2Sp-S17SFm2007rDXGFCZ084</v>
      </c>
      <c r="B120" s="1">
        <v>42590.584826388891</v>
      </c>
      <c r="C120" t="s">
        <v>54</v>
      </c>
      <c r="D120" t="s">
        <v>52</v>
      </c>
      <c r="E120" t="s">
        <v>28</v>
      </c>
      <c r="F120">
        <v>2007</v>
      </c>
      <c r="G120" t="s">
        <v>37</v>
      </c>
      <c r="H120" t="s">
        <v>30</v>
      </c>
      <c r="I120">
        <v>4</v>
      </c>
      <c r="J120" t="s">
        <v>55</v>
      </c>
      <c r="K120">
        <v>3.7711600000000001</v>
      </c>
      <c r="L120">
        <v>2392.91</v>
      </c>
      <c r="M120">
        <v>8029.76</v>
      </c>
      <c r="N120">
        <v>2468.3000000000002</v>
      </c>
      <c r="O120">
        <v>0</v>
      </c>
      <c r="P120">
        <v>4721.84</v>
      </c>
      <c r="Q120">
        <v>0</v>
      </c>
      <c r="R120">
        <v>703.19399999999996</v>
      </c>
      <c r="S120">
        <v>0</v>
      </c>
      <c r="T120">
        <v>16.563300000000002</v>
      </c>
      <c r="U120">
        <v>119.86</v>
      </c>
      <c r="V120">
        <v>35.550899999999999</v>
      </c>
      <c r="W120">
        <v>84.308700000000002</v>
      </c>
      <c r="X120">
        <v>0</v>
      </c>
      <c r="Y120">
        <v>0</v>
      </c>
      <c r="Z120">
        <v>0</v>
      </c>
      <c r="AA120">
        <v>0</v>
      </c>
      <c r="AB120">
        <v>446.91699999999997</v>
      </c>
      <c r="AC120">
        <v>100.634</v>
      </c>
      <c r="AD120">
        <v>176.952</v>
      </c>
      <c r="AE120">
        <v>169.33</v>
      </c>
      <c r="AF120">
        <v>2.4294899999999999</v>
      </c>
      <c r="AG120">
        <v>0.366176</v>
      </c>
      <c r="AH120">
        <v>0.70669499999999996</v>
      </c>
    </row>
    <row r="121" spans="1:34" x14ac:dyDescent="0.3">
      <c r="A121" t="str">
        <f t="shared" si="1"/>
        <v>SplitAC2Sp-S17SFm2007rDXGFCZ085</v>
      </c>
      <c r="B121" s="1">
        <v>42590.58489583333</v>
      </c>
      <c r="C121" t="s">
        <v>54</v>
      </c>
      <c r="D121" t="s">
        <v>52</v>
      </c>
      <c r="E121" t="s">
        <v>28</v>
      </c>
      <c r="F121">
        <v>2007</v>
      </c>
      <c r="G121" t="s">
        <v>37</v>
      </c>
      <c r="H121" t="s">
        <v>30</v>
      </c>
      <c r="I121">
        <v>5</v>
      </c>
      <c r="J121" t="s">
        <v>55</v>
      </c>
      <c r="K121">
        <v>3.7711600000000001</v>
      </c>
      <c r="L121">
        <v>2392.91</v>
      </c>
      <c r="M121">
        <v>8129.17</v>
      </c>
      <c r="N121">
        <v>2468.3000000000002</v>
      </c>
      <c r="O121">
        <v>0</v>
      </c>
      <c r="P121">
        <v>4719.82</v>
      </c>
      <c r="Q121">
        <v>0</v>
      </c>
      <c r="R121">
        <v>795.40200000000004</v>
      </c>
      <c r="S121">
        <v>0</v>
      </c>
      <c r="T121">
        <v>15.825699999999999</v>
      </c>
      <c r="U121">
        <v>129.822</v>
      </c>
      <c r="V121">
        <v>33.996299999999998</v>
      </c>
      <c r="W121">
        <v>95.825900000000004</v>
      </c>
      <c r="X121">
        <v>0</v>
      </c>
      <c r="Y121">
        <v>0</v>
      </c>
      <c r="Z121">
        <v>0</v>
      </c>
      <c r="AA121">
        <v>0</v>
      </c>
      <c r="AB121">
        <v>435.44600000000003</v>
      </c>
      <c r="AC121">
        <v>100.634</v>
      </c>
      <c r="AD121">
        <v>165.35499999999999</v>
      </c>
      <c r="AE121">
        <v>169.45699999999999</v>
      </c>
      <c r="AF121">
        <v>2.5977899999999998</v>
      </c>
      <c r="AG121">
        <v>0.366176</v>
      </c>
      <c r="AH121">
        <v>0.70603899999999997</v>
      </c>
    </row>
    <row r="122" spans="1:34" x14ac:dyDescent="0.3">
      <c r="A122" t="str">
        <f t="shared" si="1"/>
        <v>SplitAC2Sp-S17SFm2007rDXGFCZ091</v>
      </c>
      <c r="B122" s="1">
        <v>42590.584965277776</v>
      </c>
      <c r="C122" t="s">
        <v>54</v>
      </c>
      <c r="D122" t="s">
        <v>52</v>
      </c>
      <c r="E122" t="s">
        <v>28</v>
      </c>
      <c r="F122">
        <v>2007</v>
      </c>
      <c r="G122" t="s">
        <v>38</v>
      </c>
      <c r="H122" t="s">
        <v>30</v>
      </c>
      <c r="I122">
        <v>1</v>
      </c>
      <c r="J122" t="s">
        <v>55</v>
      </c>
      <c r="K122">
        <v>3.36524</v>
      </c>
      <c r="L122">
        <v>2422.9299999999998</v>
      </c>
      <c r="M122">
        <v>8961.91</v>
      </c>
      <c r="N122">
        <v>2492.31</v>
      </c>
      <c r="O122">
        <v>0</v>
      </c>
      <c r="P122">
        <v>4758.5600000000004</v>
      </c>
      <c r="Q122">
        <v>0</v>
      </c>
      <c r="R122">
        <v>1486.53</v>
      </c>
      <c r="S122">
        <v>0</v>
      </c>
      <c r="T122">
        <v>16.309200000000001</v>
      </c>
      <c r="U122">
        <v>208.20699999999999</v>
      </c>
      <c r="V122">
        <v>31.232600000000001</v>
      </c>
      <c r="W122">
        <v>176.97399999999999</v>
      </c>
      <c r="X122">
        <v>0</v>
      </c>
      <c r="Y122">
        <v>0</v>
      </c>
      <c r="Z122">
        <v>0</v>
      </c>
      <c r="AA122">
        <v>0</v>
      </c>
      <c r="AB122">
        <v>424.98500000000001</v>
      </c>
      <c r="AC122">
        <v>100.634</v>
      </c>
      <c r="AD122">
        <v>154.38399999999999</v>
      </c>
      <c r="AE122">
        <v>169.96700000000001</v>
      </c>
      <c r="AF122">
        <v>3.5418699999999999</v>
      </c>
      <c r="AG122">
        <v>0.36974000000000001</v>
      </c>
      <c r="AH122">
        <v>0.71283700000000005</v>
      </c>
    </row>
    <row r="123" spans="1:34" x14ac:dyDescent="0.3">
      <c r="A123" t="str">
        <f t="shared" si="1"/>
        <v>SplitAC2Sp-S17SFm2007rDXGFCZ092</v>
      </c>
      <c r="B123" s="1">
        <v>42590.585034722222</v>
      </c>
      <c r="C123" t="s">
        <v>54</v>
      </c>
      <c r="D123" t="s">
        <v>52</v>
      </c>
      <c r="E123" t="s">
        <v>28</v>
      </c>
      <c r="F123">
        <v>2007</v>
      </c>
      <c r="G123" t="s">
        <v>38</v>
      </c>
      <c r="H123" t="s">
        <v>30</v>
      </c>
      <c r="I123">
        <v>2</v>
      </c>
      <c r="J123" t="s">
        <v>55</v>
      </c>
      <c r="K123">
        <v>3.36524</v>
      </c>
      <c r="L123">
        <v>2422.9299999999998</v>
      </c>
      <c r="M123">
        <v>8905.33</v>
      </c>
      <c r="N123">
        <v>2492.31</v>
      </c>
      <c r="O123">
        <v>0</v>
      </c>
      <c r="P123">
        <v>4766.03</v>
      </c>
      <c r="Q123">
        <v>0</v>
      </c>
      <c r="R123">
        <v>1413.14</v>
      </c>
      <c r="S123">
        <v>0</v>
      </c>
      <c r="T123">
        <v>22.151800000000001</v>
      </c>
      <c r="U123">
        <v>211.696</v>
      </c>
      <c r="V123">
        <v>42.655700000000003</v>
      </c>
      <c r="W123">
        <v>169.04</v>
      </c>
      <c r="X123">
        <v>0</v>
      </c>
      <c r="Y123">
        <v>0</v>
      </c>
      <c r="Z123">
        <v>0</v>
      </c>
      <c r="AA123">
        <v>0</v>
      </c>
      <c r="AB123">
        <v>470.50299999999999</v>
      </c>
      <c r="AC123">
        <v>100.634</v>
      </c>
      <c r="AD123">
        <v>200.36500000000001</v>
      </c>
      <c r="AE123">
        <v>169.50299999999999</v>
      </c>
      <c r="AF123">
        <v>3.3662299999999998</v>
      </c>
      <c r="AG123">
        <v>0.36974000000000001</v>
      </c>
      <c r="AH123">
        <v>0.71412500000000001</v>
      </c>
    </row>
    <row r="124" spans="1:34" x14ac:dyDescent="0.3">
      <c r="A124" t="str">
        <f t="shared" si="1"/>
        <v>SplitAC2Sp-S17SFm2007rDXGFCZ093</v>
      </c>
      <c r="B124" s="1">
        <v>42590.585104166668</v>
      </c>
      <c r="C124" t="s">
        <v>54</v>
      </c>
      <c r="D124" t="s">
        <v>52</v>
      </c>
      <c r="E124" t="s">
        <v>28</v>
      </c>
      <c r="F124">
        <v>2007</v>
      </c>
      <c r="G124" t="s">
        <v>38</v>
      </c>
      <c r="H124" t="s">
        <v>30</v>
      </c>
      <c r="I124">
        <v>3</v>
      </c>
      <c r="J124" t="s">
        <v>55</v>
      </c>
      <c r="K124">
        <v>3.36524</v>
      </c>
      <c r="L124">
        <v>2422.9299999999998</v>
      </c>
      <c r="M124">
        <v>8630.24</v>
      </c>
      <c r="N124">
        <v>2492.31</v>
      </c>
      <c r="O124">
        <v>0</v>
      </c>
      <c r="P124">
        <v>4762.7299999999996</v>
      </c>
      <c r="Q124">
        <v>0</v>
      </c>
      <c r="R124">
        <v>1190.71</v>
      </c>
      <c r="S124">
        <v>0</v>
      </c>
      <c r="T124">
        <v>15.421099999999999</v>
      </c>
      <c r="U124">
        <v>169.07300000000001</v>
      </c>
      <c r="V124">
        <v>29.5627</v>
      </c>
      <c r="W124">
        <v>139.51</v>
      </c>
      <c r="X124">
        <v>0</v>
      </c>
      <c r="Y124">
        <v>0</v>
      </c>
      <c r="Z124">
        <v>0</v>
      </c>
      <c r="AA124">
        <v>0</v>
      </c>
      <c r="AB124">
        <v>412.53699999999998</v>
      </c>
      <c r="AC124">
        <v>100.634</v>
      </c>
      <c r="AD124">
        <v>142.202</v>
      </c>
      <c r="AE124">
        <v>169.702</v>
      </c>
      <c r="AF124">
        <v>3.4453900000000002</v>
      </c>
      <c r="AG124">
        <v>0.36974000000000001</v>
      </c>
      <c r="AH124">
        <v>0.71473900000000001</v>
      </c>
    </row>
    <row r="125" spans="1:34" x14ac:dyDescent="0.3">
      <c r="A125" t="str">
        <f t="shared" si="1"/>
        <v>SplitAC2Sp-S17SFm2007rDXGFCZ094</v>
      </c>
      <c r="B125" s="1">
        <v>42590.585173611114</v>
      </c>
      <c r="C125" t="s">
        <v>54</v>
      </c>
      <c r="D125" t="s">
        <v>52</v>
      </c>
      <c r="E125" t="s">
        <v>28</v>
      </c>
      <c r="F125">
        <v>2007</v>
      </c>
      <c r="G125" t="s">
        <v>38</v>
      </c>
      <c r="H125" t="s">
        <v>30</v>
      </c>
      <c r="I125">
        <v>4</v>
      </c>
      <c r="J125" t="s">
        <v>55</v>
      </c>
      <c r="K125">
        <v>3.36524</v>
      </c>
      <c r="L125">
        <v>2422.9299999999998</v>
      </c>
      <c r="M125">
        <v>8440.76</v>
      </c>
      <c r="N125">
        <v>2492.31</v>
      </c>
      <c r="O125">
        <v>0</v>
      </c>
      <c r="P125">
        <v>4764.33</v>
      </c>
      <c r="Q125">
        <v>0</v>
      </c>
      <c r="R125">
        <v>1021.51</v>
      </c>
      <c r="S125">
        <v>0</v>
      </c>
      <c r="T125">
        <v>14.794</v>
      </c>
      <c r="U125">
        <v>147.81800000000001</v>
      </c>
      <c r="V125">
        <v>28.454699999999999</v>
      </c>
      <c r="W125">
        <v>119.364</v>
      </c>
      <c r="X125">
        <v>0</v>
      </c>
      <c r="Y125">
        <v>0</v>
      </c>
      <c r="Z125">
        <v>0</v>
      </c>
      <c r="AA125">
        <v>0</v>
      </c>
      <c r="AB125">
        <v>406.97500000000002</v>
      </c>
      <c r="AC125">
        <v>100.634</v>
      </c>
      <c r="AD125">
        <v>136.74100000000001</v>
      </c>
      <c r="AE125">
        <v>169.6</v>
      </c>
      <c r="AF125">
        <v>3.2181600000000001</v>
      </c>
      <c r="AG125">
        <v>0.36974000000000001</v>
      </c>
      <c r="AH125">
        <v>0.71591700000000003</v>
      </c>
    </row>
    <row r="126" spans="1:34" x14ac:dyDescent="0.3">
      <c r="A126" t="str">
        <f t="shared" si="1"/>
        <v>SplitAC2Sp-S17SFm2007rDXGFCZ095</v>
      </c>
      <c r="B126" s="1">
        <v>42590.58525462963</v>
      </c>
      <c r="C126" t="s">
        <v>54</v>
      </c>
      <c r="D126" t="s">
        <v>52</v>
      </c>
      <c r="E126" t="s">
        <v>28</v>
      </c>
      <c r="F126">
        <v>2007</v>
      </c>
      <c r="G126" t="s">
        <v>38</v>
      </c>
      <c r="H126" t="s">
        <v>30</v>
      </c>
      <c r="I126">
        <v>5</v>
      </c>
      <c r="J126" t="s">
        <v>55</v>
      </c>
      <c r="K126">
        <v>3.36524</v>
      </c>
      <c r="L126">
        <v>2422.9299999999998</v>
      </c>
      <c r="M126">
        <v>8236.4</v>
      </c>
      <c r="N126">
        <v>2492.31</v>
      </c>
      <c r="O126">
        <v>0</v>
      </c>
      <c r="P126">
        <v>4777.7299999999996</v>
      </c>
      <c r="Q126">
        <v>0</v>
      </c>
      <c r="R126">
        <v>805.09400000000005</v>
      </c>
      <c r="S126">
        <v>0</v>
      </c>
      <c r="T126">
        <v>23.531400000000001</v>
      </c>
      <c r="U126">
        <v>137.72999999999999</v>
      </c>
      <c r="V126">
        <v>45.238799999999998</v>
      </c>
      <c r="W126">
        <v>92.491299999999995</v>
      </c>
      <c r="X126">
        <v>0</v>
      </c>
      <c r="Y126">
        <v>0</v>
      </c>
      <c r="Z126">
        <v>0</v>
      </c>
      <c r="AA126">
        <v>0</v>
      </c>
      <c r="AB126">
        <v>488.33199999999999</v>
      </c>
      <c r="AC126">
        <v>100.634</v>
      </c>
      <c r="AD126">
        <v>218.93199999999999</v>
      </c>
      <c r="AE126">
        <v>168.76599999999999</v>
      </c>
      <c r="AF126">
        <v>3.2180900000000001</v>
      </c>
      <c r="AG126">
        <v>0.36974000000000001</v>
      </c>
      <c r="AH126">
        <v>0.71744300000000005</v>
      </c>
    </row>
    <row r="127" spans="1:34" x14ac:dyDescent="0.3">
      <c r="A127" t="str">
        <f t="shared" si="1"/>
        <v>SplitAC2Sp-S17SFm2007rDXGFCZ101</v>
      </c>
      <c r="B127" s="1">
        <v>42590.585324074076</v>
      </c>
      <c r="C127" t="s">
        <v>54</v>
      </c>
      <c r="D127" t="s">
        <v>52</v>
      </c>
      <c r="E127" t="s">
        <v>28</v>
      </c>
      <c r="F127">
        <v>2007</v>
      </c>
      <c r="G127" t="s">
        <v>39</v>
      </c>
      <c r="H127" t="s">
        <v>30</v>
      </c>
      <c r="I127">
        <v>1</v>
      </c>
      <c r="J127" t="s">
        <v>55</v>
      </c>
      <c r="K127">
        <v>2.5284</v>
      </c>
      <c r="L127">
        <v>1948.78</v>
      </c>
      <c r="M127">
        <v>7918.03</v>
      </c>
      <c r="N127">
        <v>2113</v>
      </c>
      <c r="O127">
        <v>0</v>
      </c>
      <c r="P127">
        <v>3949.12</v>
      </c>
      <c r="Q127">
        <v>0</v>
      </c>
      <c r="R127">
        <v>1602.77</v>
      </c>
      <c r="S127">
        <v>0</v>
      </c>
      <c r="T127">
        <v>26.337399999999999</v>
      </c>
      <c r="U127">
        <v>226.80500000000001</v>
      </c>
      <c r="V127">
        <v>37.668399999999998</v>
      </c>
      <c r="W127">
        <v>189.136</v>
      </c>
      <c r="X127">
        <v>0</v>
      </c>
      <c r="Y127">
        <v>0</v>
      </c>
      <c r="Z127">
        <v>0</v>
      </c>
      <c r="AA127">
        <v>0</v>
      </c>
      <c r="AB127">
        <v>455.52100000000002</v>
      </c>
      <c r="AC127">
        <v>100.634</v>
      </c>
      <c r="AD127">
        <v>184.67599999999999</v>
      </c>
      <c r="AE127">
        <v>170.21</v>
      </c>
      <c r="AF127">
        <v>2.9430900000000002</v>
      </c>
      <c r="AG127">
        <v>0.31346800000000002</v>
      </c>
      <c r="AH127">
        <v>0.589225</v>
      </c>
    </row>
    <row r="128" spans="1:34" x14ac:dyDescent="0.3">
      <c r="A128" t="str">
        <f t="shared" si="1"/>
        <v>SplitAC2Sp-S17SFm2007rDXGFCZ102</v>
      </c>
      <c r="B128" s="1">
        <v>42590.585393518515</v>
      </c>
      <c r="C128" t="s">
        <v>54</v>
      </c>
      <c r="D128" t="s">
        <v>52</v>
      </c>
      <c r="E128" t="s">
        <v>28</v>
      </c>
      <c r="F128">
        <v>2007</v>
      </c>
      <c r="G128" t="s">
        <v>39</v>
      </c>
      <c r="H128" t="s">
        <v>30</v>
      </c>
      <c r="I128">
        <v>2</v>
      </c>
      <c r="J128" t="s">
        <v>55</v>
      </c>
      <c r="K128">
        <v>2.5284</v>
      </c>
      <c r="L128">
        <v>1948.78</v>
      </c>
      <c r="M128">
        <v>7316.24</v>
      </c>
      <c r="N128">
        <v>2113</v>
      </c>
      <c r="O128">
        <v>0</v>
      </c>
      <c r="P128">
        <v>3968.98</v>
      </c>
      <c r="Q128">
        <v>0</v>
      </c>
      <c r="R128">
        <v>1035.73</v>
      </c>
      <c r="S128">
        <v>0</v>
      </c>
      <c r="T128">
        <v>33.022199999999998</v>
      </c>
      <c r="U128">
        <v>165.51</v>
      </c>
      <c r="V128">
        <v>47.363199999999999</v>
      </c>
      <c r="W128">
        <v>118.14700000000001</v>
      </c>
      <c r="X128">
        <v>0</v>
      </c>
      <c r="Y128">
        <v>0</v>
      </c>
      <c r="Z128">
        <v>0</v>
      </c>
      <c r="AA128">
        <v>0</v>
      </c>
      <c r="AB128">
        <v>489.27600000000001</v>
      </c>
      <c r="AC128">
        <v>100.634</v>
      </c>
      <c r="AD128">
        <v>219.678</v>
      </c>
      <c r="AE128">
        <v>168.964</v>
      </c>
      <c r="AF128">
        <v>2.5817899999999998</v>
      </c>
      <c r="AG128">
        <v>0.31346800000000002</v>
      </c>
      <c r="AH128">
        <v>0.593194</v>
      </c>
    </row>
    <row r="129" spans="1:34" x14ac:dyDescent="0.3">
      <c r="A129" t="str">
        <f t="shared" si="1"/>
        <v>SplitAC2Sp-S17SFm2007rDXGFCZ103</v>
      </c>
      <c r="B129" s="1">
        <v>42590.585462962961</v>
      </c>
      <c r="C129" t="s">
        <v>54</v>
      </c>
      <c r="D129" t="s">
        <v>52</v>
      </c>
      <c r="E129" t="s">
        <v>28</v>
      </c>
      <c r="F129">
        <v>2007</v>
      </c>
      <c r="G129" t="s">
        <v>39</v>
      </c>
      <c r="H129" t="s">
        <v>30</v>
      </c>
      <c r="I129">
        <v>3</v>
      </c>
      <c r="J129" t="s">
        <v>55</v>
      </c>
      <c r="K129">
        <v>2.5284</v>
      </c>
      <c r="L129">
        <v>1948.78</v>
      </c>
      <c r="M129">
        <v>7392.2</v>
      </c>
      <c r="N129">
        <v>2113</v>
      </c>
      <c r="O129">
        <v>0</v>
      </c>
      <c r="P129">
        <v>3970.54</v>
      </c>
      <c r="Q129">
        <v>0</v>
      </c>
      <c r="R129">
        <v>1096.76</v>
      </c>
      <c r="S129">
        <v>0</v>
      </c>
      <c r="T129">
        <v>35.7468</v>
      </c>
      <c r="U129">
        <v>176.154</v>
      </c>
      <c r="V129">
        <v>51.196399999999997</v>
      </c>
      <c r="W129">
        <v>124.95699999999999</v>
      </c>
      <c r="X129">
        <v>0</v>
      </c>
      <c r="Y129">
        <v>0</v>
      </c>
      <c r="Z129">
        <v>0</v>
      </c>
      <c r="AA129">
        <v>0</v>
      </c>
      <c r="AB129">
        <v>515.61400000000003</v>
      </c>
      <c r="AC129">
        <v>100.634</v>
      </c>
      <c r="AD129">
        <v>246.11099999999999</v>
      </c>
      <c r="AE129">
        <v>168.869</v>
      </c>
      <c r="AF129">
        <v>2.72281</v>
      </c>
      <c r="AG129">
        <v>0.31346800000000002</v>
      </c>
      <c r="AH129">
        <v>0.59225499999999998</v>
      </c>
    </row>
    <row r="130" spans="1:34" x14ac:dyDescent="0.3">
      <c r="A130" t="str">
        <f t="shared" si="1"/>
        <v>SplitAC2Sp-S17SFm2007rDXGFCZ104</v>
      </c>
      <c r="B130" s="1">
        <v>42590.585532407407</v>
      </c>
      <c r="C130" t="s">
        <v>54</v>
      </c>
      <c r="D130" t="s">
        <v>52</v>
      </c>
      <c r="E130" t="s">
        <v>28</v>
      </c>
      <c r="F130">
        <v>2007</v>
      </c>
      <c r="G130" t="s">
        <v>39</v>
      </c>
      <c r="H130" t="s">
        <v>30</v>
      </c>
      <c r="I130">
        <v>4</v>
      </c>
      <c r="J130" t="s">
        <v>55</v>
      </c>
      <c r="K130">
        <v>2.5284</v>
      </c>
      <c r="L130">
        <v>1948.78</v>
      </c>
      <c r="M130">
        <v>7293.15</v>
      </c>
      <c r="N130">
        <v>2113</v>
      </c>
      <c r="O130">
        <v>0</v>
      </c>
      <c r="P130">
        <v>3959.66</v>
      </c>
      <c r="Q130">
        <v>0</v>
      </c>
      <c r="R130">
        <v>1042.1400000000001</v>
      </c>
      <c r="S130">
        <v>0</v>
      </c>
      <c r="T130">
        <v>24.523900000000001</v>
      </c>
      <c r="U130">
        <v>153.82900000000001</v>
      </c>
      <c r="V130">
        <v>35.107700000000001</v>
      </c>
      <c r="W130">
        <v>118.72199999999999</v>
      </c>
      <c r="X130">
        <v>0</v>
      </c>
      <c r="Y130">
        <v>0</v>
      </c>
      <c r="Z130">
        <v>0</v>
      </c>
      <c r="AA130">
        <v>0</v>
      </c>
      <c r="AB130">
        <v>437.00099999999998</v>
      </c>
      <c r="AC130">
        <v>100.634</v>
      </c>
      <c r="AD130">
        <v>166.82499999999999</v>
      </c>
      <c r="AE130">
        <v>169.542</v>
      </c>
      <c r="AF130">
        <v>2.6311300000000002</v>
      </c>
      <c r="AG130">
        <v>0.31346800000000002</v>
      </c>
      <c r="AH130">
        <v>0.59281099999999998</v>
      </c>
    </row>
    <row r="131" spans="1:34" x14ac:dyDescent="0.3">
      <c r="A131" t="str">
        <f t="shared" ref="A131:A161" si="2">C131&amp;E131&amp;F131&amp;H131&amp;G131&amp;I131</f>
        <v>SplitAC2Sp-S17SFm2007rDXGFCZ105</v>
      </c>
      <c r="B131" s="1">
        <v>42590.585601851853</v>
      </c>
      <c r="C131" t="s">
        <v>54</v>
      </c>
      <c r="D131" t="s">
        <v>52</v>
      </c>
      <c r="E131" t="s">
        <v>28</v>
      </c>
      <c r="F131">
        <v>2007</v>
      </c>
      <c r="G131" t="s">
        <v>39</v>
      </c>
      <c r="H131" t="s">
        <v>30</v>
      </c>
      <c r="I131">
        <v>5</v>
      </c>
      <c r="J131" t="s">
        <v>55</v>
      </c>
      <c r="K131">
        <v>2.5284</v>
      </c>
      <c r="L131">
        <v>1948.78</v>
      </c>
      <c r="M131">
        <v>7566.22</v>
      </c>
      <c r="N131">
        <v>2113</v>
      </c>
      <c r="O131">
        <v>0</v>
      </c>
      <c r="P131">
        <v>3978.48</v>
      </c>
      <c r="Q131">
        <v>0</v>
      </c>
      <c r="R131">
        <v>1222.28</v>
      </c>
      <c r="S131">
        <v>0</v>
      </c>
      <c r="T131">
        <v>45.786799999999999</v>
      </c>
      <c r="U131">
        <v>206.68199999999999</v>
      </c>
      <c r="V131">
        <v>65.621899999999997</v>
      </c>
      <c r="W131">
        <v>141.06</v>
      </c>
      <c r="X131">
        <v>0</v>
      </c>
      <c r="Y131">
        <v>0</v>
      </c>
      <c r="Z131">
        <v>0</v>
      </c>
      <c r="AA131">
        <v>0</v>
      </c>
      <c r="AB131">
        <v>579.029</v>
      </c>
      <c r="AC131">
        <v>100.634</v>
      </c>
      <c r="AD131">
        <v>310.01799999999997</v>
      </c>
      <c r="AE131">
        <v>168.376</v>
      </c>
      <c r="AF131">
        <v>2.79542</v>
      </c>
      <c r="AG131">
        <v>0.31346800000000002</v>
      </c>
      <c r="AH131">
        <v>0.59166099999999999</v>
      </c>
    </row>
    <row r="132" spans="1:34" x14ac:dyDescent="0.3">
      <c r="A132" t="str">
        <f t="shared" si="2"/>
        <v>SplitAC2Sp-S17SFm2007rDXGFCZ111</v>
      </c>
      <c r="B132" s="1">
        <v>42590.585682870369</v>
      </c>
      <c r="C132" t="s">
        <v>54</v>
      </c>
      <c r="D132" t="s">
        <v>52</v>
      </c>
      <c r="E132" t="s">
        <v>28</v>
      </c>
      <c r="F132">
        <v>2007</v>
      </c>
      <c r="G132" t="s">
        <v>40</v>
      </c>
      <c r="H132" t="s">
        <v>30</v>
      </c>
      <c r="I132">
        <v>1</v>
      </c>
      <c r="J132" t="s">
        <v>55</v>
      </c>
      <c r="K132">
        <v>2.6630600000000002</v>
      </c>
      <c r="L132">
        <v>1948.78</v>
      </c>
      <c r="M132">
        <v>7731.63</v>
      </c>
      <c r="N132">
        <v>2113</v>
      </c>
      <c r="O132">
        <v>0</v>
      </c>
      <c r="P132">
        <v>3937.11</v>
      </c>
      <c r="Q132">
        <v>0</v>
      </c>
      <c r="R132">
        <v>1448.51</v>
      </c>
      <c r="S132">
        <v>0</v>
      </c>
      <c r="T132">
        <v>27.8063</v>
      </c>
      <c r="U132">
        <v>205.21100000000001</v>
      </c>
      <c r="V132">
        <v>42.408799999999999</v>
      </c>
      <c r="W132">
        <v>162.80199999999999</v>
      </c>
      <c r="X132">
        <v>0</v>
      </c>
      <c r="Y132">
        <v>0</v>
      </c>
      <c r="Z132">
        <v>0</v>
      </c>
      <c r="AA132">
        <v>0</v>
      </c>
      <c r="AB132">
        <v>480.66399999999999</v>
      </c>
      <c r="AC132">
        <v>100.634</v>
      </c>
      <c r="AD132">
        <v>206.691</v>
      </c>
      <c r="AE132">
        <v>173.33799999999999</v>
      </c>
      <c r="AF132">
        <v>2.6976599999999999</v>
      </c>
      <c r="AG132">
        <v>0.26490999999999998</v>
      </c>
      <c r="AH132">
        <v>0.59371499999999999</v>
      </c>
    </row>
    <row r="133" spans="1:34" x14ac:dyDescent="0.3">
      <c r="A133" t="str">
        <f t="shared" si="2"/>
        <v>SplitAC2Sp-S17SFm2007rDXGFCZ112</v>
      </c>
      <c r="B133" s="1">
        <v>42590.585740740738</v>
      </c>
      <c r="C133" t="s">
        <v>54</v>
      </c>
      <c r="D133" t="s">
        <v>52</v>
      </c>
      <c r="E133" t="s">
        <v>28</v>
      </c>
      <c r="F133">
        <v>2007</v>
      </c>
      <c r="G133" t="s">
        <v>40</v>
      </c>
      <c r="H133" t="s">
        <v>30</v>
      </c>
      <c r="I133">
        <v>2</v>
      </c>
      <c r="J133" t="s">
        <v>55</v>
      </c>
      <c r="K133">
        <v>2.6630600000000002</v>
      </c>
      <c r="L133">
        <v>1948.78</v>
      </c>
      <c r="M133">
        <v>7506.99</v>
      </c>
      <c r="N133">
        <v>2113</v>
      </c>
      <c r="O133">
        <v>0</v>
      </c>
      <c r="P133">
        <v>3922.7</v>
      </c>
      <c r="Q133">
        <v>0</v>
      </c>
      <c r="R133">
        <v>1278.4000000000001</v>
      </c>
      <c r="S133">
        <v>0</v>
      </c>
      <c r="T133">
        <v>14.3469</v>
      </c>
      <c r="U133">
        <v>178.53899999999999</v>
      </c>
      <c r="V133">
        <v>21.8659</v>
      </c>
      <c r="W133">
        <v>156.67400000000001</v>
      </c>
      <c r="X133">
        <v>0</v>
      </c>
      <c r="Y133">
        <v>0</v>
      </c>
      <c r="Z133">
        <v>0</v>
      </c>
      <c r="AA133">
        <v>0</v>
      </c>
      <c r="AB133">
        <v>387.99099999999999</v>
      </c>
      <c r="AC133">
        <v>100.634</v>
      </c>
      <c r="AD133">
        <v>113.14700000000001</v>
      </c>
      <c r="AE133">
        <v>174.209</v>
      </c>
      <c r="AF133">
        <v>2.2703500000000001</v>
      </c>
      <c r="AG133">
        <v>0.26490999999999998</v>
      </c>
      <c r="AH133">
        <v>0.60016800000000003</v>
      </c>
    </row>
    <row r="134" spans="1:34" x14ac:dyDescent="0.3">
      <c r="A134" t="str">
        <f t="shared" si="2"/>
        <v>SplitAC2Sp-S17SFm2007rDXGFCZ113</v>
      </c>
      <c r="B134" s="1">
        <v>42590.585810185185</v>
      </c>
      <c r="C134" t="s">
        <v>54</v>
      </c>
      <c r="D134" t="s">
        <v>52</v>
      </c>
      <c r="E134" t="s">
        <v>28</v>
      </c>
      <c r="F134">
        <v>2007</v>
      </c>
      <c r="G134" t="s">
        <v>40</v>
      </c>
      <c r="H134" t="s">
        <v>30</v>
      </c>
      <c r="I134">
        <v>3</v>
      </c>
      <c r="J134" t="s">
        <v>55</v>
      </c>
      <c r="K134">
        <v>2.6630600000000002</v>
      </c>
      <c r="L134">
        <v>1948.78</v>
      </c>
      <c r="M134">
        <v>7746.38</v>
      </c>
      <c r="N134">
        <v>2113</v>
      </c>
      <c r="O134">
        <v>0</v>
      </c>
      <c r="P134">
        <v>3941.57</v>
      </c>
      <c r="Q134">
        <v>0</v>
      </c>
      <c r="R134">
        <v>1453.02</v>
      </c>
      <c r="S134">
        <v>0</v>
      </c>
      <c r="T134">
        <v>31.2486</v>
      </c>
      <c r="U134">
        <v>207.54900000000001</v>
      </c>
      <c r="V134">
        <v>47.756500000000003</v>
      </c>
      <c r="W134">
        <v>159.792</v>
      </c>
      <c r="X134">
        <v>0</v>
      </c>
      <c r="Y134">
        <v>0</v>
      </c>
      <c r="Z134">
        <v>0</v>
      </c>
      <c r="AA134">
        <v>0</v>
      </c>
      <c r="AB134">
        <v>502.62400000000002</v>
      </c>
      <c r="AC134">
        <v>100.634</v>
      </c>
      <c r="AD134">
        <v>228.92500000000001</v>
      </c>
      <c r="AE134">
        <v>173.06399999999999</v>
      </c>
      <c r="AF134">
        <v>2.8706999999999998</v>
      </c>
      <c r="AG134">
        <v>0.26490999999999998</v>
      </c>
      <c r="AH134">
        <v>0.594557</v>
      </c>
    </row>
    <row r="135" spans="1:34" x14ac:dyDescent="0.3">
      <c r="A135" t="str">
        <f t="shared" si="2"/>
        <v>SplitAC2Sp-S17SFm2007rDXGFCZ114</v>
      </c>
      <c r="B135" s="1">
        <v>42590.585879629631</v>
      </c>
      <c r="C135" t="s">
        <v>54</v>
      </c>
      <c r="D135" t="s">
        <v>52</v>
      </c>
      <c r="E135" t="s">
        <v>28</v>
      </c>
      <c r="F135">
        <v>2007</v>
      </c>
      <c r="G135" t="s">
        <v>40</v>
      </c>
      <c r="H135" t="s">
        <v>30</v>
      </c>
      <c r="I135">
        <v>4</v>
      </c>
      <c r="J135" t="s">
        <v>55</v>
      </c>
      <c r="K135">
        <v>2.6630600000000002</v>
      </c>
      <c r="L135">
        <v>1948.78</v>
      </c>
      <c r="M135">
        <v>7210.4</v>
      </c>
      <c r="N135">
        <v>2113</v>
      </c>
      <c r="O135">
        <v>0</v>
      </c>
      <c r="P135">
        <v>3962.06</v>
      </c>
      <c r="Q135">
        <v>0</v>
      </c>
      <c r="R135">
        <v>937.94799999999998</v>
      </c>
      <c r="S135">
        <v>0</v>
      </c>
      <c r="T135">
        <v>38.647399999999998</v>
      </c>
      <c r="U135">
        <v>158.749</v>
      </c>
      <c r="V135">
        <v>59</v>
      </c>
      <c r="W135">
        <v>99.748900000000006</v>
      </c>
      <c r="X135">
        <v>0</v>
      </c>
      <c r="Y135">
        <v>0</v>
      </c>
      <c r="Z135">
        <v>0</v>
      </c>
      <c r="AA135">
        <v>0</v>
      </c>
      <c r="AB135">
        <v>549.91399999999999</v>
      </c>
      <c r="AC135">
        <v>100.634</v>
      </c>
      <c r="AD135">
        <v>277.49299999999999</v>
      </c>
      <c r="AE135">
        <v>171.78700000000001</v>
      </c>
      <c r="AF135">
        <v>2.5719799999999999</v>
      </c>
      <c r="AG135">
        <v>0.26490999999999998</v>
      </c>
      <c r="AH135">
        <v>0.59808099999999997</v>
      </c>
    </row>
    <row r="136" spans="1:34" x14ac:dyDescent="0.3">
      <c r="A136" t="str">
        <f t="shared" si="2"/>
        <v>SplitAC2Sp-S17SFm2007rDXGFCZ115</v>
      </c>
      <c r="B136" s="1">
        <v>42590.585949074077</v>
      </c>
      <c r="C136" t="s">
        <v>54</v>
      </c>
      <c r="D136" t="s">
        <v>52</v>
      </c>
      <c r="E136" t="s">
        <v>28</v>
      </c>
      <c r="F136">
        <v>2007</v>
      </c>
      <c r="G136" t="s">
        <v>40</v>
      </c>
      <c r="H136" t="s">
        <v>30</v>
      </c>
      <c r="I136">
        <v>5</v>
      </c>
      <c r="J136" t="s">
        <v>55</v>
      </c>
      <c r="K136">
        <v>2.6630600000000002</v>
      </c>
      <c r="L136">
        <v>1948.78</v>
      </c>
      <c r="M136">
        <v>7553.93</v>
      </c>
      <c r="N136">
        <v>2113</v>
      </c>
      <c r="O136">
        <v>0</v>
      </c>
      <c r="P136">
        <v>3943.19</v>
      </c>
      <c r="Q136">
        <v>0</v>
      </c>
      <c r="R136">
        <v>1283.25</v>
      </c>
      <c r="S136">
        <v>0</v>
      </c>
      <c r="T136">
        <v>29.617799999999999</v>
      </c>
      <c r="U136">
        <v>184.87100000000001</v>
      </c>
      <c r="V136">
        <v>45.106400000000001</v>
      </c>
      <c r="W136">
        <v>139.76499999999999</v>
      </c>
      <c r="X136">
        <v>0</v>
      </c>
      <c r="Y136">
        <v>0</v>
      </c>
      <c r="Z136">
        <v>0</v>
      </c>
      <c r="AA136">
        <v>0</v>
      </c>
      <c r="AB136">
        <v>494.56700000000001</v>
      </c>
      <c r="AC136">
        <v>100.634</v>
      </c>
      <c r="AD136">
        <v>220.97300000000001</v>
      </c>
      <c r="AE136">
        <v>172.959</v>
      </c>
      <c r="AF136">
        <v>2.7869899999999999</v>
      </c>
      <c r="AG136">
        <v>0.26490999999999998</v>
      </c>
      <c r="AH136">
        <v>0.595912</v>
      </c>
    </row>
    <row r="137" spans="1:34" x14ac:dyDescent="0.3">
      <c r="A137" t="str">
        <f t="shared" si="2"/>
        <v>SplitAC2Sp-S17SFm2007rDXGFCZ121</v>
      </c>
      <c r="B137" s="1">
        <v>42590.586018518516</v>
      </c>
      <c r="C137" t="s">
        <v>54</v>
      </c>
      <c r="D137" t="s">
        <v>52</v>
      </c>
      <c r="E137" t="s">
        <v>28</v>
      </c>
      <c r="F137">
        <v>2007</v>
      </c>
      <c r="G137" t="s">
        <v>41</v>
      </c>
      <c r="H137" t="s">
        <v>30</v>
      </c>
      <c r="I137">
        <v>1</v>
      </c>
      <c r="J137" t="s">
        <v>55</v>
      </c>
      <c r="K137">
        <v>2.4656400000000001</v>
      </c>
      <c r="L137">
        <v>1948.78</v>
      </c>
      <c r="M137">
        <v>7874.99</v>
      </c>
      <c r="N137">
        <v>2113</v>
      </c>
      <c r="O137">
        <v>0</v>
      </c>
      <c r="P137">
        <v>3943.05</v>
      </c>
      <c r="Q137">
        <v>0</v>
      </c>
      <c r="R137">
        <v>1531.23</v>
      </c>
      <c r="S137">
        <v>0</v>
      </c>
      <c r="T137">
        <v>43.6492</v>
      </c>
      <c r="U137">
        <v>244.06100000000001</v>
      </c>
      <c r="V137">
        <v>61.302100000000003</v>
      </c>
      <c r="W137">
        <v>182.75899999999999</v>
      </c>
      <c r="X137">
        <v>0</v>
      </c>
      <c r="Y137">
        <v>0</v>
      </c>
      <c r="Z137">
        <v>0</v>
      </c>
      <c r="AA137">
        <v>0</v>
      </c>
      <c r="AB137">
        <v>564.96500000000003</v>
      </c>
      <c r="AC137">
        <v>100.634</v>
      </c>
      <c r="AD137">
        <v>285.262</v>
      </c>
      <c r="AE137">
        <v>179.06899999999999</v>
      </c>
      <c r="AF137">
        <v>2.9448799999999999</v>
      </c>
      <c r="AG137">
        <v>0.26490999999999998</v>
      </c>
      <c r="AH137">
        <v>0.58963500000000002</v>
      </c>
    </row>
    <row r="138" spans="1:34" x14ac:dyDescent="0.3">
      <c r="A138" t="str">
        <f t="shared" si="2"/>
        <v>SplitAC2Sp-S17SFm2007rDXGFCZ122</v>
      </c>
      <c r="B138" s="1">
        <v>42590.586087962962</v>
      </c>
      <c r="C138" t="s">
        <v>54</v>
      </c>
      <c r="D138" t="s">
        <v>52</v>
      </c>
      <c r="E138" t="s">
        <v>28</v>
      </c>
      <c r="F138">
        <v>2007</v>
      </c>
      <c r="G138" t="s">
        <v>41</v>
      </c>
      <c r="H138" t="s">
        <v>30</v>
      </c>
      <c r="I138">
        <v>2</v>
      </c>
      <c r="J138" t="s">
        <v>55</v>
      </c>
      <c r="K138">
        <v>2.4656400000000001</v>
      </c>
      <c r="L138">
        <v>1948.78</v>
      </c>
      <c r="M138">
        <v>7232.11</v>
      </c>
      <c r="N138">
        <v>2113</v>
      </c>
      <c r="O138">
        <v>0</v>
      </c>
      <c r="P138">
        <v>3955.59</v>
      </c>
      <c r="Q138">
        <v>0</v>
      </c>
      <c r="R138">
        <v>945.05700000000002</v>
      </c>
      <c r="S138">
        <v>0</v>
      </c>
      <c r="T138">
        <v>45.640799999999999</v>
      </c>
      <c r="U138">
        <v>172.82499999999999</v>
      </c>
      <c r="V138">
        <v>63.8429</v>
      </c>
      <c r="W138">
        <v>108.982</v>
      </c>
      <c r="X138">
        <v>0</v>
      </c>
      <c r="Y138">
        <v>0</v>
      </c>
      <c r="Z138">
        <v>0</v>
      </c>
      <c r="AA138">
        <v>0</v>
      </c>
      <c r="AB138">
        <v>583.38499999999999</v>
      </c>
      <c r="AC138">
        <v>100.634</v>
      </c>
      <c r="AD138">
        <v>304.47500000000002</v>
      </c>
      <c r="AE138">
        <v>178.27500000000001</v>
      </c>
      <c r="AF138">
        <v>2.5005799999999998</v>
      </c>
      <c r="AG138">
        <v>0.26490999999999998</v>
      </c>
      <c r="AH138">
        <v>0.59347099999999997</v>
      </c>
    </row>
    <row r="139" spans="1:34" x14ac:dyDescent="0.3">
      <c r="A139" t="str">
        <f t="shared" si="2"/>
        <v>SplitAC2Sp-S17SFm2007rDXGFCZ123</v>
      </c>
      <c r="B139" s="1">
        <v>42590.586157407408</v>
      </c>
      <c r="C139" t="s">
        <v>54</v>
      </c>
      <c r="D139" t="s">
        <v>52</v>
      </c>
      <c r="E139" t="s">
        <v>28</v>
      </c>
      <c r="F139">
        <v>2007</v>
      </c>
      <c r="G139" t="s">
        <v>41</v>
      </c>
      <c r="H139" t="s">
        <v>30</v>
      </c>
      <c r="I139">
        <v>3</v>
      </c>
      <c r="J139" t="s">
        <v>55</v>
      </c>
      <c r="K139">
        <v>2.4656400000000001</v>
      </c>
      <c r="L139">
        <v>1948.78</v>
      </c>
      <c r="M139">
        <v>6956.15</v>
      </c>
      <c r="N139">
        <v>2113</v>
      </c>
      <c r="O139">
        <v>0</v>
      </c>
      <c r="P139">
        <v>3919.03</v>
      </c>
      <c r="Q139">
        <v>0</v>
      </c>
      <c r="R139">
        <v>807.923</v>
      </c>
      <c r="S139">
        <v>0</v>
      </c>
      <c r="T139">
        <v>10.398899999999999</v>
      </c>
      <c r="U139">
        <v>105.801</v>
      </c>
      <c r="V139">
        <v>14.4846</v>
      </c>
      <c r="W139">
        <v>91.316100000000006</v>
      </c>
      <c r="X139">
        <v>0</v>
      </c>
      <c r="Y139">
        <v>0</v>
      </c>
      <c r="Z139">
        <v>0</v>
      </c>
      <c r="AA139">
        <v>0</v>
      </c>
      <c r="AB139">
        <v>355.79700000000003</v>
      </c>
      <c r="AC139">
        <v>100.634</v>
      </c>
      <c r="AD139">
        <v>74.654399999999995</v>
      </c>
      <c r="AE139">
        <v>180.50899999999999</v>
      </c>
      <c r="AF139">
        <v>2.6713800000000001</v>
      </c>
      <c r="AG139">
        <v>0.26490999999999998</v>
      </c>
      <c r="AH139">
        <v>0.59447899999999998</v>
      </c>
    </row>
    <row r="140" spans="1:34" x14ac:dyDescent="0.3">
      <c r="A140" t="str">
        <f t="shared" si="2"/>
        <v>SplitAC2Sp-S17SFm2007rDXGFCZ124</v>
      </c>
      <c r="B140" s="1">
        <v>42590.586226851854</v>
      </c>
      <c r="C140" t="s">
        <v>54</v>
      </c>
      <c r="D140" t="s">
        <v>52</v>
      </c>
      <c r="E140" t="s">
        <v>28</v>
      </c>
      <c r="F140">
        <v>2007</v>
      </c>
      <c r="G140" t="s">
        <v>41</v>
      </c>
      <c r="H140" t="s">
        <v>30</v>
      </c>
      <c r="I140">
        <v>4</v>
      </c>
      <c r="J140" t="s">
        <v>55</v>
      </c>
      <c r="K140">
        <v>2.4656400000000001</v>
      </c>
      <c r="L140">
        <v>1948.78</v>
      </c>
      <c r="M140">
        <v>6684.93</v>
      </c>
      <c r="N140">
        <v>2113</v>
      </c>
      <c r="O140">
        <v>0</v>
      </c>
      <c r="P140">
        <v>3961.11</v>
      </c>
      <c r="Q140">
        <v>0</v>
      </c>
      <c r="R140">
        <v>459.661</v>
      </c>
      <c r="S140">
        <v>0</v>
      </c>
      <c r="T140">
        <v>42.111899999999999</v>
      </c>
      <c r="U140">
        <v>109.054</v>
      </c>
      <c r="V140">
        <v>59.054200000000002</v>
      </c>
      <c r="W140">
        <v>49.999400000000001</v>
      </c>
      <c r="X140">
        <v>0</v>
      </c>
      <c r="Y140">
        <v>0</v>
      </c>
      <c r="Z140">
        <v>0</v>
      </c>
      <c r="AA140">
        <v>0</v>
      </c>
      <c r="AB140">
        <v>552.85799999999995</v>
      </c>
      <c r="AC140">
        <v>100.634</v>
      </c>
      <c r="AD140">
        <v>274.303</v>
      </c>
      <c r="AE140">
        <v>177.92099999999999</v>
      </c>
      <c r="AF140">
        <v>2.30206</v>
      </c>
      <c r="AG140">
        <v>0.26490999999999998</v>
      </c>
      <c r="AH140">
        <v>0.59785699999999997</v>
      </c>
    </row>
    <row r="141" spans="1:34" x14ac:dyDescent="0.3">
      <c r="A141" t="str">
        <f t="shared" si="2"/>
        <v>SplitAC2Sp-S17SFm2007rDXGFCZ125</v>
      </c>
      <c r="B141" s="1">
        <v>42590.586296296293</v>
      </c>
      <c r="C141" t="s">
        <v>54</v>
      </c>
      <c r="D141" t="s">
        <v>52</v>
      </c>
      <c r="E141" t="s">
        <v>28</v>
      </c>
      <c r="F141">
        <v>2007</v>
      </c>
      <c r="G141" t="s">
        <v>41</v>
      </c>
      <c r="H141" t="s">
        <v>30</v>
      </c>
      <c r="I141">
        <v>5</v>
      </c>
      <c r="J141" t="s">
        <v>55</v>
      </c>
      <c r="K141">
        <v>2.4656400000000001</v>
      </c>
      <c r="L141">
        <v>1948.78</v>
      </c>
      <c r="M141">
        <v>6812.31</v>
      </c>
      <c r="N141">
        <v>2113</v>
      </c>
      <c r="O141">
        <v>0</v>
      </c>
      <c r="P141">
        <v>3970.16</v>
      </c>
      <c r="Q141">
        <v>0</v>
      </c>
      <c r="R141">
        <v>543.78800000000001</v>
      </c>
      <c r="S141">
        <v>0</v>
      </c>
      <c r="T141">
        <v>52.086399999999998</v>
      </c>
      <c r="U141">
        <v>133.28399999999999</v>
      </c>
      <c r="V141">
        <v>73.232500000000002</v>
      </c>
      <c r="W141">
        <v>60.051200000000001</v>
      </c>
      <c r="X141">
        <v>0</v>
      </c>
      <c r="Y141">
        <v>0</v>
      </c>
      <c r="Z141">
        <v>0</v>
      </c>
      <c r="AA141">
        <v>0</v>
      </c>
      <c r="AB141">
        <v>610.39700000000005</v>
      </c>
      <c r="AC141">
        <v>100.634</v>
      </c>
      <c r="AD141">
        <v>332.399</v>
      </c>
      <c r="AE141">
        <v>177.363</v>
      </c>
      <c r="AF141">
        <v>2.4636200000000001</v>
      </c>
      <c r="AG141">
        <v>0.26490999999999998</v>
      </c>
      <c r="AH141">
        <v>0.59713799999999995</v>
      </c>
    </row>
    <row r="142" spans="1:34" x14ac:dyDescent="0.3">
      <c r="A142" t="str">
        <f t="shared" si="2"/>
        <v>SplitAC2Sp-S17SFm2007rDXGFCZ131</v>
      </c>
      <c r="B142" s="1">
        <v>42590.586365740739</v>
      </c>
      <c r="C142" t="s">
        <v>54</v>
      </c>
      <c r="D142" t="s">
        <v>52</v>
      </c>
      <c r="E142" t="s">
        <v>28</v>
      </c>
      <c r="F142">
        <v>2007</v>
      </c>
      <c r="G142" t="s">
        <v>42</v>
      </c>
      <c r="H142" t="s">
        <v>30</v>
      </c>
      <c r="I142">
        <v>1</v>
      </c>
      <c r="J142" t="s">
        <v>55</v>
      </c>
      <c r="K142">
        <v>2.5545100000000001</v>
      </c>
      <c r="L142">
        <v>1948.78</v>
      </c>
      <c r="M142">
        <v>8847.52</v>
      </c>
      <c r="N142">
        <v>2113</v>
      </c>
      <c r="O142">
        <v>0</v>
      </c>
      <c r="P142">
        <v>3942.77</v>
      </c>
      <c r="Q142">
        <v>0</v>
      </c>
      <c r="R142">
        <v>2406.2199999999998</v>
      </c>
      <c r="S142">
        <v>0</v>
      </c>
      <c r="T142">
        <v>42.288899999999998</v>
      </c>
      <c r="U142">
        <v>343.25</v>
      </c>
      <c r="V142">
        <v>61.907699999999998</v>
      </c>
      <c r="W142">
        <v>281.34199999999998</v>
      </c>
      <c r="X142">
        <v>0</v>
      </c>
      <c r="Y142">
        <v>0</v>
      </c>
      <c r="Z142">
        <v>0</v>
      </c>
      <c r="AA142">
        <v>0</v>
      </c>
      <c r="AB142">
        <v>560.36900000000003</v>
      </c>
      <c r="AC142">
        <v>100.634</v>
      </c>
      <c r="AD142">
        <v>289.07100000000003</v>
      </c>
      <c r="AE142">
        <v>170.66399999999999</v>
      </c>
      <c r="AF142">
        <v>2.9249999999999998</v>
      </c>
      <c r="AG142">
        <v>0.26490999999999998</v>
      </c>
      <c r="AH142">
        <v>0.58899400000000002</v>
      </c>
    </row>
    <row r="143" spans="1:34" x14ac:dyDescent="0.3">
      <c r="A143" t="str">
        <f t="shared" si="2"/>
        <v>SplitAC2Sp-S17SFm2007rDXGFCZ132</v>
      </c>
      <c r="B143" s="1">
        <v>42590.586435185185</v>
      </c>
      <c r="C143" t="s">
        <v>54</v>
      </c>
      <c r="D143" t="s">
        <v>52</v>
      </c>
      <c r="E143" t="s">
        <v>28</v>
      </c>
      <c r="F143">
        <v>2007</v>
      </c>
      <c r="G143" t="s">
        <v>42</v>
      </c>
      <c r="H143" t="s">
        <v>30</v>
      </c>
      <c r="I143">
        <v>2</v>
      </c>
      <c r="J143" t="s">
        <v>55</v>
      </c>
      <c r="K143">
        <v>2.5545100000000001</v>
      </c>
      <c r="L143">
        <v>1948.78</v>
      </c>
      <c r="M143">
        <v>7956.42</v>
      </c>
      <c r="N143">
        <v>2113</v>
      </c>
      <c r="O143">
        <v>0</v>
      </c>
      <c r="P143">
        <v>3966.24</v>
      </c>
      <c r="Q143">
        <v>0</v>
      </c>
      <c r="R143">
        <v>1581.59</v>
      </c>
      <c r="S143">
        <v>0</v>
      </c>
      <c r="T143">
        <v>46.550600000000003</v>
      </c>
      <c r="U143">
        <v>249.03299999999999</v>
      </c>
      <c r="V143">
        <v>68.040499999999994</v>
      </c>
      <c r="W143">
        <v>180.99299999999999</v>
      </c>
      <c r="X143">
        <v>0</v>
      </c>
      <c r="Y143">
        <v>0</v>
      </c>
      <c r="Z143">
        <v>0</v>
      </c>
      <c r="AA143">
        <v>0</v>
      </c>
      <c r="AB143">
        <v>596.53200000000004</v>
      </c>
      <c r="AC143">
        <v>100.634</v>
      </c>
      <c r="AD143">
        <v>326.70299999999997</v>
      </c>
      <c r="AE143">
        <v>169.19399999999999</v>
      </c>
      <c r="AF143">
        <v>2.5222199999999999</v>
      </c>
      <c r="AG143">
        <v>0.26490999999999998</v>
      </c>
      <c r="AH143">
        <v>0.59320099999999998</v>
      </c>
    </row>
    <row r="144" spans="1:34" x14ac:dyDescent="0.3">
      <c r="A144" t="str">
        <f t="shared" si="2"/>
        <v>SplitAC2Sp-S17SFm2007rDXGFCZ133</v>
      </c>
      <c r="B144" s="1">
        <v>42590.586504629631</v>
      </c>
      <c r="C144" t="s">
        <v>54</v>
      </c>
      <c r="D144" t="s">
        <v>52</v>
      </c>
      <c r="E144" t="s">
        <v>28</v>
      </c>
      <c r="F144">
        <v>2007</v>
      </c>
      <c r="G144" t="s">
        <v>42</v>
      </c>
      <c r="H144" t="s">
        <v>30</v>
      </c>
      <c r="I144">
        <v>3</v>
      </c>
      <c r="J144" t="s">
        <v>55</v>
      </c>
      <c r="K144">
        <v>2.5545100000000001</v>
      </c>
      <c r="L144">
        <v>1948.78</v>
      </c>
      <c r="M144">
        <v>7955.75</v>
      </c>
      <c r="N144">
        <v>2113</v>
      </c>
      <c r="O144">
        <v>0</v>
      </c>
      <c r="P144">
        <v>3971.67</v>
      </c>
      <c r="Q144">
        <v>0</v>
      </c>
      <c r="R144">
        <v>1569.52</v>
      </c>
      <c r="S144">
        <v>0</v>
      </c>
      <c r="T144">
        <v>51.296100000000003</v>
      </c>
      <c r="U144">
        <v>250.26599999999999</v>
      </c>
      <c r="V144">
        <v>75.096800000000002</v>
      </c>
      <c r="W144">
        <v>175.16900000000001</v>
      </c>
      <c r="X144">
        <v>0</v>
      </c>
      <c r="Y144">
        <v>0</v>
      </c>
      <c r="Z144">
        <v>0</v>
      </c>
      <c r="AA144">
        <v>0</v>
      </c>
      <c r="AB144">
        <v>610.66800000000001</v>
      </c>
      <c r="AC144">
        <v>100.634</v>
      </c>
      <c r="AD144">
        <v>341.17500000000001</v>
      </c>
      <c r="AE144">
        <v>168.858</v>
      </c>
      <c r="AF144">
        <v>2.5976900000000001</v>
      </c>
      <c r="AG144">
        <v>0.26490999999999998</v>
      </c>
      <c r="AH144">
        <v>0.59422900000000001</v>
      </c>
    </row>
    <row r="145" spans="1:34" x14ac:dyDescent="0.3">
      <c r="A145" t="str">
        <f t="shared" si="2"/>
        <v>SplitAC2Sp-S17SFm2007rDXGFCZ134</v>
      </c>
      <c r="B145" s="1">
        <v>42590.586574074077</v>
      </c>
      <c r="C145" t="s">
        <v>54</v>
      </c>
      <c r="D145" t="s">
        <v>52</v>
      </c>
      <c r="E145" t="s">
        <v>28</v>
      </c>
      <c r="F145">
        <v>2007</v>
      </c>
      <c r="G145" t="s">
        <v>42</v>
      </c>
      <c r="H145" t="s">
        <v>30</v>
      </c>
      <c r="I145">
        <v>4</v>
      </c>
      <c r="J145" t="s">
        <v>55</v>
      </c>
      <c r="K145">
        <v>2.5545100000000001</v>
      </c>
      <c r="L145">
        <v>1948.78</v>
      </c>
      <c r="M145">
        <v>7337.26</v>
      </c>
      <c r="N145">
        <v>2113</v>
      </c>
      <c r="O145">
        <v>0</v>
      </c>
      <c r="P145">
        <v>3977.62</v>
      </c>
      <c r="Q145">
        <v>0</v>
      </c>
      <c r="R145">
        <v>1024.19</v>
      </c>
      <c r="S145">
        <v>0</v>
      </c>
      <c r="T145">
        <v>45.371600000000001</v>
      </c>
      <c r="U145">
        <v>177.083</v>
      </c>
      <c r="V145">
        <v>66.546999999999997</v>
      </c>
      <c r="W145">
        <v>110.536</v>
      </c>
      <c r="X145">
        <v>0</v>
      </c>
      <c r="Y145">
        <v>0</v>
      </c>
      <c r="Z145">
        <v>0</v>
      </c>
      <c r="AA145">
        <v>0</v>
      </c>
      <c r="AB145">
        <v>578.48800000000006</v>
      </c>
      <c r="AC145">
        <v>100.634</v>
      </c>
      <c r="AD145">
        <v>309.38099999999997</v>
      </c>
      <c r="AE145">
        <v>168.47300000000001</v>
      </c>
      <c r="AF145">
        <v>2.28077</v>
      </c>
      <c r="AG145">
        <v>0.26490999999999998</v>
      </c>
      <c r="AH145">
        <v>0.59780699999999998</v>
      </c>
    </row>
    <row r="146" spans="1:34" x14ac:dyDescent="0.3">
      <c r="A146" t="str">
        <f t="shared" si="2"/>
        <v>SplitAC2Sp-S17SFm2007rDXGFCZ135</v>
      </c>
      <c r="B146" s="1">
        <v>42590.586643518516</v>
      </c>
      <c r="C146" t="s">
        <v>54</v>
      </c>
      <c r="D146" t="s">
        <v>52</v>
      </c>
      <c r="E146" t="s">
        <v>28</v>
      </c>
      <c r="F146">
        <v>2007</v>
      </c>
      <c r="G146" t="s">
        <v>42</v>
      </c>
      <c r="H146" t="s">
        <v>30</v>
      </c>
      <c r="I146">
        <v>5</v>
      </c>
      <c r="J146" t="s">
        <v>55</v>
      </c>
      <c r="K146">
        <v>2.5545100000000001</v>
      </c>
      <c r="L146">
        <v>1948.78</v>
      </c>
      <c r="M146">
        <v>7415.16</v>
      </c>
      <c r="N146">
        <v>2113</v>
      </c>
      <c r="O146">
        <v>0</v>
      </c>
      <c r="P146">
        <v>3933.98</v>
      </c>
      <c r="Q146">
        <v>0</v>
      </c>
      <c r="R146">
        <v>1205.95</v>
      </c>
      <c r="S146">
        <v>0</v>
      </c>
      <c r="T146">
        <v>12.206099999999999</v>
      </c>
      <c r="U146">
        <v>150.02500000000001</v>
      </c>
      <c r="V146">
        <v>17.978300000000001</v>
      </c>
      <c r="W146">
        <v>132.04599999999999</v>
      </c>
      <c r="X146">
        <v>0</v>
      </c>
      <c r="Y146">
        <v>0</v>
      </c>
      <c r="Z146">
        <v>0</v>
      </c>
      <c r="AA146">
        <v>0</v>
      </c>
      <c r="AB146">
        <v>366.07600000000002</v>
      </c>
      <c r="AC146">
        <v>100.634</v>
      </c>
      <c r="AD146">
        <v>94.287199999999999</v>
      </c>
      <c r="AE146">
        <v>171.155</v>
      </c>
      <c r="AF146">
        <v>2.39636</v>
      </c>
      <c r="AG146">
        <v>0.26490999999999998</v>
      </c>
      <c r="AH146">
        <v>0.59704299999999999</v>
      </c>
    </row>
    <row r="147" spans="1:34" x14ac:dyDescent="0.3">
      <c r="A147" t="str">
        <f t="shared" si="2"/>
        <v>SplitAC2Sp-S17SFm2007rDXGFCZ141</v>
      </c>
      <c r="B147" s="1">
        <v>42590.586712962962</v>
      </c>
      <c r="C147" t="s">
        <v>54</v>
      </c>
      <c r="D147" t="s">
        <v>52</v>
      </c>
      <c r="E147" t="s">
        <v>28</v>
      </c>
      <c r="F147">
        <v>2007</v>
      </c>
      <c r="G147" t="s">
        <v>43</v>
      </c>
      <c r="H147" t="s">
        <v>30</v>
      </c>
      <c r="I147">
        <v>1</v>
      </c>
      <c r="J147" t="s">
        <v>55</v>
      </c>
      <c r="K147">
        <v>3.16506</v>
      </c>
      <c r="L147">
        <v>2160.92</v>
      </c>
      <c r="M147">
        <v>9548.68</v>
      </c>
      <c r="N147">
        <v>2282.71</v>
      </c>
      <c r="O147">
        <v>0</v>
      </c>
      <c r="P147">
        <v>4288.6099999999997</v>
      </c>
      <c r="Q147">
        <v>0</v>
      </c>
      <c r="R147">
        <v>2611.0500000000002</v>
      </c>
      <c r="S147">
        <v>0</v>
      </c>
      <c r="T147">
        <v>24.517600000000002</v>
      </c>
      <c r="U147">
        <v>341.798</v>
      </c>
      <c r="V147">
        <v>43.687899999999999</v>
      </c>
      <c r="W147">
        <v>298.11</v>
      </c>
      <c r="X147">
        <v>0</v>
      </c>
      <c r="Y147">
        <v>0</v>
      </c>
      <c r="Z147">
        <v>0</v>
      </c>
      <c r="AA147">
        <v>0</v>
      </c>
      <c r="AB147">
        <v>488.83100000000002</v>
      </c>
      <c r="AC147">
        <v>100.634</v>
      </c>
      <c r="AD147">
        <v>213.24299999999999</v>
      </c>
      <c r="AE147">
        <v>174.953</v>
      </c>
      <c r="AF147">
        <v>3.2168800000000002</v>
      </c>
      <c r="AG147">
        <v>0.30725999999999998</v>
      </c>
      <c r="AH147">
        <v>0.64191900000000002</v>
      </c>
    </row>
    <row r="148" spans="1:34" x14ac:dyDescent="0.3">
      <c r="A148" t="str">
        <f t="shared" si="2"/>
        <v>SplitAC2Sp-S17SFm2007rDXGFCZ142</v>
      </c>
      <c r="B148" s="1">
        <v>42590.586782407408</v>
      </c>
      <c r="C148" t="s">
        <v>54</v>
      </c>
      <c r="D148" t="s">
        <v>52</v>
      </c>
      <c r="E148" t="s">
        <v>28</v>
      </c>
      <c r="F148">
        <v>2007</v>
      </c>
      <c r="G148" t="s">
        <v>43</v>
      </c>
      <c r="H148" t="s">
        <v>30</v>
      </c>
      <c r="I148">
        <v>2</v>
      </c>
      <c r="J148" t="s">
        <v>55</v>
      </c>
      <c r="K148">
        <v>3.16506</v>
      </c>
      <c r="L148">
        <v>2160.92</v>
      </c>
      <c r="M148">
        <v>9391.14</v>
      </c>
      <c r="N148">
        <v>2282.71</v>
      </c>
      <c r="O148">
        <v>0</v>
      </c>
      <c r="P148">
        <v>4299.0200000000004</v>
      </c>
      <c r="Q148">
        <v>0</v>
      </c>
      <c r="R148">
        <v>2446.79</v>
      </c>
      <c r="S148">
        <v>0</v>
      </c>
      <c r="T148">
        <v>28.915800000000001</v>
      </c>
      <c r="U148">
        <v>333.70400000000001</v>
      </c>
      <c r="V148">
        <v>51.623800000000003</v>
      </c>
      <c r="W148">
        <v>282.08100000000002</v>
      </c>
      <c r="X148">
        <v>0</v>
      </c>
      <c r="Y148">
        <v>0</v>
      </c>
      <c r="Z148">
        <v>0</v>
      </c>
      <c r="AA148">
        <v>0</v>
      </c>
      <c r="AB148">
        <v>526.40800000000002</v>
      </c>
      <c r="AC148">
        <v>100.634</v>
      </c>
      <c r="AD148">
        <v>251.46799999999999</v>
      </c>
      <c r="AE148">
        <v>174.30600000000001</v>
      </c>
      <c r="AF148">
        <v>3.3969299999999998</v>
      </c>
      <c r="AG148">
        <v>0.30725999999999998</v>
      </c>
      <c r="AH148">
        <v>0.64288999999999996</v>
      </c>
    </row>
    <row r="149" spans="1:34" x14ac:dyDescent="0.3">
      <c r="A149" t="str">
        <f t="shared" si="2"/>
        <v>SplitAC2Sp-S17SFm2007rDXGFCZ143</v>
      </c>
      <c r="B149" s="1">
        <v>42590.586863425924</v>
      </c>
      <c r="C149" t="s">
        <v>54</v>
      </c>
      <c r="D149" t="s">
        <v>52</v>
      </c>
      <c r="E149" t="s">
        <v>28</v>
      </c>
      <c r="F149">
        <v>2007</v>
      </c>
      <c r="G149" t="s">
        <v>43</v>
      </c>
      <c r="H149" t="s">
        <v>30</v>
      </c>
      <c r="I149">
        <v>3</v>
      </c>
      <c r="J149" t="s">
        <v>55</v>
      </c>
      <c r="K149">
        <v>3.16506</v>
      </c>
      <c r="L149">
        <v>2160.92</v>
      </c>
      <c r="M149">
        <v>9247.2800000000007</v>
      </c>
      <c r="N149">
        <v>2282.71</v>
      </c>
      <c r="O149">
        <v>0</v>
      </c>
      <c r="P149">
        <v>4301.59</v>
      </c>
      <c r="Q149">
        <v>0</v>
      </c>
      <c r="R149">
        <v>2318.0100000000002</v>
      </c>
      <c r="S149">
        <v>0</v>
      </c>
      <c r="T149">
        <v>28.8691</v>
      </c>
      <c r="U149">
        <v>316.10199999999998</v>
      </c>
      <c r="V149">
        <v>51.713700000000003</v>
      </c>
      <c r="W149">
        <v>264.38799999999998</v>
      </c>
      <c r="X149">
        <v>0</v>
      </c>
      <c r="Y149">
        <v>0</v>
      </c>
      <c r="Z149">
        <v>0</v>
      </c>
      <c r="AA149">
        <v>0</v>
      </c>
      <c r="AB149">
        <v>516.05799999999999</v>
      </c>
      <c r="AC149">
        <v>100.634</v>
      </c>
      <c r="AD149">
        <v>241.279</v>
      </c>
      <c r="AE149">
        <v>174.14500000000001</v>
      </c>
      <c r="AF149">
        <v>3.0906099999999999</v>
      </c>
      <c r="AG149">
        <v>0.30725999999999998</v>
      </c>
      <c r="AH149">
        <v>0.64304600000000001</v>
      </c>
    </row>
    <row r="150" spans="1:34" x14ac:dyDescent="0.3">
      <c r="A150" t="str">
        <f t="shared" si="2"/>
        <v>SplitAC2Sp-S17SFm2007rDXGFCZ144</v>
      </c>
      <c r="B150" s="1">
        <v>42590.586921296293</v>
      </c>
      <c r="C150" t="s">
        <v>54</v>
      </c>
      <c r="D150" t="s">
        <v>52</v>
      </c>
      <c r="E150" t="s">
        <v>28</v>
      </c>
      <c r="F150">
        <v>2007</v>
      </c>
      <c r="G150" t="s">
        <v>43</v>
      </c>
      <c r="H150" t="s">
        <v>30</v>
      </c>
      <c r="I150">
        <v>4</v>
      </c>
      <c r="J150" t="s">
        <v>55</v>
      </c>
      <c r="K150">
        <v>3.16506</v>
      </c>
      <c r="L150">
        <v>2160.92</v>
      </c>
      <c r="M150">
        <v>9042.5300000000007</v>
      </c>
      <c r="N150">
        <v>2282.71</v>
      </c>
      <c r="O150">
        <v>0</v>
      </c>
      <c r="P150">
        <v>4298.1099999999997</v>
      </c>
      <c r="Q150">
        <v>0</v>
      </c>
      <c r="R150">
        <v>2149.8000000000002</v>
      </c>
      <c r="S150">
        <v>0</v>
      </c>
      <c r="T150">
        <v>23.507000000000001</v>
      </c>
      <c r="U150">
        <v>288.40800000000002</v>
      </c>
      <c r="V150">
        <v>41.943199999999997</v>
      </c>
      <c r="W150">
        <v>246.465</v>
      </c>
      <c r="X150">
        <v>0</v>
      </c>
      <c r="Y150">
        <v>0</v>
      </c>
      <c r="Z150">
        <v>0</v>
      </c>
      <c r="AA150">
        <v>0</v>
      </c>
      <c r="AB150">
        <v>474.68299999999999</v>
      </c>
      <c r="AC150">
        <v>100.634</v>
      </c>
      <c r="AD150">
        <v>199.69499999999999</v>
      </c>
      <c r="AE150">
        <v>174.35300000000001</v>
      </c>
      <c r="AF150">
        <v>3.0863700000000001</v>
      </c>
      <c r="AG150">
        <v>0.30725999999999998</v>
      </c>
      <c r="AH150">
        <v>0.64405100000000004</v>
      </c>
    </row>
    <row r="151" spans="1:34" x14ac:dyDescent="0.3">
      <c r="A151" t="str">
        <f t="shared" si="2"/>
        <v>SplitAC2Sp-S17SFm2007rDXGFCZ145</v>
      </c>
      <c r="B151" s="1">
        <v>42590.58699074074</v>
      </c>
      <c r="C151" t="s">
        <v>54</v>
      </c>
      <c r="D151" t="s">
        <v>52</v>
      </c>
      <c r="E151" t="s">
        <v>28</v>
      </c>
      <c r="F151">
        <v>2007</v>
      </c>
      <c r="G151" t="s">
        <v>43</v>
      </c>
      <c r="H151" t="s">
        <v>30</v>
      </c>
      <c r="I151">
        <v>5</v>
      </c>
      <c r="J151" t="s">
        <v>55</v>
      </c>
      <c r="K151">
        <v>3.16506</v>
      </c>
      <c r="L151">
        <v>2160.92</v>
      </c>
      <c r="M151">
        <v>9404.18</v>
      </c>
      <c r="N151">
        <v>2282.71</v>
      </c>
      <c r="O151">
        <v>0</v>
      </c>
      <c r="P151">
        <v>4305.4399999999996</v>
      </c>
      <c r="Q151">
        <v>0</v>
      </c>
      <c r="R151">
        <v>2444.96</v>
      </c>
      <c r="S151">
        <v>0</v>
      </c>
      <c r="T151">
        <v>33.494500000000002</v>
      </c>
      <c r="U151">
        <v>337.577</v>
      </c>
      <c r="V151">
        <v>60.006</v>
      </c>
      <c r="W151">
        <v>277.572</v>
      </c>
      <c r="X151">
        <v>0</v>
      </c>
      <c r="Y151">
        <v>0</v>
      </c>
      <c r="Z151">
        <v>0</v>
      </c>
      <c r="AA151">
        <v>0</v>
      </c>
      <c r="AB151">
        <v>560.81700000000001</v>
      </c>
      <c r="AC151">
        <v>100.634</v>
      </c>
      <c r="AD151">
        <v>286.27300000000002</v>
      </c>
      <c r="AE151">
        <v>173.91</v>
      </c>
      <c r="AF151">
        <v>3.1613199999999999</v>
      </c>
      <c r="AG151">
        <v>0.30725999999999998</v>
      </c>
      <c r="AH151">
        <v>0.64249100000000003</v>
      </c>
    </row>
    <row r="152" spans="1:34" x14ac:dyDescent="0.3">
      <c r="A152" t="str">
        <f t="shared" si="2"/>
        <v>SplitAC2Sp-S17SFm2007rDXGFCZ151</v>
      </c>
      <c r="B152" s="1">
        <v>42590.587060185186</v>
      </c>
      <c r="C152" t="s">
        <v>54</v>
      </c>
      <c r="D152" t="s">
        <v>52</v>
      </c>
      <c r="E152" t="s">
        <v>28</v>
      </c>
      <c r="F152">
        <v>2007</v>
      </c>
      <c r="G152" t="s">
        <v>44</v>
      </c>
      <c r="H152" t="s">
        <v>30</v>
      </c>
      <c r="I152">
        <v>1</v>
      </c>
      <c r="J152" t="s">
        <v>55</v>
      </c>
      <c r="K152">
        <v>3.3960499999999998</v>
      </c>
      <c r="L152">
        <v>2160.92</v>
      </c>
      <c r="M152">
        <v>10324.799999999999</v>
      </c>
      <c r="N152">
        <v>2282.71</v>
      </c>
      <c r="O152">
        <v>0</v>
      </c>
      <c r="P152">
        <v>4392.1899999999996</v>
      </c>
      <c r="Q152">
        <v>0</v>
      </c>
      <c r="R152">
        <v>3279.15</v>
      </c>
      <c r="S152">
        <v>0</v>
      </c>
      <c r="T152">
        <v>12.2051</v>
      </c>
      <c r="U152">
        <v>358.55099999999999</v>
      </c>
      <c r="V152">
        <v>23.8842</v>
      </c>
      <c r="W152">
        <v>334.666</v>
      </c>
      <c r="X152">
        <v>0</v>
      </c>
      <c r="Y152">
        <v>0</v>
      </c>
      <c r="Z152">
        <v>0</v>
      </c>
      <c r="AA152">
        <v>0</v>
      </c>
      <c r="AB152">
        <v>351.21</v>
      </c>
      <c r="AC152">
        <v>100.634</v>
      </c>
      <c r="AD152">
        <v>115.732</v>
      </c>
      <c r="AE152">
        <v>134.84299999999999</v>
      </c>
      <c r="AF152">
        <v>3.2662599999999999</v>
      </c>
      <c r="AG152">
        <v>0.30725999999999998</v>
      </c>
      <c r="AH152">
        <v>0.65429700000000002</v>
      </c>
    </row>
    <row r="153" spans="1:34" x14ac:dyDescent="0.3">
      <c r="A153" t="str">
        <f t="shared" si="2"/>
        <v>SplitAC2Sp-S17SFm2007rDXGFCZ152</v>
      </c>
      <c r="B153" s="1">
        <v>42590.587129629632</v>
      </c>
      <c r="C153" t="s">
        <v>54</v>
      </c>
      <c r="D153" t="s">
        <v>52</v>
      </c>
      <c r="E153" t="s">
        <v>28</v>
      </c>
      <c r="F153">
        <v>2007</v>
      </c>
      <c r="G153" t="s">
        <v>44</v>
      </c>
      <c r="H153" t="s">
        <v>30</v>
      </c>
      <c r="I153">
        <v>2</v>
      </c>
      <c r="J153" t="s">
        <v>55</v>
      </c>
      <c r="K153">
        <v>3.3960499999999998</v>
      </c>
      <c r="L153">
        <v>2160.92</v>
      </c>
      <c r="M153">
        <v>10713</v>
      </c>
      <c r="N153">
        <v>2282.71</v>
      </c>
      <c r="O153">
        <v>0</v>
      </c>
      <c r="P153">
        <v>4379.24</v>
      </c>
      <c r="Q153">
        <v>0</v>
      </c>
      <c r="R153">
        <v>3641.97</v>
      </c>
      <c r="S153">
        <v>0</v>
      </c>
      <c r="T153">
        <v>9.6431799999999992</v>
      </c>
      <c r="U153">
        <v>399.392</v>
      </c>
      <c r="V153">
        <v>18.877800000000001</v>
      </c>
      <c r="W153">
        <v>380.51400000000001</v>
      </c>
      <c r="X153">
        <v>0</v>
      </c>
      <c r="Y153">
        <v>0</v>
      </c>
      <c r="Z153">
        <v>0</v>
      </c>
      <c r="AA153">
        <v>0</v>
      </c>
      <c r="AB153">
        <v>332.35500000000002</v>
      </c>
      <c r="AC153">
        <v>100.634</v>
      </c>
      <c r="AD153">
        <v>96.058499999999995</v>
      </c>
      <c r="AE153">
        <v>135.66200000000001</v>
      </c>
      <c r="AF153">
        <v>3.3541799999999999</v>
      </c>
      <c r="AG153">
        <v>0.30725999999999998</v>
      </c>
      <c r="AH153">
        <v>0.65345900000000001</v>
      </c>
    </row>
    <row r="154" spans="1:34" x14ac:dyDescent="0.3">
      <c r="A154" t="str">
        <f t="shared" si="2"/>
        <v>SplitAC2Sp-S17SFm2007rDXGFCZ153</v>
      </c>
      <c r="B154" s="1">
        <v>42590.587199074071</v>
      </c>
      <c r="C154" t="s">
        <v>54</v>
      </c>
      <c r="D154" t="s">
        <v>52</v>
      </c>
      <c r="E154" t="s">
        <v>28</v>
      </c>
      <c r="F154">
        <v>2007</v>
      </c>
      <c r="G154" t="s">
        <v>44</v>
      </c>
      <c r="H154" t="s">
        <v>30</v>
      </c>
      <c r="I154">
        <v>3</v>
      </c>
      <c r="J154" t="s">
        <v>55</v>
      </c>
      <c r="K154">
        <v>3.3960499999999998</v>
      </c>
      <c r="L154">
        <v>2160.92</v>
      </c>
      <c r="M154">
        <v>10156.1</v>
      </c>
      <c r="N154">
        <v>2282.71</v>
      </c>
      <c r="O154">
        <v>0</v>
      </c>
      <c r="P154">
        <v>4396.32</v>
      </c>
      <c r="Q154">
        <v>0</v>
      </c>
      <c r="R154">
        <v>3120.79</v>
      </c>
      <c r="S154">
        <v>0</v>
      </c>
      <c r="T154">
        <v>12.9481</v>
      </c>
      <c r="U154">
        <v>343.36500000000001</v>
      </c>
      <c r="V154">
        <v>25.326499999999999</v>
      </c>
      <c r="W154">
        <v>318.03800000000001</v>
      </c>
      <c r="X154">
        <v>0</v>
      </c>
      <c r="Y154">
        <v>0</v>
      </c>
      <c r="Z154">
        <v>0</v>
      </c>
      <c r="AA154">
        <v>0</v>
      </c>
      <c r="AB154">
        <v>361.27499999999998</v>
      </c>
      <c r="AC154">
        <v>100.634</v>
      </c>
      <c r="AD154">
        <v>126.059</v>
      </c>
      <c r="AE154">
        <v>134.58199999999999</v>
      </c>
      <c r="AF154">
        <v>3.1999200000000001</v>
      </c>
      <c r="AG154">
        <v>0.30725999999999998</v>
      </c>
      <c r="AH154">
        <v>0.65545799999999999</v>
      </c>
    </row>
    <row r="155" spans="1:34" x14ac:dyDescent="0.3">
      <c r="A155" t="str">
        <f t="shared" si="2"/>
        <v>SplitAC2Sp-S17SFm2007rDXGFCZ154</v>
      </c>
      <c r="B155" s="1">
        <v>42590.587268518517</v>
      </c>
      <c r="C155" t="s">
        <v>54</v>
      </c>
      <c r="D155" t="s">
        <v>52</v>
      </c>
      <c r="E155" t="s">
        <v>28</v>
      </c>
      <c r="F155">
        <v>2007</v>
      </c>
      <c r="G155" t="s">
        <v>44</v>
      </c>
      <c r="H155" t="s">
        <v>30</v>
      </c>
      <c r="I155">
        <v>4</v>
      </c>
      <c r="J155" t="s">
        <v>55</v>
      </c>
      <c r="K155">
        <v>3.3960499999999998</v>
      </c>
      <c r="L155">
        <v>2160.92</v>
      </c>
      <c r="M155">
        <v>8471.76</v>
      </c>
      <c r="N155">
        <v>2282.71</v>
      </c>
      <c r="O155">
        <v>0</v>
      </c>
      <c r="P155">
        <v>4430.66</v>
      </c>
      <c r="Q155">
        <v>0</v>
      </c>
      <c r="R155">
        <v>1573.02</v>
      </c>
      <c r="S155">
        <v>0</v>
      </c>
      <c r="T155">
        <v>12.0769</v>
      </c>
      <c r="U155">
        <v>173.30199999999999</v>
      </c>
      <c r="V155">
        <v>23.639700000000001</v>
      </c>
      <c r="W155">
        <v>149.66300000000001</v>
      </c>
      <c r="X155">
        <v>0</v>
      </c>
      <c r="Y155">
        <v>0</v>
      </c>
      <c r="Z155">
        <v>0</v>
      </c>
      <c r="AA155">
        <v>0</v>
      </c>
      <c r="AB155">
        <v>346.15</v>
      </c>
      <c r="AC155">
        <v>100.634</v>
      </c>
      <c r="AD155">
        <v>113.139</v>
      </c>
      <c r="AE155">
        <v>132.37700000000001</v>
      </c>
      <c r="AF155">
        <v>2.5577800000000002</v>
      </c>
      <c r="AG155">
        <v>0.30725999999999998</v>
      </c>
      <c r="AH155">
        <v>0.66551000000000005</v>
      </c>
    </row>
    <row r="156" spans="1:34" x14ac:dyDescent="0.3">
      <c r="A156" t="str">
        <f t="shared" si="2"/>
        <v>SplitAC2Sp-S17SFm2007rDXGFCZ155</v>
      </c>
      <c r="B156" s="1">
        <v>42590.587337962963</v>
      </c>
      <c r="C156" t="s">
        <v>54</v>
      </c>
      <c r="D156" t="s">
        <v>52</v>
      </c>
      <c r="E156" t="s">
        <v>28</v>
      </c>
      <c r="F156">
        <v>2007</v>
      </c>
      <c r="G156" t="s">
        <v>44</v>
      </c>
      <c r="H156" t="s">
        <v>30</v>
      </c>
      <c r="I156">
        <v>5</v>
      </c>
      <c r="J156" t="s">
        <v>55</v>
      </c>
      <c r="K156">
        <v>3.3960499999999998</v>
      </c>
      <c r="L156">
        <v>2160.92</v>
      </c>
      <c r="M156">
        <v>9608.06</v>
      </c>
      <c r="N156">
        <v>2282.71</v>
      </c>
      <c r="O156">
        <v>0</v>
      </c>
      <c r="P156">
        <v>4406.13</v>
      </c>
      <c r="Q156">
        <v>0</v>
      </c>
      <c r="R156">
        <v>2621.19</v>
      </c>
      <c r="S156">
        <v>0</v>
      </c>
      <c r="T156">
        <v>11.8849</v>
      </c>
      <c r="U156">
        <v>286.149</v>
      </c>
      <c r="V156">
        <v>23.2575</v>
      </c>
      <c r="W156">
        <v>262.89100000000002</v>
      </c>
      <c r="X156">
        <v>0</v>
      </c>
      <c r="Y156">
        <v>0</v>
      </c>
      <c r="Z156">
        <v>0</v>
      </c>
      <c r="AA156">
        <v>0</v>
      </c>
      <c r="AB156">
        <v>351.48899999999998</v>
      </c>
      <c r="AC156">
        <v>100.634</v>
      </c>
      <c r="AD156">
        <v>116.9</v>
      </c>
      <c r="AE156">
        <v>133.95400000000001</v>
      </c>
      <c r="AF156">
        <v>2.9836499999999999</v>
      </c>
      <c r="AG156">
        <v>0.30725999999999998</v>
      </c>
      <c r="AH156">
        <v>0.65833799999999998</v>
      </c>
    </row>
    <row r="157" spans="1:34" x14ac:dyDescent="0.3">
      <c r="A157" t="str">
        <f t="shared" si="2"/>
        <v>SplitAC2Sp-S17SFm2007rDXGFCZ161</v>
      </c>
      <c r="B157" s="1">
        <v>42590.587395833332</v>
      </c>
      <c r="C157" t="s">
        <v>54</v>
      </c>
      <c r="D157" t="s">
        <v>52</v>
      </c>
      <c r="E157" t="s">
        <v>28</v>
      </c>
      <c r="F157">
        <v>2007</v>
      </c>
      <c r="G157" t="s">
        <v>45</v>
      </c>
      <c r="H157" t="s">
        <v>30</v>
      </c>
      <c r="I157">
        <v>1</v>
      </c>
      <c r="J157" t="s">
        <v>55</v>
      </c>
      <c r="K157">
        <v>3.6106600000000002</v>
      </c>
      <c r="L157">
        <v>2295.61</v>
      </c>
      <c r="M157">
        <v>7289.88</v>
      </c>
      <c r="N157">
        <v>2390.4499999999998</v>
      </c>
      <c r="O157">
        <v>0</v>
      </c>
      <c r="P157">
        <v>4506.01</v>
      </c>
      <c r="Q157">
        <v>0</v>
      </c>
      <c r="R157">
        <v>212.36</v>
      </c>
      <c r="S157">
        <v>0</v>
      </c>
      <c r="T157">
        <v>51.6462</v>
      </c>
      <c r="U157">
        <v>129.41900000000001</v>
      </c>
      <c r="V157">
        <v>103.27500000000001</v>
      </c>
      <c r="W157">
        <v>26.143999999999998</v>
      </c>
      <c r="X157">
        <v>0</v>
      </c>
      <c r="Y157">
        <v>0</v>
      </c>
      <c r="Z157">
        <v>0</v>
      </c>
      <c r="AA157">
        <v>0</v>
      </c>
      <c r="AB157">
        <v>792.34900000000005</v>
      </c>
      <c r="AC157">
        <v>100.634</v>
      </c>
      <c r="AD157">
        <v>487.56099999999998</v>
      </c>
      <c r="AE157">
        <v>204.154</v>
      </c>
      <c r="AF157">
        <v>1.7387999999999999</v>
      </c>
      <c r="AG157">
        <v>0.29969099999999999</v>
      </c>
      <c r="AH157">
        <v>0.68618299999999999</v>
      </c>
    </row>
    <row r="158" spans="1:34" x14ac:dyDescent="0.3">
      <c r="A158" t="str">
        <f t="shared" si="2"/>
        <v>SplitAC2Sp-S17SFm2007rDXGFCZ162</v>
      </c>
      <c r="B158" s="1">
        <v>42590.587465277778</v>
      </c>
      <c r="C158" t="s">
        <v>54</v>
      </c>
      <c r="D158" t="s">
        <v>52</v>
      </c>
      <c r="E158" t="s">
        <v>28</v>
      </c>
      <c r="F158">
        <v>2007</v>
      </c>
      <c r="G158" t="s">
        <v>45</v>
      </c>
      <c r="H158" t="s">
        <v>30</v>
      </c>
      <c r="I158">
        <v>2</v>
      </c>
      <c r="J158" t="s">
        <v>55</v>
      </c>
      <c r="K158">
        <v>3.6106600000000002</v>
      </c>
      <c r="L158">
        <v>2295.61</v>
      </c>
      <c r="M158">
        <v>7313.73</v>
      </c>
      <c r="N158">
        <v>2390.4499999999998</v>
      </c>
      <c r="O158">
        <v>0</v>
      </c>
      <c r="P158">
        <v>4470.1099999999997</v>
      </c>
      <c r="Q158">
        <v>0</v>
      </c>
      <c r="R158">
        <v>328.71499999999997</v>
      </c>
      <c r="S158">
        <v>0</v>
      </c>
      <c r="T158">
        <v>27.883099999999999</v>
      </c>
      <c r="U158">
        <v>96.573400000000007</v>
      </c>
      <c r="V158">
        <v>55.613100000000003</v>
      </c>
      <c r="W158">
        <v>40.960299999999997</v>
      </c>
      <c r="X158">
        <v>0</v>
      </c>
      <c r="Y158">
        <v>0</v>
      </c>
      <c r="Z158">
        <v>0</v>
      </c>
      <c r="AA158">
        <v>0</v>
      </c>
      <c r="AB158">
        <v>570.48299999999995</v>
      </c>
      <c r="AC158">
        <v>100.634</v>
      </c>
      <c r="AD158">
        <v>263.50900000000001</v>
      </c>
      <c r="AE158">
        <v>206.339</v>
      </c>
      <c r="AF158">
        <v>1.82538</v>
      </c>
      <c r="AG158">
        <v>0.29969099999999999</v>
      </c>
      <c r="AH158">
        <v>0.68440699999999999</v>
      </c>
    </row>
    <row r="159" spans="1:34" x14ac:dyDescent="0.3">
      <c r="A159" t="str">
        <f t="shared" si="2"/>
        <v>SplitAC2Sp-S17SFm2007rDXGFCZ163</v>
      </c>
      <c r="B159" s="1">
        <v>42590.587534722225</v>
      </c>
      <c r="C159" t="s">
        <v>54</v>
      </c>
      <c r="D159" t="s">
        <v>52</v>
      </c>
      <c r="E159" t="s">
        <v>28</v>
      </c>
      <c r="F159">
        <v>2007</v>
      </c>
      <c r="G159" t="s">
        <v>45</v>
      </c>
      <c r="H159" t="s">
        <v>30</v>
      </c>
      <c r="I159">
        <v>3</v>
      </c>
      <c r="J159" t="s">
        <v>55</v>
      </c>
      <c r="K159">
        <v>3.6106600000000002</v>
      </c>
      <c r="L159">
        <v>2295.61</v>
      </c>
      <c r="M159">
        <v>7268.92</v>
      </c>
      <c r="N159">
        <v>2390.4499999999998</v>
      </c>
      <c r="O159">
        <v>0</v>
      </c>
      <c r="P159">
        <v>4459.1099999999997</v>
      </c>
      <c r="Q159">
        <v>0</v>
      </c>
      <c r="R159">
        <v>319.7</v>
      </c>
      <c r="S159">
        <v>0</v>
      </c>
      <c r="T159">
        <v>20.1098</v>
      </c>
      <c r="U159">
        <v>79.552400000000006</v>
      </c>
      <c r="V159">
        <v>39.903599999999997</v>
      </c>
      <c r="W159">
        <v>39.648899999999998</v>
      </c>
      <c r="X159">
        <v>0</v>
      </c>
      <c r="Y159">
        <v>0</v>
      </c>
      <c r="Z159">
        <v>0</v>
      </c>
      <c r="AA159">
        <v>0</v>
      </c>
      <c r="AB159">
        <v>504.54399999999998</v>
      </c>
      <c r="AC159">
        <v>100.634</v>
      </c>
      <c r="AD159">
        <v>196.90899999999999</v>
      </c>
      <c r="AE159">
        <v>207.001</v>
      </c>
      <c r="AF159">
        <v>1.7657</v>
      </c>
      <c r="AG159">
        <v>0.29969099999999999</v>
      </c>
      <c r="AH159">
        <v>0.68476999999999999</v>
      </c>
    </row>
    <row r="160" spans="1:34" x14ac:dyDescent="0.3">
      <c r="A160" t="str">
        <f t="shared" si="2"/>
        <v>SplitAC2Sp-S17SFm2007rDXGFCZ164</v>
      </c>
      <c r="B160" s="1">
        <v>42590.587604166663</v>
      </c>
      <c r="C160" t="s">
        <v>54</v>
      </c>
      <c r="D160" t="s">
        <v>52</v>
      </c>
      <c r="E160" t="s">
        <v>28</v>
      </c>
      <c r="F160">
        <v>2007</v>
      </c>
      <c r="G160" t="s">
        <v>45</v>
      </c>
      <c r="H160" t="s">
        <v>30</v>
      </c>
      <c r="I160">
        <v>4</v>
      </c>
      <c r="J160" t="s">
        <v>55</v>
      </c>
      <c r="K160">
        <v>3.6106600000000002</v>
      </c>
      <c r="L160">
        <v>2295.61</v>
      </c>
      <c r="M160">
        <v>7259.01</v>
      </c>
      <c r="N160">
        <v>2390.4499999999998</v>
      </c>
      <c r="O160">
        <v>0</v>
      </c>
      <c r="P160">
        <v>4485.5600000000004</v>
      </c>
      <c r="Q160">
        <v>0</v>
      </c>
      <c r="R160">
        <v>239.91</v>
      </c>
      <c r="S160">
        <v>0</v>
      </c>
      <c r="T160">
        <v>37.729999999999997</v>
      </c>
      <c r="U160">
        <v>105.34699999999999</v>
      </c>
      <c r="V160">
        <v>75.206199999999995</v>
      </c>
      <c r="W160">
        <v>30.141100000000002</v>
      </c>
      <c r="X160">
        <v>0</v>
      </c>
      <c r="Y160">
        <v>0</v>
      </c>
      <c r="Z160">
        <v>0</v>
      </c>
      <c r="AA160">
        <v>0</v>
      </c>
      <c r="AB160">
        <v>665.99</v>
      </c>
      <c r="AC160">
        <v>100.634</v>
      </c>
      <c r="AD160">
        <v>359.95600000000002</v>
      </c>
      <c r="AE160">
        <v>205.4</v>
      </c>
      <c r="AF160">
        <v>1.7677700000000001</v>
      </c>
      <c r="AG160">
        <v>0.29969099999999999</v>
      </c>
      <c r="AH160">
        <v>0.68660299999999996</v>
      </c>
    </row>
    <row r="161" spans="1:34" x14ac:dyDescent="0.3">
      <c r="A161" t="str">
        <f t="shared" si="2"/>
        <v>SplitAC2Sp-S17SFm2007rDXGFCZ165</v>
      </c>
      <c r="B161" s="1">
        <v>42590.587673611109</v>
      </c>
      <c r="C161" t="s">
        <v>54</v>
      </c>
      <c r="D161" t="s">
        <v>52</v>
      </c>
      <c r="E161" t="s">
        <v>28</v>
      </c>
      <c r="F161">
        <v>2007</v>
      </c>
      <c r="G161" t="s">
        <v>45</v>
      </c>
      <c r="H161" t="s">
        <v>30</v>
      </c>
      <c r="I161">
        <v>5</v>
      </c>
      <c r="J161" t="s">
        <v>55</v>
      </c>
      <c r="K161">
        <v>3.6106600000000002</v>
      </c>
      <c r="L161">
        <v>2295.61</v>
      </c>
      <c r="M161">
        <v>7063.88</v>
      </c>
      <c r="N161">
        <v>2390.4499999999998</v>
      </c>
      <c r="O161">
        <v>0</v>
      </c>
      <c r="P161">
        <v>4484.83</v>
      </c>
      <c r="Q161">
        <v>0</v>
      </c>
      <c r="R161">
        <v>74.970600000000005</v>
      </c>
      <c r="S161">
        <v>0</v>
      </c>
      <c r="T161">
        <v>34.919699999999999</v>
      </c>
      <c r="U161">
        <v>78.707400000000007</v>
      </c>
      <c r="V161">
        <v>69.718299999999999</v>
      </c>
      <c r="W161">
        <v>8.9890799999999995</v>
      </c>
      <c r="X161">
        <v>0</v>
      </c>
      <c r="Y161">
        <v>0</v>
      </c>
      <c r="Z161">
        <v>0</v>
      </c>
      <c r="AA161">
        <v>0</v>
      </c>
      <c r="AB161">
        <v>630.34100000000001</v>
      </c>
      <c r="AC161">
        <v>100.634</v>
      </c>
      <c r="AD161">
        <v>324.27300000000002</v>
      </c>
      <c r="AE161">
        <v>205.43299999999999</v>
      </c>
      <c r="AF161">
        <v>1.4697100000000001</v>
      </c>
      <c r="AG161">
        <v>0.29969099999999999</v>
      </c>
      <c r="AH161">
        <v>0.68903800000000004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Sheet1</vt:lpstr>
      <vt:lpstr>calc</vt:lpstr>
      <vt:lpstr>wts</vt:lpstr>
      <vt:lpstr>ip_results_Std</vt:lpstr>
      <vt:lpstr>ip_results_326</vt:lpstr>
      <vt:lpstr>ip_results_529</vt:lpstr>
      <vt:lpstr>tech_results_std</vt:lpstr>
      <vt:lpstr>tech_results_326</vt:lpstr>
      <vt:lpstr>tech_results_529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Reeves</dc:creator>
  <cp:lastModifiedBy>James J. Hirsch</cp:lastModifiedBy>
  <dcterms:created xsi:type="dcterms:W3CDTF">2016-08-08T21:24:05Z</dcterms:created>
  <dcterms:modified xsi:type="dcterms:W3CDTF">2016-08-12T19:52:28Z</dcterms:modified>
</cp:coreProperties>
</file>