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EER\DEER2018\msc\Documents\SupportingFiles\"/>
    </mc:Choice>
  </mc:AlternateContent>
  <bookViews>
    <workbookView xWindow="0" yWindow="0" windowWidth="23040" windowHeight="6405" activeTab="1"/>
  </bookViews>
  <sheets>
    <sheet name="HVAC ER 2013-2016" sheetId="5" r:id="rId1"/>
    <sheet name="Category Tbl" sheetId="7" r:id="rId2"/>
    <sheet name="ClaimsVsAge" sheetId="8" r:id="rId3"/>
    <sheet name="Sheet1" sheetId="6" r:id="rId4"/>
  </sheets>
  <definedNames>
    <definedName name="_xlnm._FilterDatabase" localSheetId="0" hidden="1">'HVAC ER 2013-2016'!$A$13:$N$1411</definedName>
  </definedNames>
  <calcPr calcId="152511"/>
</workbook>
</file>

<file path=xl/calcChain.xml><?xml version="1.0" encoding="utf-8"?>
<calcChain xmlns="http://schemas.openxmlformats.org/spreadsheetml/2006/main">
  <c r="D15" i="8" l="1"/>
  <c r="J15" i="8" a="1"/>
  <c r="J15" i="8" s="1"/>
  <c r="J14" i="8" a="1"/>
  <c r="J14" i="8" s="1"/>
  <c r="J13" i="8" a="1"/>
  <c r="J13" i="8" s="1"/>
  <c r="J12" i="8" a="1"/>
  <c r="J12" i="8" s="1"/>
  <c r="J11" i="8" a="1"/>
  <c r="J11" i="8" s="1"/>
  <c r="J10" i="8" a="1"/>
  <c r="J10" i="8" s="1"/>
  <c r="J9" i="8" a="1"/>
  <c r="J9" i="8" s="1"/>
  <c r="J8" i="8" a="1"/>
  <c r="J8" i="8" s="1"/>
  <c r="J7" i="8" a="1"/>
  <c r="J7" i="8" s="1"/>
  <c r="J6" i="8" a="1"/>
  <c r="J6" i="8" s="1"/>
  <c r="I15" i="8" a="1"/>
  <c r="I15" i="8" s="1"/>
  <c r="I14" i="8" a="1"/>
  <c r="I14" i="8" s="1"/>
  <c r="I13" i="8" a="1"/>
  <c r="I13" i="8" s="1"/>
  <c r="I12" i="8" a="1"/>
  <c r="I12" i="8" s="1"/>
  <c r="I11" i="8" a="1"/>
  <c r="I11" i="8" s="1"/>
  <c r="I10" i="8" a="1"/>
  <c r="I10" i="8" s="1"/>
  <c r="I9" i="8" a="1"/>
  <c r="I9" i="8" s="1"/>
  <c r="I8" i="8" a="1"/>
  <c r="I8" i="8" s="1"/>
  <c r="I7" i="8" a="1"/>
  <c r="I7" i="8" s="1"/>
  <c r="I6" i="8" a="1"/>
  <c r="I6" i="8" s="1"/>
  <c r="I17" i="8" s="1"/>
  <c r="H15" i="8" a="1"/>
  <c r="H15" i="8" s="1"/>
  <c r="H14" i="8" a="1"/>
  <c r="H14" i="8" s="1"/>
  <c r="H13" i="8" a="1"/>
  <c r="H13" i="8" s="1"/>
  <c r="H12" i="8" a="1"/>
  <c r="H12" i="8" s="1"/>
  <c r="H11" i="8" a="1"/>
  <c r="H11" i="8" s="1"/>
  <c r="H10" i="8" a="1"/>
  <c r="H10" i="8" s="1"/>
  <c r="H9" i="8" a="1"/>
  <c r="H9" i="8" s="1"/>
  <c r="H8" i="8" a="1"/>
  <c r="H8" i="8" s="1"/>
  <c r="H7" i="8" a="1"/>
  <c r="H7" i="8" s="1"/>
  <c r="H6" i="8" a="1"/>
  <c r="H6" i="8" s="1"/>
  <c r="G15" i="8" a="1"/>
  <c r="G15" i="8" s="1"/>
  <c r="G14" i="8" a="1"/>
  <c r="G14" i="8" s="1"/>
  <c r="G13" i="8" a="1"/>
  <c r="G13" i="8" s="1"/>
  <c r="G12" i="8" a="1"/>
  <c r="G12" i="8" s="1"/>
  <c r="G11" i="8" a="1"/>
  <c r="G11" i="8" s="1"/>
  <c r="G10" i="8" a="1"/>
  <c r="G10" i="8" s="1"/>
  <c r="G9" i="8" a="1"/>
  <c r="G9" i="8" s="1"/>
  <c r="G8" i="8" a="1"/>
  <c r="G8" i="8" s="1"/>
  <c r="G7" i="8" a="1"/>
  <c r="G7" i="8" s="1"/>
  <c r="G6" i="8" a="1"/>
  <c r="G6" i="8" s="1"/>
  <c r="F15" i="8" a="1"/>
  <c r="F15" i="8" s="1"/>
  <c r="F14" i="8" a="1"/>
  <c r="F14" i="8" s="1"/>
  <c r="E14" i="8" s="1"/>
  <c r="F13" i="8" a="1"/>
  <c r="F13" i="8" s="1"/>
  <c r="E13" i="8" s="1"/>
  <c r="F12" i="8" a="1"/>
  <c r="F12" i="8" s="1"/>
  <c r="F11" i="8" a="1"/>
  <c r="F11" i="8" s="1"/>
  <c r="F10" i="8" a="1"/>
  <c r="F10" i="8" s="1"/>
  <c r="E10" i="8" s="1"/>
  <c r="F9" i="8" a="1"/>
  <c r="F9" i="8" s="1"/>
  <c r="E9" i="8" s="1"/>
  <c r="F8" i="8" a="1"/>
  <c r="F8" i="8" s="1"/>
  <c r="F7" i="8" a="1"/>
  <c r="F7" i="8" s="1"/>
  <c r="D14" i="8"/>
  <c r="D13" i="8"/>
  <c r="D12" i="8"/>
  <c r="D11" i="8"/>
  <c r="D10" i="8"/>
  <c r="D9" i="8"/>
  <c r="D8" i="8"/>
  <c r="D7" i="8"/>
  <c r="D6" i="8"/>
  <c r="I5" i="8"/>
  <c r="H5" i="8"/>
  <c r="G5" i="8"/>
  <c r="F5" i="8"/>
  <c r="O1411" i="5"/>
  <c r="O1410" i="5"/>
  <c r="O1409" i="5"/>
  <c r="O1408" i="5"/>
  <c r="O1407" i="5"/>
  <c r="O1406" i="5"/>
  <c r="O1405" i="5"/>
  <c r="O1404" i="5"/>
  <c r="O1403" i="5"/>
  <c r="O1402" i="5"/>
  <c r="O1401" i="5"/>
  <c r="O1400" i="5"/>
  <c r="O1399" i="5"/>
  <c r="O1398" i="5"/>
  <c r="O1397" i="5"/>
  <c r="O1396" i="5"/>
  <c r="O1395" i="5"/>
  <c r="O1394" i="5"/>
  <c r="O1393" i="5"/>
  <c r="O1392" i="5"/>
  <c r="O1391" i="5"/>
  <c r="O1390" i="5"/>
  <c r="O1389" i="5"/>
  <c r="O1388" i="5"/>
  <c r="O1387" i="5"/>
  <c r="O1386" i="5"/>
  <c r="O1385" i="5"/>
  <c r="O1384" i="5"/>
  <c r="O1383" i="5"/>
  <c r="O1382" i="5"/>
  <c r="O1381" i="5"/>
  <c r="O1380" i="5"/>
  <c r="O1379" i="5"/>
  <c r="O1378" i="5"/>
  <c r="O1377" i="5"/>
  <c r="O1376" i="5"/>
  <c r="O1375" i="5"/>
  <c r="O1374" i="5"/>
  <c r="O1373" i="5"/>
  <c r="O1372" i="5"/>
  <c r="O1371" i="5"/>
  <c r="O1370" i="5"/>
  <c r="O1369" i="5"/>
  <c r="O1368" i="5"/>
  <c r="O1367" i="5"/>
  <c r="O1366" i="5"/>
  <c r="O1365" i="5"/>
  <c r="O1364" i="5"/>
  <c r="O1363" i="5"/>
  <c r="O1362" i="5"/>
  <c r="O1361" i="5"/>
  <c r="O1360" i="5"/>
  <c r="O1359" i="5"/>
  <c r="O1358" i="5"/>
  <c r="O1357" i="5"/>
  <c r="O1356" i="5"/>
  <c r="O1355" i="5"/>
  <c r="O1354" i="5"/>
  <c r="O1353" i="5"/>
  <c r="O1352" i="5"/>
  <c r="O1351" i="5"/>
  <c r="O1350" i="5"/>
  <c r="O1349" i="5"/>
  <c r="O1348" i="5"/>
  <c r="O1347" i="5"/>
  <c r="O1346" i="5"/>
  <c r="O1345" i="5"/>
  <c r="O1344" i="5"/>
  <c r="O1343" i="5"/>
  <c r="O1342" i="5"/>
  <c r="O1341" i="5"/>
  <c r="O1340" i="5"/>
  <c r="O1339" i="5"/>
  <c r="O1338" i="5"/>
  <c r="O1337" i="5"/>
  <c r="O1336" i="5"/>
  <c r="O1335" i="5"/>
  <c r="O1334" i="5"/>
  <c r="O1333" i="5"/>
  <c r="O1332" i="5"/>
  <c r="O1331" i="5"/>
  <c r="O1330" i="5"/>
  <c r="O1329" i="5"/>
  <c r="O1328" i="5"/>
  <c r="O1327" i="5"/>
  <c r="O1326" i="5"/>
  <c r="O1325" i="5"/>
  <c r="O1324" i="5"/>
  <c r="O1323" i="5"/>
  <c r="O1322" i="5"/>
  <c r="O1321" i="5"/>
  <c r="O1320" i="5"/>
  <c r="O1319" i="5"/>
  <c r="O1318" i="5"/>
  <c r="O1317" i="5"/>
  <c r="O1316" i="5"/>
  <c r="O1315" i="5"/>
  <c r="O1314" i="5"/>
  <c r="O1313" i="5"/>
  <c r="O1312" i="5"/>
  <c r="O1311" i="5"/>
  <c r="O1310" i="5"/>
  <c r="O1309" i="5"/>
  <c r="O1308" i="5"/>
  <c r="O1307" i="5"/>
  <c r="O1306" i="5"/>
  <c r="O1305" i="5"/>
  <c r="O1304" i="5"/>
  <c r="O1303" i="5"/>
  <c r="O1302" i="5"/>
  <c r="O1301" i="5"/>
  <c r="O1300" i="5"/>
  <c r="O1299" i="5"/>
  <c r="O1298" i="5"/>
  <c r="O1297" i="5"/>
  <c r="O1296" i="5"/>
  <c r="O1295" i="5"/>
  <c r="O1294" i="5"/>
  <c r="O1293" i="5"/>
  <c r="O1292" i="5"/>
  <c r="O1291" i="5"/>
  <c r="O1290" i="5"/>
  <c r="O1289" i="5"/>
  <c r="O1288" i="5"/>
  <c r="O1287" i="5"/>
  <c r="O1286" i="5"/>
  <c r="O1285" i="5"/>
  <c r="O1284" i="5"/>
  <c r="O1283" i="5"/>
  <c r="O1282" i="5"/>
  <c r="O1281" i="5"/>
  <c r="O1280" i="5"/>
  <c r="O1279" i="5"/>
  <c r="O1278" i="5"/>
  <c r="O1277" i="5"/>
  <c r="O1276" i="5"/>
  <c r="O1275" i="5"/>
  <c r="O1274" i="5"/>
  <c r="O1273" i="5"/>
  <c r="O1272" i="5"/>
  <c r="O1271" i="5"/>
  <c r="O1270" i="5"/>
  <c r="O1269" i="5"/>
  <c r="O1268" i="5"/>
  <c r="O1267" i="5"/>
  <c r="O1266" i="5"/>
  <c r="O1265" i="5"/>
  <c r="O1264" i="5"/>
  <c r="O1263" i="5"/>
  <c r="O1262" i="5"/>
  <c r="O1261" i="5"/>
  <c r="O1260" i="5"/>
  <c r="O1259" i="5"/>
  <c r="O1258" i="5"/>
  <c r="O1257" i="5"/>
  <c r="O1256" i="5"/>
  <c r="O1255" i="5"/>
  <c r="O1254" i="5"/>
  <c r="O1253" i="5"/>
  <c r="O1252" i="5"/>
  <c r="O1251" i="5"/>
  <c r="O1250" i="5"/>
  <c r="O1249" i="5"/>
  <c r="O1248" i="5"/>
  <c r="O1247" i="5"/>
  <c r="O1246" i="5"/>
  <c r="O1245" i="5"/>
  <c r="O1244" i="5"/>
  <c r="O1243" i="5"/>
  <c r="O1242" i="5"/>
  <c r="O1241" i="5"/>
  <c r="O1240" i="5"/>
  <c r="O1239" i="5"/>
  <c r="O1238" i="5"/>
  <c r="O1237" i="5"/>
  <c r="O1236" i="5"/>
  <c r="O1235" i="5"/>
  <c r="O1234" i="5"/>
  <c r="O1233" i="5"/>
  <c r="O1232" i="5"/>
  <c r="O1231" i="5"/>
  <c r="O1230" i="5"/>
  <c r="O1229" i="5"/>
  <c r="O1228" i="5"/>
  <c r="O1227" i="5"/>
  <c r="O1226" i="5"/>
  <c r="O1225" i="5"/>
  <c r="O1224" i="5"/>
  <c r="O1223" i="5"/>
  <c r="O1222" i="5"/>
  <c r="O1221" i="5"/>
  <c r="O1220" i="5"/>
  <c r="O1219" i="5"/>
  <c r="O1218" i="5"/>
  <c r="O1217" i="5"/>
  <c r="O1216" i="5"/>
  <c r="O1215" i="5"/>
  <c r="O1214" i="5"/>
  <c r="O1213" i="5"/>
  <c r="O1212" i="5"/>
  <c r="O1211" i="5"/>
  <c r="O1210" i="5"/>
  <c r="O1209" i="5"/>
  <c r="O1208" i="5"/>
  <c r="O1207" i="5"/>
  <c r="O1206" i="5"/>
  <c r="O1205" i="5"/>
  <c r="O1204" i="5"/>
  <c r="O1203" i="5"/>
  <c r="O1202" i="5"/>
  <c r="O1201" i="5"/>
  <c r="O1200" i="5"/>
  <c r="O1199" i="5"/>
  <c r="O1198" i="5"/>
  <c r="O1197" i="5"/>
  <c r="O1196" i="5"/>
  <c r="O1195" i="5"/>
  <c r="O1194" i="5"/>
  <c r="O1193" i="5"/>
  <c r="O1192" i="5"/>
  <c r="O1191" i="5"/>
  <c r="O1190" i="5"/>
  <c r="O1189" i="5"/>
  <c r="O1188" i="5"/>
  <c r="O1187" i="5"/>
  <c r="O1186" i="5"/>
  <c r="O1185" i="5"/>
  <c r="O1184" i="5"/>
  <c r="O1183" i="5"/>
  <c r="O1182" i="5"/>
  <c r="O1181" i="5"/>
  <c r="O1180" i="5"/>
  <c r="O1179" i="5"/>
  <c r="O1178" i="5"/>
  <c r="O1177" i="5"/>
  <c r="O1176" i="5"/>
  <c r="O1175" i="5"/>
  <c r="O1174" i="5"/>
  <c r="O1173" i="5"/>
  <c r="O1172" i="5"/>
  <c r="O1171" i="5"/>
  <c r="O1170" i="5"/>
  <c r="O1169" i="5"/>
  <c r="O1168" i="5"/>
  <c r="O1167" i="5"/>
  <c r="O1166" i="5"/>
  <c r="O1165" i="5"/>
  <c r="O1164" i="5"/>
  <c r="O1163" i="5"/>
  <c r="O1162" i="5"/>
  <c r="O1161" i="5"/>
  <c r="O1160" i="5"/>
  <c r="O1159" i="5"/>
  <c r="O1158" i="5"/>
  <c r="O1157" i="5"/>
  <c r="O1156" i="5"/>
  <c r="O1155" i="5"/>
  <c r="O1154" i="5"/>
  <c r="O1153" i="5"/>
  <c r="O1152" i="5"/>
  <c r="O1151" i="5"/>
  <c r="O1150" i="5"/>
  <c r="O1149" i="5"/>
  <c r="O1148" i="5"/>
  <c r="O1147" i="5"/>
  <c r="O1146" i="5"/>
  <c r="O1145" i="5"/>
  <c r="O1144" i="5"/>
  <c r="O1143" i="5"/>
  <c r="O1142" i="5"/>
  <c r="O1141" i="5"/>
  <c r="O1140" i="5"/>
  <c r="O1139" i="5"/>
  <c r="O1138" i="5"/>
  <c r="O1137" i="5"/>
  <c r="O1136" i="5"/>
  <c r="O1135" i="5"/>
  <c r="O1134" i="5"/>
  <c r="O1133" i="5"/>
  <c r="O1132" i="5"/>
  <c r="O1131" i="5"/>
  <c r="O1130" i="5"/>
  <c r="O1129" i="5"/>
  <c r="O1128" i="5"/>
  <c r="O1127" i="5"/>
  <c r="O1126" i="5"/>
  <c r="O1125" i="5"/>
  <c r="O1124" i="5"/>
  <c r="O1123" i="5"/>
  <c r="O1122" i="5"/>
  <c r="O1121" i="5"/>
  <c r="O1120" i="5"/>
  <c r="O1119" i="5"/>
  <c r="O1118" i="5"/>
  <c r="O1117" i="5"/>
  <c r="O1116" i="5"/>
  <c r="O1115" i="5"/>
  <c r="O1114" i="5"/>
  <c r="O1113" i="5"/>
  <c r="O1112" i="5"/>
  <c r="O1111" i="5"/>
  <c r="O1110" i="5"/>
  <c r="O1109" i="5"/>
  <c r="O1108" i="5"/>
  <c r="O1107" i="5"/>
  <c r="O1106" i="5"/>
  <c r="O1105" i="5"/>
  <c r="O1104" i="5"/>
  <c r="O1103" i="5"/>
  <c r="O1102" i="5"/>
  <c r="O1101" i="5"/>
  <c r="O1100" i="5"/>
  <c r="O1099" i="5"/>
  <c r="O1098" i="5"/>
  <c r="O1097" i="5"/>
  <c r="O1096" i="5"/>
  <c r="O1095" i="5"/>
  <c r="O1094" i="5"/>
  <c r="O1093" i="5"/>
  <c r="O1092" i="5"/>
  <c r="O1091" i="5"/>
  <c r="O1090" i="5"/>
  <c r="O1089" i="5"/>
  <c r="O1088" i="5"/>
  <c r="O1087" i="5"/>
  <c r="O1086" i="5"/>
  <c r="O1085" i="5"/>
  <c r="O1084" i="5"/>
  <c r="O1083" i="5"/>
  <c r="O1082" i="5"/>
  <c r="O1081" i="5"/>
  <c r="O1080" i="5"/>
  <c r="O1079" i="5"/>
  <c r="O1078" i="5"/>
  <c r="O1077" i="5"/>
  <c r="O1076" i="5"/>
  <c r="O1075" i="5"/>
  <c r="O1074" i="5"/>
  <c r="O1073" i="5"/>
  <c r="O1072" i="5"/>
  <c r="O1071" i="5"/>
  <c r="O1070" i="5"/>
  <c r="O1069" i="5"/>
  <c r="O1068" i="5"/>
  <c r="O1067" i="5"/>
  <c r="O1066" i="5"/>
  <c r="O1065" i="5"/>
  <c r="O1064" i="5"/>
  <c r="O1063" i="5"/>
  <c r="O1062" i="5"/>
  <c r="O1061" i="5"/>
  <c r="O1060" i="5"/>
  <c r="O1059" i="5"/>
  <c r="O1058" i="5"/>
  <c r="O1057" i="5"/>
  <c r="O1056" i="5"/>
  <c r="O1055" i="5"/>
  <c r="O1054" i="5"/>
  <c r="O1053" i="5"/>
  <c r="O1052" i="5"/>
  <c r="O1051" i="5"/>
  <c r="O1050" i="5"/>
  <c r="O1049" i="5"/>
  <c r="O1048" i="5"/>
  <c r="O1047" i="5"/>
  <c r="O1046" i="5"/>
  <c r="O1045" i="5"/>
  <c r="O1044" i="5"/>
  <c r="O1043" i="5"/>
  <c r="O1042" i="5"/>
  <c r="O1041" i="5"/>
  <c r="O1040" i="5"/>
  <c r="O1039" i="5"/>
  <c r="O1038" i="5"/>
  <c r="O1037" i="5"/>
  <c r="O1036" i="5"/>
  <c r="O1035" i="5"/>
  <c r="O1034" i="5"/>
  <c r="O1033" i="5"/>
  <c r="O1032" i="5"/>
  <c r="O1031" i="5"/>
  <c r="O1030" i="5"/>
  <c r="O1029" i="5"/>
  <c r="O1028" i="5"/>
  <c r="O1027" i="5"/>
  <c r="O1026" i="5"/>
  <c r="O1025" i="5"/>
  <c r="O1024" i="5"/>
  <c r="O1023" i="5"/>
  <c r="O1022" i="5"/>
  <c r="O1021" i="5"/>
  <c r="O1020" i="5"/>
  <c r="O1019" i="5"/>
  <c r="O1018" i="5"/>
  <c r="O1017" i="5"/>
  <c r="O1016" i="5"/>
  <c r="O1015" i="5"/>
  <c r="O1014" i="5"/>
  <c r="O1013" i="5"/>
  <c r="O1012" i="5"/>
  <c r="O1011" i="5"/>
  <c r="O1010" i="5"/>
  <c r="O1009" i="5"/>
  <c r="O1008" i="5"/>
  <c r="O1007" i="5"/>
  <c r="O1006" i="5"/>
  <c r="O1005" i="5"/>
  <c r="O1004" i="5"/>
  <c r="O1003" i="5"/>
  <c r="O1002" i="5"/>
  <c r="O1001" i="5"/>
  <c r="O1000" i="5"/>
  <c r="O999" i="5"/>
  <c r="O998" i="5"/>
  <c r="O997" i="5"/>
  <c r="O996" i="5"/>
  <c r="O995" i="5"/>
  <c r="O994" i="5"/>
  <c r="O993" i="5"/>
  <c r="O992" i="5"/>
  <c r="O991" i="5"/>
  <c r="O990" i="5"/>
  <c r="O989" i="5"/>
  <c r="O988" i="5"/>
  <c r="O987" i="5"/>
  <c r="O986" i="5"/>
  <c r="O985" i="5"/>
  <c r="O984" i="5"/>
  <c r="O983" i="5"/>
  <c r="O982" i="5"/>
  <c r="O981" i="5"/>
  <c r="O980" i="5"/>
  <c r="O979" i="5"/>
  <c r="O978" i="5"/>
  <c r="O977" i="5"/>
  <c r="O976" i="5"/>
  <c r="O975" i="5"/>
  <c r="O974" i="5"/>
  <c r="O973" i="5"/>
  <c r="O972" i="5"/>
  <c r="O971" i="5"/>
  <c r="O970" i="5"/>
  <c r="O969" i="5"/>
  <c r="O968" i="5"/>
  <c r="O967" i="5"/>
  <c r="O966" i="5"/>
  <c r="O965" i="5"/>
  <c r="O964" i="5"/>
  <c r="O963" i="5"/>
  <c r="O962" i="5"/>
  <c r="O961" i="5"/>
  <c r="O960" i="5"/>
  <c r="O959" i="5"/>
  <c r="O958" i="5"/>
  <c r="O957" i="5"/>
  <c r="O956" i="5"/>
  <c r="O955" i="5"/>
  <c r="O954" i="5"/>
  <c r="O953" i="5"/>
  <c r="O952" i="5"/>
  <c r="O951" i="5"/>
  <c r="O950" i="5"/>
  <c r="O949" i="5"/>
  <c r="O948" i="5"/>
  <c r="O947" i="5"/>
  <c r="O946" i="5"/>
  <c r="O945" i="5"/>
  <c r="O944" i="5"/>
  <c r="O943" i="5"/>
  <c r="O942" i="5"/>
  <c r="O941" i="5"/>
  <c r="O940" i="5"/>
  <c r="O939" i="5"/>
  <c r="O938" i="5"/>
  <c r="O937" i="5"/>
  <c r="O936" i="5"/>
  <c r="O935" i="5"/>
  <c r="O934" i="5"/>
  <c r="O933" i="5"/>
  <c r="O932" i="5"/>
  <c r="O931" i="5"/>
  <c r="O930" i="5"/>
  <c r="O929" i="5"/>
  <c r="O928" i="5"/>
  <c r="O927" i="5"/>
  <c r="O926" i="5"/>
  <c r="O925" i="5"/>
  <c r="O924" i="5"/>
  <c r="O923" i="5"/>
  <c r="O922" i="5"/>
  <c r="O921" i="5"/>
  <c r="O920" i="5"/>
  <c r="O919" i="5"/>
  <c r="O918" i="5"/>
  <c r="O917" i="5"/>
  <c r="O916" i="5"/>
  <c r="O915" i="5"/>
  <c r="O914" i="5"/>
  <c r="O913" i="5"/>
  <c r="O912" i="5"/>
  <c r="O911" i="5"/>
  <c r="O910" i="5"/>
  <c r="O909" i="5"/>
  <c r="O908" i="5"/>
  <c r="O907" i="5"/>
  <c r="O906" i="5"/>
  <c r="O905" i="5"/>
  <c r="O904" i="5"/>
  <c r="O903" i="5"/>
  <c r="O902" i="5"/>
  <c r="O901" i="5"/>
  <c r="O900" i="5"/>
  <c r="O899" i="5"/>
  <c r="O898" i="5"/>
  <c r="O897" i="5"/>
  <c r="O896" i="5"/>
  <c r="O895" i="5"/>
  <c r="O894" i="5"/>
  <c r="O893" i="5"/>
  <c r="O892" i="5"/>
  <c r="O891" i="5"/>
  <c r="O890" i="5"/>
  <c r="O889" i="5"/>
  <c r="O888" i="5"/>
  <c r="O887" i="5"/>
  <c r="O886" i="5"/>
  <c r="O885" i="5"/>
  <c r="O884" i="5"/>
  <c r="O883" i="5"/>
  <c r="O882" i="5"/>
  <c r="O881" i="5"/>
  <c r="O880" i="5"/>
  <c r="O879" i="5"/>
  <c r="O878" i="5"/>
  <c r="O877" i="5"/>
  <c r="O876" i="5"/>
  <c r="O875" i="5"/>
  <c r="O874" i="5"/>
  <c r="O873" i="5"/>
  <c r="O872" i="5"/>
  <c r="O871" i="5"/>
  <c r="O870" i="5"/>
  <c r="O869" i="5"/>
  <c r="O868" i="5"/>
  <c r="O867" i="5"/>
  <c r="O866" i="5"/>
  <c r="O865" i="5"/>
  <c r="O864" i="5"/>
  <c r="O863" i="5"/>
  <c r="O862" i="5"/>
  <c r="O861" i="5"/>
  <c r="O860" i="5"/>
  <c r="O859" i="5"/>
  <c r="O858" i="5"/>
  <c r="O857" i="5"/>
  <c r="O856" i="5"/>
  <c r="O855" i="5"/>
  <c r="O854" i="5"/>
  <c r="O853" i="5"/>
  <c r="O852" i="5"/>
  <c r="O851" i="5"/>
  <c r="O850" i="5"/>
  <c r="O849" i="5"/>
  <c r="O848" i="5"/>
  <c r="O847" i="5"/>
  <c r="O846" i="5"/>
  <c r="O845" i="5"/>
  <c r="O844" i="5"/>
  <c r="O843" i="5"/>
  <c r="O842" i="5"/>
  <c r="O841" i="5"/>
  <c r="O840" i="5"/>
  <c r="O839" i="5"/>
  <c r="O838" i="5"/>
  <c r="O837" i="5"/>
  <c r="O836" i="5"/>
  <c r="O835" i="5"/>
  <c r="O834" i="5"/>
  <c r="O833" i="5"/>
  <c r="O832" i="5"/>
  <c r="O831" i="5"/>
  <c r="O830" i="5"/>
  <c r="O829" i="5"/>
  <c r="O828" i="5"/>
  <c r="O827" i="5"/>
  <c r="O826" i="5"/>
  <c r="O825" i="5"/>
  <c r="O824" i="5"/>
  <c r="O823" i="5"/>
  <c r="O822" i="5"/>
  <c r="O821" i="5"/>
  <c r="O820" i="5"/>
  <c r="O819" i="5"/>
  <c r="O818" i="5"/>
  <c r="O817" i="5"/>
  <c r="O816" i="5"/>
  <c r="O815" i="5"/>
  <c r="O814" i="5"/>
  <c r="O813" i="5"/>
  <c r="O812" i="5"/>
  <c r="O811" i="5"/>
  <c r="O810" i="5"/>
  <c r="O809" i="5"/>
  <c r="O808" i="5"/>
  <c r="O807" i="5"/>
  <c r="O806" i="5"/>
  <c r="O805" i="5"/>
  <c r="O804" i="5"/>
  <c r="O803" i="5"/>
  <c r="O802" i="5"/>
  <c r="O801" i="5"/>
  <c r="O800" i="5"/>
  <c r="O799" i="5"/>
  <c r="O798" i="5"/>
  <c r="O797" i="5"/>
  <c r="O796" i="5"/>
  <c r="O795" i="5"/>
  <c r="O794" i="5"/>
  <c r="O793" i="5"/>
  <c r="O792" i="5"/>
  <c r="O791" i="5"/>
  <c r="O790" i="5"/>
  <c r="O789" i="5"/>
  <c r="O788" i="5"/>
  <c r="O787" i="5"/>
  <c r="O786" i="5"/>
  <c r="O785" i="5"/>
  <c r="O784" i="5"/>
  <c r="O783" i="5"/>
  <c r="O782" i="5"/>
  <c r="O781" i="5"/>
  <c r="O780" i="5"/>
  <c r="O779" i="5"/>
  <c r="O778" i="5"/>
  <c r="O777" i="5"/>
  <c r="O776" i="5"/>
  <c r="O775" i="5"/>
  <c r="O774" i="5"/>
  <c r="O773" i="5"/>
  <c r="O772" i="5"/>
  <c r="O771" i="5"/>
  <c r="O770" i="5"/>
  <c r="O769" i="5"/>
  <c r="O768" i="5"/>
  <c r="O767" i="5"/>
  <c r="O766" i="5"/>
  <c r="O765" i="5"/>
  <c r="O764" i="5"/>
  <c r="O763" i="5"/>
  <c r="O762" i="5"/>
  <c r="O761" i="5"/>
  <c r="O760" i="5"/>
  <c r="O759" i="5"/>
  <c r="O758" i="5"/>
  <c r="O757" i="5"/>
  <c r="O756" i="5"/>
  <c r="O755" i="5"/>
  <c r="O754" i="5"/>
  <c r="O753" i="5"/>
  <c r="O752" i="5"/>
  <c r="O751" i="5"/>
  <c r="O750" i="5"/>
  <c r="O749" i="5"/>
  <c r="O748" i="5"/>
  <c r="O747" i="5"/>
  <c r="O746" i="5"/>
  <c r="O745" i="5"/>
  <c r="O744" i="5"/>
  <c r="O743" i="5"/>
  <c r="O742" i="5"/>
  <c r="O741" i="5"/>
  <c r="O740" i="5"/>
  <c r="O739" i="5"/>
  <c r="O738" i="5"/>
  <c r="O737" i="5"/>
  <c r="O736" i="5"/>
  <c r="O735" i="5"/>
  <c r="O734" i="5"/>
  <c r="O733" i="5"/>
  <c r="O732" i="5"/>
  <c r="O731" i="5"/>
  <c r="O730" i="5"/>
  <c r="O729" i="5"/>
  <c r="O728" i="5"/>
  <c r="O727" i="5"/>
  <c r="O726" i="5"/>
  <c r="O725" i="5"/>
  <c r="O724" i="5"/>
  <c r="O723" i="5"/>
  <c r="O722" i="5"/>
  <c r="O721" i="5"/>
  <c r="O720" i="5"/>
  <c r="O719" i="5"/>
  <c r="O718" i="5"/>
  <c r="O717" i="5"/>
  <c r="O716" i="5"/>
  <c r="O715" i="5"/>
  <c r="O714" i="5"/>
  <c r="O713" i="5"/>
  <c r="O712" i="5"/>
  <c r="O711" i="5"/>
  <c r="O710" i="5"/>
  <c r="O709" i="5"/>
  <c r="O708" i="5"/>
  <c r="O707" i="5"/>
  <c r="O706" i="5"/>
  <c r="O705" i="5"/>
  <c r="O704" i="5"/>
  <c r="O703" i="5"/>
  <c r="O702" i="5"/>
  <c r="O701" i="5"/>
  <c r="O700" i="5"/>
  <c r="O699" i="5"/>
  <c r="O698" i="5"/>
  <c r="O697" i="5"/>
  <c r="O696" i="5"/>
  <c r="O695" i="5"/>
  <c r="O694" i="5"/>
  <c r="O693" i="5"/>
  <c r="O692" i="5"/>
  <c r="O691" i="5"/>
  <c r="O690" i="5"/>
  <c r="O689" i="5"/>
  <c r="O688" i="5"/>
  <c r="O687" i="5"/>
  <c r="O686" i="5"/>
  <c r="O685" i="5"/>
  <c r="O684" i="5"/>
  <c r="O683" i="5"/>
  <c r="O682" i="5"/>
  <c r="O681" i="5"/>
  <c r="O680" i="5"/>
  <c r="O679" i="5"/>
  <c r="O678" i="5"/>
  <c r="O677" i="5"/>
  <c r="O676" i="5"/>
  <c r="O675" i="5"/>
  <c r="O674" i="5"/>
  <c r="O673" i="5"/>
  <c r="O672" i="5"/>
  <c r="O671" i="5"/>
  <c r="O670" i="5"/>
  <c r="O669" i="5"/>
  <c r="O668" i="5"/>
  <c r="O667" i="5"/>
  <c r="O666" i="5"/>
  <c r="O665" i="5"/>
  <c r="O664" i="5"/>
  <c r="O663" i="5"/>
  <c r="O662" i="5"/>
  <c r="O661" i="5"/>
  <c r="O660" i="5"/>
  <c r="O659" i="5"/>
  <c r="O658" i="5"/>
  <c r="O657" i="5"/>
  <c r="O656" i="5"/>
  <c r="O655" i="5"/>
  <c r="O654" i="5"/>
  <c r="O653" i="5"/>
  <c r="O652" i="5"/>
  <c r="O651" i="5"/>
  <c r="O650" i="5"/>
  <c r="O649" i="5"/>
  <c r="O648" i="5"/>
  <c r="O647" i="5"/>
  <c r="O646" i="5"/>
  <c r="O645" i="5"/>
  <c r="O644" i="5"/>
  <c r="O643" i="5"/>
  <c r="O642" i="5"/>
  <c r="O641" i="5"/>
  <c r="O640" i="5"/>
  <c r="O639" i="5"/>
  <c r="O638" i="5"/>
  <c r="O637" i="5"/>
  <c r="O636" i="5"/>
  <c r="O635" i="5"/>
  <c r="O634" i="5"/>
  <c r="O633" i="5"/>
  <c r="O632" i="5"/>
  <c r="O631" i="5"/>
  <c r="O630" i="5"/>
  <c r="O629" i="5"/>
  <c r="O628" i="5"/>
  <c r="O627" i="5"/>
  <c r="O626" i="5"/>
  <c r="O625" i="5"/>
  <c r="O624" i="5"/>
  <c r="O623" i="5"/>
  <c r="O622" i="5"/>
  <c r="O621" i="5"/>
  <c r="O620" i="5"/>
  <c r="O619" i="5"/>
  <c r="O618" i="5"/>
  <c r="O617" i="5"/>
  <c r="O616" i="5"/>
  <c r="O615" i="5"/>
  <c r="O614" i="5"/>
  <c r="O613" i="5"/>
  <c r="O612" i="5"/>
  <c r="O611" i="5"/>
  <c r="O610" i="5"/>
  <c r="O609" i="5"/>
  <c r="O608" i="5"/>
  <c r="O607" i="5"/>
  <c r="O606" i="5"/>
  <c r="O605" i="5"/>
  <c r="O604" i="5"/>
  <c r="O603" i="5"/>
  <c r="O602" i="5"/>
  <c r="O601" i="5"/>
  <c r="O600" i="5"/>
  <c r="O599" i="5"/>
  <c r="O598" i="5"/>
  <c r="O597" i="5"/>
  <c r="O596" i="5"/>
  <c r="O595" i="5"/>
  <c r="O594" i="5"/>
  <c r="O593" i="5"/>
  <c r="O592" i="5"/>
  <c r="O591" i="5"/>
  <c r="O590" i="5"/>
  <c r="O589" i="5"/>
  <c r="O588" i="5"/>
  <c r="O587" i="5"/>
  <c r="O586" i="5"/>
  <c r="O585" i="5"/>
  <c r="O584" i="5"/>
  <c r="O583" i="5"/>
  <c r="O582" i="5"/>
  <c r="O581" i="5"/>
  <c r="O580" i="5"/>
  <c r="O579" i="5"/>
  <c r="O578" i="5"/>
  <c r="O577" i="5"/>
  <c r="O576" i="5"/>
  <c r="O575" i="5"/>
  <c r="O574" i="5"/>
  <c r="O573" i="5"/>
  <c r="O572" i="5"/>
  <c r="O571" i="5"/>
  <c r="O570" i="5"/>
  <c r="O569" i="5"/>
  <c r="O568" i="5"/>
  <c r="O567" i="5"/>
  <c r="O566" i="5"/>
  <c r="O565" i="5"/>
  <c r="O564" i="5"/>
  <c r="O563" i="5"/>
  <c r="O562" i="5"/>
  <c r="O561" i="5"/>
  <c r="O560" i="5"/>
  <c r="O559" i="5"/>
  <c r="O558" i="5"/>
  <c r="O557" i="5"/>
  <c r="O556" i="5"/>
  <c r="O555" i="5"/>
  <c r="O554" i="5"/>
  <c r="O553" i="5"/>
  <c r="O552" i="5"/>
  <c r="O551" i="5"/>
  <c r="O550" i="5"/>
  <c r="O549" i="5"/>
  <c r="O548" i="5"/>
  <c r="O547" i="5"/>
  <c r="O546" i="5"/>
  <c r="O545" i="5"/>
  <c r="O544" i="5"/>
  <c r="O543" i="5"/>
  <c r="O542" i="5"/>
  <c r="O541" i="5"/>
  <c r="O540" i="5"/>
  <c r="O539" i="5"/>
  <c r="O538" i="5"/>
  <c r="O537" i="5"/>
  <c r="O536" i="5"/>
  <c r="O535" i="5"/>
  <c r="O534" i="5"/>
  <c r="O533" i="5"/>
  <c r="O532" i="5"/>
  <c r="O531" i="5"/>
  <c r="O530" i="5"/>
  <c r="O529" i="5"/>
  <c r="O528" i="5"/>
  <c r="O527" i="5"/>
  <c r="O526" i="5"/>
  <c r="O525" i="5"/>
  <c r="O524" i="5"/>
  <c r="O523" i="5"/>
  <c r="O522" i="5"/>
  <c r="O521" i="5"/>
  <c r="O520" i="5"/>
  <c r="O519" i="5"/>
  <c r="O518" i="5"/>
  <c r="O517" i="5"/>
  <c r="O516" i="5"/>
  <c r="O515" i="5"/>
  <c r="O514" i="5"/>
  <c r="O513" i="5"/>
  <c r="O512" i="5"/>
  <c r="O511" i="5"/>
  <c r="O510" i="5"/>
  <c r="O509" i="5"/>
  <c r="O508" i="5"/>
  <c r="O507" i="5"/>
  <c r="O506" i="5"/>
  <c r="O505" i="5"/>
  <c r="O504" i="5"/>
  <c r="O503" i="5"/>
  <c r="O502" i="5"/>
  <c r="O501" i="5"/>
  <c r="O500" i="5"/>
  <c r="O499" i="5"/>
  <c r="O498" i="5"/>
  <c r="O497" i="5"/>
  <c r="O496" i="5"/>
  <c r="O495" i="5"/>
  <c r="O494" i="5"/>
  <c r="O493" i="5"/>
  <c r="O492" i="5"/>
  <c r="O491" i="5"/>
  <c r="O490" i="5"/>
  <c r="O489" i="5"/>
  <c r="O488" i="5"/>
  <c r="O487" i="5"/>
  <c r="O486" i="5"/>
  <c r="O485" i="5"/>
  <c r="O484" i="5"/>
  <c r="O483" i="5"/>
  <c r="O482" i="5"/>
  <c r="O481" i="5"/>
  <c r="O480" i="5"/>
  <c r="O479" i="5"/>
  <c r="O478" i="5"/>
  <c r="O477" i="5"/>
  <c r="O476" i="5"/>
  <c r="O475" i="5"/>
  <c r="O474" i="5"/>
  <c r="O473" i="5"/>
  <c r="O472" i="5"/>
  <c r="O471" i="5"/>
  <c r="O470" i="5"/>
  <c r="O469" i="5"/>
  <c r="O468" i="5"/>
  <c r="O467" i="5"/>
  <c r="O466" i="5"/>
  <c r="O465" i="5"/>
  <c r="O464" i="5"/>
  <c r="O463" i="5"/>
  <c r="O462" i="5"/>
  <c r="O461" i="5"/>
  <c r="O460" i="5"/>
  <c r="O459" i="5"/>
  <c r="O458" i="5"/>
  <c r="O457" i="5"/>
  <c r="O456" i="5"/>
  <c r="O455" i="5"/>
  <c r="O454" i="5"/>
  <c r="O453" i="5"/>
  <c r="O452" i="5"/>
  <c r="O451" i="5"/>
  <c r="O450" i="5"/>
  <c r="O449" i="5"/>
  <c r="O448" i="5"/>
  <c r="O447" i="5"/>
  <c r="O446" i="5"/>
  <c r="O445" i="5"/>
  <c r="O444" i="5"/>
  <c r="O443" i="5"/>
  <c r="O442" i="5"/>
  <c r="O441" i="5"/>
  <c r="O440" i="5"/>
  <c r="O439" i="5"/>
  <c r="O438" i="5"/>
  <c r="O437" i="5"/>
  <c r="O436" i="5"/>
  <c r="O435" i="5"/>
  <c r="O434" i="5"/>
  <c r="O433" i="5"/>
  <c r="O432" i="5"/>
  <c r="O431" i="5"/>
  <c r="O430" i="5"/>
  <c r="O429" i="5"/>
  <c r="O428" i="5"/>
  <c r="O427" i="5"/>
  <c r="O426" i="5"/>
  <c r="O425" i="5"/>
  <c r="O424" i="5"/>
  <c r="O423" i="5"/>
  <c r="O422" i="5"/>
  <c r="O421" i="5"/>
  <c r="O420" i="5"/>
  <c r="O419" i="5"/>
  <c r="O418" i="5"/>
  <c r="O417" i="5"/>
  <c r="O416" i="5"/>
  <c r="O415" i="5"/>
  <c r="O414" i="5"/>
  <c r="O413" i="5"/>
  <c r="O412" i="5"/>
  <c r="O411" i="5"/>
  <c r="O410" i="5"/>
  <c r="O409" i="5"/>
  <c r="O408" i="5"/>
  <c r="O407" i="5"/>
  <c r="O406" i="5"/>
  <c r="O405" i="5"/>
  <c r="O404" i="5"/>
  <c r="O403" i="5"/>
  <c r="O402" i="5"/>
  <c r="O401" i="5"/>
  <c r="O400" i="5"/>
  <c r="O399" i="5"/>
  <c r="O398" i="5"/>
  <c r="O397" i="5"/>
  <c r="O396" i="5"/>
  <c r="O395" i="5"/>
  <c r="O394" i="5"/>
  <c r="O393" i="5"/>
  <c r="O392" i="5"/>
  <c r="O391" i="5"/>
  <c r="O390" i="5"/>
  <c r="O389" i="5"/>
  <c r="O388" i="5"/>
  <c r="O387" i="5"/>
  <c r="O386" i="5"/>
  <c r="O385" i="5"/>
  <c r="O384" i="5"/>
  <c r="O383" i="5"/>
  <c r="O382" i="5"/>
  <c r="O381" i="5"/>
  <c r="O380" i="5"/>
  <c r="O379" i="5"/>
  <c r="O378" i="5"/>
  <c r="O377" i="5"/>
  <c r="O376" i="5"/>
  <c r="O375" i="5"/>
  <c r="O374" i="5"/>
  <c r="O373" i="5"/>
  <c r="O372" i="5"/>
  <c r="O371" i="5"/>
  <c r="O370" i="5"/>
  <c r="O369" i="5"/>
  <c r="O368" i="5"/>
  <c r="O367" i="5"/>
  <c r="O366" i="5"/>
  <c r="O365" i="5"/>
  <c r="O364" i="5"/>
  <c r="O363" i="5"/>
  <c r="O362" i="5"/>
  <c r="O361" i="5"/>
  <c r="O360" i="5"/>
  <c r="O359" i="5"/>
  <c r="O358" i="5"/>
  <c r="O357" i="5"/>
  <c r="O356" i="5"/>
  <c r="O355" i="5"/>
  <c r="O354" i="5"/>
  <c r="O353" i="5"/>
  <c r="O352" i="5"/>
  <c r="O351" i="5"/>
  <c r="O350" i="5"/>
  <c r="O349" i="5"/>
  <c r="O348" i="5"/>
  <c r="O347" i="5"/>
  <c r="O346" i="5"/>
  <c r="O345" i="5"/>
  <c r="O344" i="5"/>
  <c r="O343" i="5"/>
  <c r="O342" i="5"/>
  <c r="O341" i="5"/>
  <c r="O340" i="5"/>
  <c r="O339" i="5"/>
  <c r="O338" i="5"/>
  <c r="O337" i="5"/>
  <c r="O336" i="5"/>
  <c r="F6" i="8" a="1"/>
  <c r="F6" i="8" s="1"/>
  <c r="E6" i="8" s="1"/>
  <c r="O335" i="5"/>
  <c r="O334" i="5"/>
  <c r="O333" i="5"/>
  <c r="O332" i="5"/>
  <c r="O331" i="5"/>
  <c r="O330" i="5"/>
  <c r="O329" i="5"/>
  <c r="O328" i="5"/>
  <c r="O327" i="5"/>
  <c r="O326" i="5"/>
  <c r="O325" i="5"/>
  <c r="O324" i="5"/>
  <c r="O323" i="5"/>
  <c r="O322" i="5"/>
  <c r="O321" i="5"/>
  <c r="O320" i="5"/>
  <c r="O319" i="5"/>
  <c r="O318" i="5"/>
  <c r="O317" i="5"/>
  <c r="O316" i="5"/>
  <c r="O315" i="5"/>
  <c r="O314" i="5"/>
  <c r="O313" i="5"/>
  <c r="O312" i="5"/>
  <c r="O311" i="5"/>
  <c r="O310" i="5"/>
  <c r="O309" i="5"/>
  <c r="O308" i="5"/>
  <c r="O307" i="5"/>
  <c r="O306" i="5"/>
  <c r="O305" i="5"/>
  <c r="O304" i="5"/>
  <c r="O303" i="5"/>
  <c r="O302" i="5"/>
  <c r="O301" i="5"/>
  <c r="O300" i="5"/>
  <c r="O299" i="5"/>
  <c r="O298" i="5"/>
  <c r="O297" i="5"/>
  <c r="O296" i="5"/>
  <c r="O295" i="5"/>
  <c r="O294" i="5"/>
  <c r="O293" i="5"/>
  <c r="O292" i="5"/>
  <c r="O291" i="5"/>
  <c r="O290" i="5"/>
  <c r="O289" i="5"/>
  <c r="O288" i="5"/>
  <c r="O287" i="5"/>
  <c r="O286" i="5"/>
  <c r="O285" i="5"/>
  <c r="O284" i="5"/>
  <c r="O283" i="5"/>
  <c r="O282" i="5"/>
  <c r="O281" i="5"/>
  <c r="O280" i="5"/>
  <c r="O279" i="5"/>
  <c r="O278" i="5"/>
  <c r="O277" i="5"/>
  <c r="O276" i="5"/>
  <c r="O275" i="5"/>
  <c r="O274" i="5"/>
  <c r="O273" i="5"/>
  <c r="O272" i="5"/>
  <c r="O271" i="5"/>
  <c r="O270" i="5"/>
  <c r="O269" i="5"/>
  <c r="O268" i="5"/>
  <c r="O267" i="5"/>
  <c r="O266" i="5"/>
  <c r="O265" i="5"/>
  <c r="O264" i="5"/>
  <c r="O263" i="5"/>
  <c r="O262" i="5"/>
  <c r="O261" i="5"/>
  <c r="O260" i="5"/>
  <c r="O259" i="5"/>
  <c r="O258" i="5"/>
  <c r="O257" i="5"/>
  <c r="O256" i="5"/>
  <c r="O255" i="5"/>
  <c r="O254" i="5"/>
  <c r="O253" i="5"/>
  <c r="O252" i="5"/>
  <c r="O251" i="5"/>
  <c r="O250" i="5"/>
  <c r="O249" i="5"/>
  <c r="O248" i="5"/>
  <c r="O247" i="5"/>
  <c r="O246" i="5"/>
  <c r="O245" i="5"/>
  <c r="O244" i="5"/>
  <c r="O243" i="5"/>
  <c r="O242" i="5"/>
  <c r="O241" i="5"/>
  <c r="O240" i="5"/>
  <c r="O239" i="5"/>
  <c r="O238" i="5"/>
  <c r="O237" i="5"/>
  <c r="O236" i="5"/>
  <c r="O235" i="5"/>
  <c r="O234" i="5"/>
  <c r="O233" i="5"/>
  <c r="O232" i="5"/>
  <c r="O231" i="5"/>
  <c r="O230" i="5"/>
  <c r="O229" i="5"/>
  <c r="O228" i="5"/>
  <c r="O227" i="5"/>
  <c r="O226" i="5"/>
  <c r="O225" i="5"/>
  <c r="O224" i="5"/>
  <c r="O223" i="5"/>
  <c r="O222" i="5"/>
  <c r="O221" i="5"/>
  <c r="O220" i="5"/>
  <c r="O219" i="5"/>
  <c r="O218" i="5"/>
  <c r="O217" i="5"/>
  <c r="O216" i="5"/>
  <c r="O215" i="5"/>
  <c r="O214" i="5"/>
  <c r="O213" i="5"/>
  <c r="O212" i="5"/>
  <c r="O211" i="5"/>
  <c r="O210" i="5"/>
  <c r="O209" i="5"/>
  <c r="O208" i="5"/>
  <c r="O207" i="5"/>
  <c r="O206" i="5"/>
  <c r="O205" i="5"/>
  <c r="O204" i="5"/>
  <c r="O203" i="5"/>
  <c r="O202" i="5"/>
  <c r="O201" i="5"/>
  <c r="O200" i="5"/>
  <c r="O199" i="5"/>
  <c r="O198" i="5"/>
  <c r="O197" i="5"/>
  <c r="O196" i="5"/>
  <c r="O195" i="5"/>
  <c r="O194" i="5"/>
  <c r="O193" i="5"/>
  <c r="O192" i="5"/>
  <c r="O191" i="5"/>
  <c r="O190" i="5"/>
  <c r="O189" i="5"/>
  <c r="O188" i="5"/>
  <c r="O187" i="5"/>
  <c r="O186" i="5"/>
  <c r="O185" i="5"/>
  <c r="O184" i="5"/>
  <c r="O183" i="5"/>
  <c r="O182" i="5"/>
  <c r="O181" i="5"/>
  <c r="O180" i="5"/>
  <c r="O179" i="5"/>
  <c r="O178" i="5"/>
  <c r="O177" i="5"/>
  <c r="O176" i="5"/>
  <c r="O175" i="5"/>
  <c r="O174" i="5"/>
  <c r="O173" i="5"/>
  <c r="O172" i="5"/>
  <c r="O171" i="5"/>
  <c r="O170" i="5"/>
  <c r="O169" i="5"/>
  <c r="O168" i="5"/>
  <c r="O167" i="5"/>
  <c r="O166" i="5"/>
  <c r="O165" i="5"/>
  <c r="O164" i="5"/>
  <c r="O163" i="5"/>
  <c r="O162" i="5"/>
  <c r="O161" i="5"/>
  <c r="O160" i="5"/>
  <c r="O159" i="5"/>
  <c r="O158" i="5"/>
  <c r="O157" i="5"/>
  <c r="O156" i="5"/>
  <c r="O155" i="5"/>
  <c r="O154" i="5"/>
  <c r="O153" i="5"/>
  <c r="O152" i="5"/>
  <c r="O151" i="5"/>
  <c r="O150" i="5"/>
  <c r="O149" i="5"/>
  <c r="O148" i="5"/>
  <c r="O147" i="5"/>
  <c r="O146" i="5"/>
  <c r="O145" i="5"/>
  <c r="O144" i="5"/>
  <c r="O143" i="5"/>
  <c r="O142" i="5"/>
  <c r="O141" i="5"/>
  <c r="O140" i="5"/>
  <c r="O139" i="5"/>
  <c r="O138" i="5"/>
  <c r="O137" i="5"/>
  <c r="O136" i="5"/>
  <c r="O135" i="5"/>
  <c r="O134" i="5"/>
  <c r="O133" i="5"/>
  <c r="O132" i="5"/>
  <c r="O131" i="5"/>
  <c r="O130" i="5"/>
  <c r="O129" i="5"/>
  <c r="O128" i="5"/>
  <c r="O127" i="5"/>
  <c r="O126" i="5"/>
  <c r="O125" i="5"/>
  <c r="O124" i="5"/>
  <c r="O123" i="5"/>
  <c r="O122" i="5"/>
  <c r="O121" i="5"/>
  <c r="O120" i="5"/>
  <c r="O119" i="5"/>
  <c r="O118" i="5"/>
  <c r="O117" i="5"/>
  <c r="O116" i="5"/>
  <c r="O115" i="5"/>
  <c r="O114" i="5"/>
  <c r="O113" i="5"/>
  <c r="O112" i="5"/>
  <c r="O111" i="5"/>
  <c r="O110" i="5"/>
  <c r="O109" i="5"/>
  <c r="O108" i="5"/>
  <c r="O107" i="5"/>
  <c r="O106" i="5"/>
  <c r="O105" i="5"/>
  <c r="O104" i="5"/>
  <c r="O103" i="5"/>
  <c r="O102" i="5"/>
  <c r="O101" i="5"/>
  <c r="O100" i="5"/>
  <c r="O99" i="5"/>
  <c r="O98" i="5"/>
  <c r="O97" i="5"/>
  <c r="O96" i="5"/>
  <c r="O95" i="5"/>
  <c r="O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3" i="5"/>
  <c r="O72" i="5"/>
  <c r="O71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K5" i="7"/>
  <c r="K6" i="7" s="1"/>
  <c r="K11" i="7"/>
  <c r="K12" i="7" s="1"/>
  <c r="P10" i="8" l="1"/>
  <c r="P14" i="8"/>
  <c r="P7" i="8"/>
  <c r="P11" i="8"/>
  <c r="P15" i="8"/>
  <c r="P8" i="8"/>
  <c r="P12" i="8"/>
  <c r="P9" i="8"/>
  <c r="P13" i="8"/>
  <c r="F17" i="8"/>
  <c r="J17" i="8"/>
  <c r="Q12" i="8" s="1"/>
  <c r="P6" i="8"/>
  <c r="E7" i="8"/>
  <c r="E11" i="8"/>
  <c r="E15" i="8"/>
  <c r="G17" i="8"/>
  <c r="N14" i="8" s="1"/>
  <c r="E8" i="8"/>
  <c r="E12" i="8"/>
  <c r="H17" i="8"/>
  <c r="O8" i="8" s="1"/>
  <c r="K9" i="7"/>
  <c r="Q6" i="8" l="1"/>
  <c r="O6" i="8"/>
  <c r="O9" i="8"/>
  <c r="E17" i="8"/>
  <c r="L9" i="8" s="1"/>
  <c r="Q8" i="8"/>
  <c r="Q15" i="8"/>
  <c r="O7" i="8"/>
  <c r="Q11" i="8"/>
  <c r="Q14" i="8"/>
  <c r="O10" i="8"/>
  <c r="M14" i="8"/>
  <c r="M7" i="8"/>
  <c r="M10" i="8"/>
  <c r="L11" i="8"/>
  <c r="O15" i="8"/>
  <c r="N9" i="8"/>
  <c r="N12" i="8"/>
  <c r="Q13" i="8"/>
  <c r="N11" i="8"/>
  <c r="L6" i="8"/>
  <c r="N10" i="8"/>
  <c r="L8" i="8"/>
  <c r="M13" i="8"/>
  <c r="M9" i="8"/>
  <c r="L10" i="8"/>
  <c r="L12" i="8"/>
  <c r="M6" i="8"/>
  <c r="L7" i="8"/>
  <c r="Q7" i="8"/>
  <c r="O11" i="8"/>
  <c r="M15" i="8"/>
  <c r="Q10" i="8"/>
  <c r="O14" i="8"/>
  <c r="N8" i="8"/>
  <c r="Q9" i="8"/>
  <c r="O13" i="8"/>
  <c r="N7" i="8"/>
  <c r="O12" i="8"/>
  <c r="N6" i="8"/>
  <c r="M11" i="8"/>
  <c r="L14" i="8"/>
  <c r="L13" i="8"/>
  <c r="M12" i="8"/>
  <c r="L15" i="8"/>
  <c r="N13" i="8"/>
  <c r="N15" i="8"/>
  <c r="M8" i="8"/>
  <c r="N39" i="5"/>
  <c r="N44" i="5"/>
  <c r="N45" i="5"/>
  <c r="N46" i="5"/>
  <c r="N100" i="5"/>
  <c r="N101" i="5"/>
  <c r="N124" i="5"/>
  <c r="N128" i="5"/>
  <c r="N155" i="5"/>
  <c r="N156" i="5"/>
  <c r="N157" i="5"/>
  <c r="N160" i="5"/>
  <c r="N161" i="5"/>
  <c r="N200" i="5"/>
  <c r="N204" i="5"/>
  <c r="N223" i="5"/>
  <c r="N225" i="5"/>
  <c r="N226" i="5"/>
  <c r="N239" i="5"/>
  <c r="N240" i="5"/>
  <c r="N242" i="5"/>
  <c r="N255" i="5"/>
  <c r="N259" i="5"/>
  <c r="N262" i="5"/>
  <c r="N310" i="5"/>
  <c r="J15" i="5" l="1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7" i="5"/>
  <c r="J518" i="5"/>
  <c r="J519" i="5"/>
  <c r="J520" i="5"/>
  <c r="J521" i="5"/>
  <c r="J522" i="5"/>
  <c r="J523" i="5"/>
  <c r="J524" i="5"/>
  <c r="J525" i="5"/>
  <c r="J526" i="5"/>
  <c r="J527" i="5"/>
  <c r="J528" i="5"/>
  <c r="J529" i="5"/>
  <c r="J530" i="5"/>
  <c r="J531" i="5"/>
  <c r="J532" i="5"/>
  <c r="J533" i="5"/>
  <c r="J534" i="5"/>
  <c r="J535" i="5"/>
  <c r="J536" i="5"/>
  <c r="J537" i="5"/>
  <c r="J538" i="5"/>
  <c r="J539" i="5"/>
  <c r="J540" i="5"/>
  <c r="J541" i="5"/>
  <c r="J542" i="5"/>
  <c r="J543" i="5"/>
  <c r="J544" i="5"/>
  <c r="J545" i="5"/>
  <c r="J546" i="5"/>
  <c r="J547" i="5"/>
  <c r="J548" i="5"/>
  <c r="J549" i="5"/>
  <c r="J550" i="5"/>
  <c r="J551" i="5"/>
  <c r="J552" i="5"/>
  <c r="J553" i="5"/>
  <c r="J554" i="5"/>
  <c r="J555" i="5"/>
  <c r="J556" i="5"/>
  <c r="J557" i="5"/>
  <c r="J558" i="5"/>
  <c r="J559" i="5"/>
  <c r="J560" i="5"/>
  <c r="J561" i="5"/>
  <c r="J562" i="5"/>
  <c r="J563" i="5"/>
  <c r="J564" i="5"/>
  <c r="J565" i="5"/>
  <c r="J566" i="5"/>
  <c r="J567" i="5"/>
  <c r="J568" i="5"/>
  <c r="J569" i="5"/>
  <c r="J570" i="5"/>
  <c r="J571" i="5"/>
  <c r="J572" i="5"/>
  <c r="J573" i="5"/>
  <c r="J574" i="5"/>
  <c r="J575" i="5"/>
  <c r="J576" i="5"/>
  <c r="J577" i="5"/>
  <c r="J578" i="5"/>
  <c r="J579" i="5"/>
  <c r="J580" i="5"/>
  <c r="J581" i="5"/>
  <c r="J582" i="5"/>
  <c r="J583" i="5"/>
  <c r="J584" i="5"/>
  <c r="J585" i="5"/>
  <c r="J586" i="5"/>
  <c r="J587" i="5"/>
  <c r="J588" i="5"/>
  <c r="J589" i="5"/>
  <c r="J590" i="5"/>
  <c r="J591" i="5"/>
  <c r="J592" i="5"/>
  <c r="J593" i="5"/>
  <c r="J594" i="5"/>
  <c r="J595" i="5"/>
  <c r="J596" i="5"/>
  <c r="J597" i="5"/>
  <c r="J598" i="5"/>
  <c r="J599" i="5"/>
  <c r="J600" i="5"/>
  <c r="J601" i="5"/>
  <c r="J602" i="5"/>
  <c r="J603" i="5"/>
  <c r="J604" i="5"/>
  <c r="J605" i="5"/>
  <c r="J606" i="5"/>
  <c r="J607" i="5"/>
  <c r="J608" i="5"/>
  <c r="J609" i="5"/>
  <c r="J610" i="5"/>
  <c r="J611" i="5"/>
  <c r="J612" i="5"/>
  <c r="J613" i="5"/>
  <c r="J614" i="5"/>
  <c r="J615" i="5"/>
  <c r="J616" i="5"/>
  <c r="J617" i="5"/>
  <c r="J618" i="5"/>
  <c r="J619" i="5"/>
  <c r="J620" i="5"/>
  <c r="J621" i="5"/>
  <c r="J622" i="5"/>
  <c r="J623" i="5"/>
  <c r="J624" i="5"/>
  <c r="J625" i="5"/>
  <c r="J626" i="5"/>
  <c r="J627" i="5"/>
  <c r="J628" i="5"/>
  <c r="J629" i="5"/>
  <c r="J630" i="5"/>
  <c r="J631" i="5"/>
  <c r="J632" i="5"/>
  <c r="J633" i="5"/>
  <c r="J634" i="5"/>
  <c r="J635" i="5"/>
  <c r="J636" i="5"/>
  <c r="J637" i="5"/>
  <c r="J638" i="5"/>
  <c r="J639" i="5"/>
  <c r="J640" i="5"/>
  <c r="J641" i="5"/>
  <c r="J642" i="5"/>
  <c r="J643" i="5"/>
  <c r="J644" i="5"/>
  <c r="J645" i="5"/>
  <c r="J646" i="5"/>
  <c r="J647" i="5"/>
  <c r="J648" i="5"/>
  <c r="J649" i="5"/>
  <c r="J650" i="5"/>
  <c r="J651" i="5"/>
  <c r="J652" i="5"/>
  <c r="J653" i="5"/>
  <c r="J654" i="5"/>
  <c r="J655" i="5"/>
  <c r="J656" i="5"/>
  <c r="J657" i="5"/>
  <c r="J658" i="5"/>
  <c r="J659" i="5"/>
  <c r="J660" i="5"/>
  <c r="J661" i="5"/>
  <c r="J662" i="5"/>
  <c r="J663" i="5"/>
  <c r="J664" i="5"/>
  <c r="J665" i="5"/>
  <c r="J666" i="5"/>
  <c r="J667" i="5"/>
  <c r="J668" i="5"/>
  <c r="J669" i="5"/>
  <c r="J670" i="5"/>
  <c r="J671" i="5"/>
  <c r="J672" i="5"/>
  <c r="J673" i="5"/>
  <c r="J674" i="5"/>
  <c r="J675" i="5"/>
  <c r="J676" i="5"/>
  <c r="J677" i="5"/>
  <c r="J678" i="5"/>
  <c r="J679" i="5"/>
  <c r="J680" i="5"/>
  <c r="J681" i="5"/>
  <c r="J682" i="5"/>
  <c r="J683" i="5"/>
  <c r="J684" i="5"/>
  <c r="J685" i="5"/>
  <c r="J686" i="5"/>
  <c r="J687" i="5"/>
  <c r="J688" i="5"/>
  <c r="J689" i="5"/>
  <c r="J690" i="5"/>
  <c r="J691" i="5"/>
  <c r="J692" i="5"/>
  <c r="J693" i="5"/>
  <c r="J694" i="5"/>
  <c r="J695" i="5"/>
  <c r="J696" i="5"/>
  <c r="J697" i="5"/>
  <c r="J698" i="5"/>
  <c r="J699" i="5"/>
  <c r="J700" i="5"/>
  <c r="J701" i="5"/>
  <c r="J702" i="5"/>
  <c r="J703" i="5"/>
  <c r="J704" i="5"/>
  <c r="J705" i="5"/>
  <c r="J706" i="5"/>
  <c r="J707" i="5"/>
  <c r="J708" i="5"/>
  <c r="J709" i="5"/>
  <c r="J710" i="5"/>
  <c r="J711" i="5"/>
  <c r="J712" i="5"/>
  <c r="J713" i="5"/>
  <c r="J714" i="5"/>
  <c r="J715" i="5"/>
  <c r="J716" i="5"/>
  <c r="J717" i="5"/>
  <c r="J718" i="5"/>
  <c r="J719" i="5"/>
  <c r="J720" i="5"/>
  <c r="J721" i="5"/>
  <c r="J722" i="5"/>
  <c r="J723" i="5"/>
  <c r="J724" i="5"/>
  <c r="J725" i="5"/>
  <c r="J726" i="5"/>
  <c r="J727" i="5"/>
  <c r="J728" i="5"/>
  <c r="J729" i="5"/>
  <c r="J730" i="5"/>
  <c r="J731" i="5"/>
  <c r="J732" i="5"/>
  <c r="J733" i="5"/>
  <c r="J734" i="5"/>
  <c r="J735" i="5"/>
  <c r="J736" i="5"/>
  <c r="J737" i="5"/>
  <c r="J738" i="5"/>
  <c r="J739" i="5"/>
  <c r="J740" i="5"/>
  <c r="J741" i="5"/>
  <c r="J742" i="5"/>
  <c r="J743" i="5"/>
  <c r="J744" i="5"/>
  <c r="J745" i="5"/>
  <c r="J746" i="5"/>
  <c r="J747" i="5"/>
  <c r="J748" i="5"/>
  <c r="J749" i="5"/>
  <c r="J750" i="5"/>
  <c r="J751" i="5"/>
  <c r="J752" i="5"/>
  <c r="J753" i="5"/>
  <c r="J754" i="5"/>
  <c r="J755" i="5"/>
  <c r="J756" i="5"/>
  <c r="J757" i="5"/>
  <c r="J758" i="5"/>
  <c r="J759" i="5"/>
  <c r="J760" i="5"/>
  <c r="J761" i="5"/>
  <c r="J762" i="5"/>
  <c r="J763" i="5"/>
  <c r="J764" i="5"/>
  <c r="J765" i="5"/>
  <c r="J766" i="5"/>
  <c r="J767" i="5"/>
  <c r="J768" i="5"/>
  <c r="J769" i="5"/>
  <c r="J770" i="5"/>
  <c r="J771" i="5"/>
  <c r="J772" i="5"/>
  <c r="J773" i="5"/>
  <c r="J774" i="5"/>
  <c r="J775" i="5"/>
  <c r="J776" i="5"/>
  <c r="J777" i="5"/>
  <c r="J778" i="5"/>
  <c r="J779" i="5"/>
  <c r="J780" i="5"/>
  <c r="J781" i="5"/>
  <c r="J782" i="5"/>
  <c r="J783" i="5"/>
  <c r="J784" i="5"/>
  <c r="J785" i="5"/>
  <c r="J786" i="5"/>
  <c r="J787" i="5"/>
  <c r="J788" i="5"/>
  <c r="J789" i="5"/>
  <c r="J790" i="5"/>
  <c r="J791" i="5"/>
  <c r="J792" i="5"/>
  <c r="J793" i="5"/>
  <c r="J794" i="5"/>
  <c r="J795" i="5"/>
  <c r="J796" i="5"/>
  <c r="J797" i="5"/>
  <c r="J798" i="5"/>
  <c r="J799" i="5"/>
  <c r="J800" i="5"/>
  <c r="J801" i="5"/>
  <c r="J802" i="5"/>
  <c r="J803" i="5"/>
  <c r="J804" i="5"/>
  <c r="J805" i="5"/>
  <c r="J806" i="5"/>
  <c r="J807" i="5"/>
  <c r="J808" i="5"/>
  <c r="J809" i="5"/>
  <c r="J810" i="5"/>
  <c r="J811" i="5"/>
  <c r="J812" i="5"/>
  <c r="J813" i="5"/>
  <c r="J814" i="5"/>
  <c r="J815" i="5"/>
  <c r="J816" i="5"/>
  <c r="J817" i="5"/>
  <c r="J818" i="5"/>
  <c r="J819" i="5"/>
  <c r="J820" i="5"/>
  <c r="J821" i="5"/>
  <c r="J822" i="5"/>
  <c r="J823" i="5"/>
  <c r="J824" i="5"/>
  <c r="J825" i="5"/>
  <c r="J826" i="5"/>
  <c r="J827" i="5"/>
  <c r="J828" i="5"/>
  <c r="J829" i="5"/>
  <c r="J830" i="5"/>
  <c r="J831" i="5"/>
  <c r="J832" i="5"/>
  <c r="J833" i="5"/>
  <c r="J834" i="5"/>
  <c r="J835" i="5"/>
  <c r="J836" i="5"/>
  <c r="J837" i="5"/>
  <c r="J838" i="5"/>
  <c r="J839" i="5"/>
  <c r="J840" i="5"/>
  <c r="J841" i="5"/>
  <c r="J842" i="5"/>
  <c r="J843" i="5"/>
  <c r="J844" i="5"/>
  <c r="J845" i="5"/>
  <c r="J846" i="5"/>
  <c r="J847" i="5"/>
  <c r="J848" i="5"/>
  <c r="J849" i="5"/>
  <c r="J850" i="5"/>
  <c r="J851" i="5"/>
  <c r="J852" i="5"/>
  <c r="J853" i="5"/>
  <c r="J854" i="5"/>
  <c r="J855" i="5"/>
  <c r="J856" i="5"/>
  <c r="J857" i="5"/>
  <c r="J858" i="5"/>
  <c r="J859" i="5"/>
  <c r="J860" i="5"/>
  <c r="J861" i="5"/>
  <c r="J862" i="5"/>
  <c r="J863" i="5"/>
  <c r="J864" i="5"/>
  <c r="J865" i="5"/>
  <c r="J866" i="5"/>
  <c r="J867" i="5"/>
  <c r="J868" i="5"/>
  <c r="J869" i="5"/>
  <c r="J870" i="5"/>
  <c r="J871" i="5"/>
  <c r="J872" i="5"/>
  <c r="J873" i="5"/>
  <c r="J874" i="5"/>
  <c r="J875" i="5"/>
  <c r="J876" i="5"/>
  <c r="J877" i="5"/>
  <c r="J878" i="5"/>
  <c r="J879" i="5"/>
  <c r="J880" i="5"/>
  <c r="J881" i="5"/>
  <c r="J882" i="5"/>
  <c r="J883" i="5"/>
  <c r="J884" i="5"/>
  <c r="J885" i="5"/>
  <c r="J886" i="5"/>
  <c r="J887" i="5"/>
  <c r="J888" i="5"/>
  <c r="J889" i="5"/>
  <c r="J890" i="5"/>
  <c r="J891" i="5"/>
  <c r="J892" i="5"/>
  <c r="J893" i="5"/>
  <c r="J894" i="5"/>
  <c r="J895" i="5"/>
  <c r="J896" i="5"/>
  <c r="J897" i="5"/>
  <c r="J898" i="5"/>
  <c r="J899" i="5"/>
  <c r="J900" i="5"/>
  <c r="J901" i="5"/>
  <c r="J902" i="5"/>
  <c r="J903" i="5"/>
  <c r="J904" i="5"/>
  <c r="J905" i="5"/>
  <c r="J906" i="5"/>
  <c r="J907" i="5"/>
  <c r="J908" i="5"/>
  <c r="J909" i="5"/>
  <c r="J910" i="5"/>
  <c r="J911" i="5"/>
  <c r="J912" i="5"/>
  <c r="J913" i="5"/>
  <c r="J914" i="5"/>
  <c r="J915" i="5"/>
  <c r="J916" i="5"/>
  <c r="J917" i="5"/>
  <c r="J918" i="5"/>
  <c r="J919" i="5"/>
  <c r="J920" i="5"/>
  <c r="J921" i="5"/>
  <c r="J922" i="5"/>
  <c r="J923" i="5"/>
  <c r="J924" i="5"/>
  <c r="J925" i="5"/>
  <c r="J926" i="5"/>
  <c r="J927" i="5"/>
  <c r="J928" i="5"/>
  <c r="J929" i="5"/>
  <c r="J930" i="5"/>
  <c r="J931" i="5"/>
  <c r="J932" i="5"/>
  <c r="J933" i="5"/>
  <c r="J934" i="5"/>
  <c r="J935" i="5"/>
  <c r="J936" i="5"/>
  <c r="J937" i="5"/>
  <c r="J938" i="5"/>
  <c r="J939" i="5"/>
  <c r="J940" i="5"/>
  <c r="J941" i="5"/>
  <c r="J942" i="5"/>
  <c r="J943" i="5"/>
  <c r="J944" i="5"/>
  <c r="J945" i="5"/>
  <c r="J946" i="5"/>
  <c r="J947" i="5"/>
  <c r="J948" i="5"/>
  <c r="J949" i="5"/>
  <c r="J950" i="5"/>
  <c r="J951" i="5"/>
  <c r="J952" i="5"/>
  <c r="J953" i="5"/>
  <c r="J954" i="5"/>
  <c r="J955" i="5"/>
  <c r="J956" i="5"/>
  <c r="J957" i="5"/>
  <c r="J958" i="5"/>
  <c r="J959" i="5"/>
  <c r="J960" i="5"/>
  <c r="J961" i="5"/>
  <c r="J962" i="5"/>
  <c r="J963" i="5"/>
  <c r="J964" i="5"/>
  <c r="J965" i="5"/>
  <c r="J966" i="5"/>
  <c r="J967" i="5"/>
  <c r="J968" i="5"/>
  <c r="J969" i="5"/>
  <c r="J970" i="5"/>
  <c r="J971" i="5"/>
  <c r="J972" i="5"/>
  <c r="J973" i="5"/>
  <c r="J974" i="5"/>
  <c r="J975" i="5"/>
  <c r="J976" i="5"/>
  <c r="J977" i="5"/>
  <c r="J978" i="5"/>
  <c r="J979" i="5"/>
  <c r="J980" i="5"/>
  <c r="J981" i="5"/>
  <c r="J982" i="5"/>
  <c r="J983" i="5"/>
  <c r="J984" i="5"/>
  <c r="J985" i="5"/>
  <c r="J986" i="5"/>
  <c r="J987" i="5"/>
  <c r="J988" i="5"/>
  <c r="J989" i="5"/>
  <c r="J990" i="5"/>
  <c r="J991" i="5"/>
  <c r="J992" i="5"/>
  <c r="J993" i="5"/>
  <c r="J994" i="5"/>
  <c r="J995" i="5"/>
  <c r="J996" i="5"/>
  <c r="J997" i="5"/>
  <c r="J998" i="5"/>
  <c r="J999" i="5"/>
  <c r="J1000" i="5"/>
  <c r="J1001" i="5"/>
  <c r="J1002" i="5"/>
  <c r="J1003" i="5"/>
  <c r="J1004" i="5"/>
  <c r="J1005" i="5"/>
  <c r="J1006" i="5"/>
  <c r="J1007" i="5"/>
  <c r="J1008" i="5"/>
  <c r="J1009" i="5"/>
  <c r="J1010" i="5"/>
  <c r="J1011" i="5"/>
  <c r="J1012" i="5"/>
  <c r="J1013" i="5"/>
  <c r="J1014" i="5"/>
  <c r="J1015" i="5"/>
  <c r="J1016" i="5"/>
  <c r="J1017" i="5"/>
  <c r="J1018" i="5"/>
  <c r="J1019" i="5"/>
  <c r="J1020" i="5"/>
  <c r="J1021" i="5"/>
  <c r="J1022" i="5"/>
  <c r="J1023" i="5"/>
  <c r="J1024" i="5"/>
  <c r="J1025" i="5"/>
  <c r="J1026" i="5"/>
  <c r="J1027" i="5"/>
  <c r="J1028" i="5"/>
  <c r="J1029" i="5"/>
  <c r="J1030" i="5"/>
  <c r="J1031" i="5"/>
  <c r="J1032" i="5"/>
  <c r="J1033" i="5"/>
  <c r="J1034" i="5"/>
  <c r="J1035" i="5"/>
  <c r="J1036" i="5"/>
  <c r="J1037" i="5"/>
  <c r="J1038" i="5"/>
  <c r="J1039" i="5"/>
  <c r="J1040" i="5"/>
  <c r="J1041" i="5"/>
  <c r="J1042" i="5"/>
  <c r="J1043" i="5"/>
  <c r="J1044" i="5"/>
  <c r="J1045" i="5"/>
  <c r="J1046" i="5"/>
  <c r="J1047" i="5"/>
  <c r="J1048" i="5"/>
  <c r="J1049" i="5"/>
  <c r="J1050" i="5"/>
  <c r="J1051" i="5"/>
  <c r="J1052" i="5"/>
  <c r="J1053" i="5"/>
  <c r="J1054" i="5"/>
  <c r="J1055" i="5"/>
  <c r="J1056" i="5"/>
  <c r="J1057" i="5"/>
  <c r="J1058" i="5"/>
  <c r="J1059" i="5"/>
  <c r="J1060" i="5"/>
  <c r="J1061" i="5"/>
  <c r="J1062" i="5"/>
  <c r="J1063" i="5"/>
  <c r="J1064" i="5"/>
  <c r="J1065" i="5"/>
  <c r="J1066" i="5"/>
  <c r="J1067" i="5"/>
  <c r="J1068" i="5"/>
  <c r="J1069" i="5"/>
  <c r="J1070" i="5"/>
  <c r="J1071" i="5"/>
  <c r="J1072" i="5"/>
  <c r="J1073" i="5"/>
  <c r="J1074" i="5"/>
  <c r="J1075" i="5"/>
  <c r="J1076" i="5"/>
  <c r="J1077" i="5"/>
  <c r="J1078" i="5"/>
  <c r="J1079" i="5"/>
  <c r="J1080" i="5"/>
  <c r="J1081" i="5"/>
  <c r="J1082" i="5"/>
  <c r="J1083" i="5"/>
  <c r="J1084" i="5"/>
  <c r="J1085" i="5"/>
  <c r="J1086" i="5"/>
  <c r="J1087" i="5"/>
  <c r="J1088" i="5"/>
  <c r="J1089" i="5"/>
  <c r="J1090" i="5"/>
  <c r="J1091" i="5"/>
  <c r="J1092" i="5"/>
  <c r="J1093" i="5"/>
  <c r="J1094" i="5"/>
  <c r="J1095" i="5"/>
  <c r="J1096" i="5"/>
  <c r="J1097" i="5"/>
  <c r="J1098" i="5"/>
  <c r="J1099" i="5"/>
  <c r="J1100" i="5"/>
  <c r="J1101" i="5"/>
  <c r="J1102" i="5"/>
  <c r="J1103" i="5"/>
  <c r="J1104" i="5"/>
  <c r="J1105" i="5"/>
  <c r="J1106" i="5"/>
  <c r="J1107" i="5"/>
  <c r="J1108" i="5"/>
  <c r="J1109" i="5"/>
  <c r="J1110" i="5"/>
  <c r="J1111" i="5"/>
  <c r="J1112" i="5"/>
  <c r="J1113" i="5"/>
  <c r="J1114" i="5"/>
  <c r="J1115" i="5"/>
  <c r="J1116" i="5"/>
  <c r="J1117" i="5"/>
  <c r="J1118" i="5"/>
  <c r="J1119" i="5"/>
  <c r="J1120" i="5"/>
  <c r="J1121" i="5"/>
  <c r="J1122" i="5"/>
  <c r="J1123" i="5"/>
  <c r="J1124" i="5"/>
  <c r="J1125" i="5"/>
  <c r="J1126" i="5"/>
  <c r="J1127" i="5"/>
  <c r="J1128" i="5"/>
  <c r="J1129" i="5"/>
  <c r="J1130" i="5"/>
  <c r="J1131" i="5"/>
  <c r="J1132" i="5"/>
  <c r="J1133" i="5"/>
  <c r="J1134" i="5"/>
  <c r="J1135" i="5"/>
  <c r="J1136" i="5"/>
  <c r="J1137" i="5"/>
  <c r="J1138" i="5"/>
  <c r="J1139" i="5"/>
  <c r="J1140" i="5"/>
  <c r="J1141" i="5"/>
  <c r="J1142" i="5"/>
  <c r="J1143" i="5"/>
  <c r="J1144" i="5"/>
  <c r="J1145" i="5"/>
  <c r="J1146" i="5"/>
  <c r="J1147" i="5"/>
  <c r="J1148" i="5"/>
  <c r="J1149" i="5"/>
  <c r="J1150" i="5"/>
  <c r="J1151" i="5"/>
  <c r="J1152" i="5"/>
  <c r="J1153" i="5"/>
  <c r="J1154" i="5"/>
  <c r="J1155" i="5"/>
  <c r="J1156" i="5"/>
  <c r="J1157" i="5"/>
  <c r="J1158" i="5"/>
  <c r="J1159" i="5"/>
  <c r="J1160" i="5"/>
  <c r="J1161" i="5"/>
  <c r="J1162" i="5"/>
  <c r="J1163" i="5"/>
  <c r="J1164" i="5"/>
  <c r="J1165" i="5"/>
  <c r="J1166" i="5"/>
  <c r="J1167" i="5"/>
  <c r="J1168" i="5"/>
  <c r="J1169" i="5"/>
  <c r="J1170" i="5"/>
  <c r="J1171" i="5"/>
  <c r="J1172" i="5"/>
  <c r="J1173" i="5"/>
  <c r="J1174" i="5"/>
  <c r="J1175" i="5"/>
  <c r="J1176" i="5"/>
  <c r="J1177" i="5"/>
  <c r="J1178" i="5"/>
  <c r="J1179" i="5"/>
  <c r="J1180" i="5"/>
  <c r="J1181" i="5"/>
  <c r="J1182" i="5"/>
  <c r="J1183" i="5"/>
  <c r="J1184" i="5"/>
  <c r="J1185" i="5"/>
  <c r="J1186" i="5"/>
  <c r="J1187" i="5"/>
  <c r="J1188" i="5"/>
  <c r="J1189" i="5"/>
  <c r="J1190" i="5"/>
  <c r="J1191" i="5"/>
  <c r="J1192" i="5"/>
  <c r="J1193" i="5"/>
  <c r="J1194" i="5"/>
  <c r="J1195" i="5"/>
  <c r="J1196" i="5"/>
  <c r="J1197" i="5"/>
  <c r="J1198" i="5"/>
  <c r="J1199" i="5"/>
  <c r="J1200" i="5"/>
  <c r="J1201" i="5"/>
  <c r="J1202" i="5"/>
  <c r="J1203" i="5"/>
  <c r="J1204" i="5"/>
  <c r="J1205" i="5"/>
  <c r="J1206" i="5"/>
  <c r="J1207" i="5"/>
  <c r="J1208" i="5"/>
  <c r="J1209" i="5"/>
  <c r="J1210" i="5"/>
  <c r="J1211" i="5"/>
  <c r="J1212" i="5"/>
  <c r="J1213" i="5"/>
  <c r="J1214" i="5"/>
  <c r="J1215" i="5"/>
  <c r="J1216" i="5"/>
  <c r="J1217" i="5"/>
  <c r="J1218" i="5"/>
  <c r="J1219" i="5"/>
  <c r="J1220" i="5"/>
  <c r="J1221" i="5"/>
  <c r="J1222" i="5"/>
  <c r="J1223" i="5"/>
  <c r="J1224" i="5"/>
  <c r="J1225" i="5"/>
  <c r="J1226" i="5"/>
  <c r="J1227" i="5"/>
  <c r="J1228" i="5"/>
  <c r="J1229" i="5"/>
  <c r="J1230" i="5"/>
  <c r="J1231" i="5"/>
  <c r="J1232" i="5"/>
  <c r="J1233" i="5"/>
  <c r="J1234" i="5"/>
  <c r="J1235" i="5"/>
  <c r="J1236" i="5"/>
  <c r="J1237" i="5"/>
  <c r="J1238" i="5"/>
  <c r="J1239" i="5"/>
  <c r="J1240" i="5"/>
  <c r="J1241" i="5"/>
  <c r="J1242" i="5"/>
  <c r="J1243" i="5"/>
  <c r="J1244" i="5"/>
  <c r="J1245" i="5"/>
  <c r="J1246" i="5"/>
  <c r="J1247" i="5"/>
  <c r="J1248" i="5"/>
  <c r="J1249" i="5"/>
  <c r="J1250" i="5"/>
  <c r="J1251" i="5"/>
  <c r="J1252" i="5"/>
  <c r="J1253" i="5"/>
  <c r="J1254" i="5"/>
  <c r="J1255" i="5"/>
  <c r="J1256" i="5"/>
  <c r="J1257" i="5"/>
  <c r="J1258" i="5"/>
  <c r="J1259" i="5"/>
  <c r="J1260" i="5"/>
  <c r="J1261" i="5"/>
  <c r="J1262" i="5"/>
  <c r="J1263" i="5"/>
  <c r="J1264" i="5"/>
  <c r="J1265" i="5"/>
  <c r="J1266" i="5"/>
  <c r="J1267" i="5"/>
  <c r="J1268" i="5"/>
  <c r="J1269" i="5"/>
  <c r="J1270" i="5"/>
  <c r="J1271" i="5"/>
  <c r="J1272" i="5"/>
  <c r="J1273" i="5"/>
  <c r="J1274" i="5"/>
  <c r="J1275" i="5"/>
  <c r="J1276" i="5"/>
  <c r="J1277" i="5"/>
  <c r="J1278" i="5"/>
  <c r="J1279" i="5"/>
  <c r="J1280" i="5"/>
  <c r="J1281" i="5"/>
  <c r="J1282" i="5"/>
  <c r="J1283" i="5"/>
  <c r="J1284" i="5"/>
  <c r="J1285" i="5"/>
  <c r="J1286" i="5"/>
  <c r="J1287" i="5"/>
  <c r="J1288" i="5"/>
  <c r="J1289" i="5"/>
  <c r="J1290" i="5"/>
  <c r="J1291" i="5"/>
  <c r="J1292" i="5"/>
  <c r="J1293" i="5"/>
  <c r="J1294" i="5"/>
  <c r="J1295" i="5"/>
  <c r="J1296" i="5"/>
  <c r="J1297" i="5"/>
  <c r="J1298" i="5"/>
  <c r="J1299" i="5"/>
  <c r="J1300" i="5"/>
  <c r="J1301" i="5"/>
  <c r="J1302" i="5"/>
  <c r="J1303" i="5"/>
  <c r="J1304" i="5"/>
  <c r="J1305" i="5"/>
  <c r="J1306" i="5"/>
  <c r="J1307" i="5"/>
  <c r="J1308" i="5"/>
  <c r="J1309" i="5"/>
  <c r="J1310" i="5"/>
  <c r="J1311" i="5"/>
  <c r="J1312" i="5"/>
  <c r="J1313" i="5"/>
  <c r="J1314" i="5"/>
  <c r="J1315" i="5"/>
  <c r="J1316" i="5"/>
  <c r="J1317" i="5"/>
  <c r="J1318" i="5"/>
  <c r="J1319" i="5"/>
  <c r="J1320" i="5"/>
  <c r="J1321" i="5"/>
  <c r="J1322" i="5"/>
  <c r="J1323" i="5"/>
  <c r="J1324" i="5"/>
  <c r="J1325" i="5"/>
  <c r="J1326" i="5"/>
  <c r="J1327" i="5"/>
  <c r="J1328" i="5"/>
  <c r="J1329" i="5"/>
  <c r="J1330" i="5"/>
  <c r="J1331" i="5"/>
  <c r="J1332" i="5"/>
  <c r="J1333" i="5"/>
  <c r="J1334" i="5"/>
  <c r="J1335" i="5"/>
  <c r="J1336" i="5"/>
  <c r="J1337" i="5"/>
  <c r="J1338" i="5"/>
  <c r="J1339" i="5"/>
  <c r="J1340" i="5"/>
  <c r="J1341" i="5"/>
  <c r="J1342" i="5"/>
  <c r="J1343" i="5"/>
  <c r="J1344" i="5"/>
  <c r="J1345" i="5"/>
  <c r="J1346" i="5"/>
  <c r="J1347" i="5"/>
  <c r="J1348" i="5"/>
  <c r="J1349" i="5"/>
  <c r="J1350" i="5"/>
  <c r="J1351" i="5"/>
  <c r="J1352" i="5"/>
  <c r="J1353" i="5"/>
  <c r="J1354" i="5"/>
  <c r="J1355" i="5"/>
  <c r="J1356" i="5"/>
  <c r="J1357" i="5"/>
  <c r="J1358" i="5"/>
  <c r="J1359" i="5"/>
  <c r="J1360" i="5"/>
  <c r="J1361" i="5"/>
  <c r="J1362" i="5"/>
  <c r="J1363" i="5"/>
  <c r="J1364" i="5"/>
  <c r="J1365" i="5"/>
  <c r="J1366" i="5"/>
  <c r="J1367" i="5"/>
  <c r="J1368" i="5"/>
  <c r="J1369" i="5"/>
  <c r="J1370" i="5"/>
  <c r="J1371" i="5"/>
  <c r="J1372" i="5"/>
  <c r="J1373" i="5"/>
  <c r="J1374" i="5"/>
  <c r="J1375" i="5"/>
  <c r="J1376" i="5"/>
  <c r="J1377" i="5"/>
  <c r="J1378" i="5"/>
  <c r="J1379" i="5"/>
  <c r="J1380" i="5"/>
  <c r="J1381" i="5"/>
  <c r="J1382" i="5"/>
  <c r="J1383" i="5"/>
  <c r="J1384" i="5"/>
  <c r="J1385" i="5"/>
  <c r="J1386" i="5"/>
  <c r="J1387" i="5"/>
  <c r="J1388" i="5"/>
  <c r="J1389" i="5"/>
  <c r="J1390" i="5"/>
  <c r="J1391" i="5"/>
  <c r="J1392" i="5"/>
  <c r="J1393" i="5"/>
  <c r="J1394" i="5"/>
  <c r="J1395" i="5"/>
  <c r="J1396" i="5"/>
  <c r="J1397" i="5"/>
  <c r="J1398" i="5"/>
  <c r="J1399" i="5"/>
  <c r="J1400" i="5"/>
  <c r="J1401" i="5"/>
  <c r="J1402" i="5"/>
  <c r="J1403" i="5"/>
  <c r="J1404" i="5"/>
  <c r="J1405" i="5"/>
  <c r="J1406" i="5"/>
  <c r="J1407" i="5"/>
  <c r="J1408" i="5"/>
  <c r="J1409" i="5"/>
  <c r="J1410" i="5"/>
  <c r="J1411" i="5"/>
  <c r="J14" i="5"/>
  <c r="M4" i="6"/>
  <c r="N27" i="5" l="1"/>
  <c r="N47" i="5"/>
  <c r="N63" i="5"/>
  <c r="N79" i="5"/>
  <c r="N95" i="5"/>
  <c r="N111" i="5"/>
  <c r="N127" i="5"/>
  <c r="N143" i="5"/>
  <c r="N163" i="5"/>
  <c r="N179" i="5"/>
  <c r="N195" i="5"/>
  <c r="N211" i="5"/>
  <c r="N231" i="5"/>
  <c r="N251" i="5"/>
  <c r="N275" i="5"/>
  <c r="N291" i="5"/>
  <c r="N307" i="5"/>
  <c r="N323" i="5"/>
  <c r="N22" i="5"/>
  <c r="N74" i="5"/>
  <c r="N16" i="5"/>
  <c r="N32" i="5"/>
  <c r="N52" i="5"/>
  <c r="N68" i="5"/>
  <c r="N84" i="5"/>
  <c r="N104" i="5"/>
  <c r="N120" i="5"/>
  <c r="N144" i="5"/>
  <c r="N168" i="5"/>
  <c r="N184" i="5"/>
  <c r="N208" i="5"/>
  <c r="N224" i="5"/>
  <c r="N244" i="5"/>
  <c r="N260" i="5"/>
  <c r="N276" i="5"/>
  <c r="N292" i="5"/>
  <c r="N308" i="5"/>
  <c r="N324" i="5"/>
  <c r="N18" i="5"/>
  <c r="N82" i="5"/>
  <c r="N21" i="5"/>
  <c r="N37" i="5"/>
  <c r="N57" i="5"/>
  <c r="N73" i="5"/>
  <c r="N89" i="5"/>
  <c r="N109" i="5"/>
  <c r="N125" i="5"/>
  <c r="N141" i="5"/>
  <c r="N165" i="5"/>
  <c r="N181" i="5"/>
  <c r="N197" i="5"/>
  <c r="N213" i="5"/>
  <c r="N233" i="5"/>
  <c r="N249" i="5"/>
  <c r="N265" i="5"/>
  <c r="N281" i="5"/>
  <c r="N297" i="5"/>
  <c r="N313" i="5"/>
  <c r="N329" i="5"/>
  <c r="N42" i="5"/>
  <c r="N86" i="5"/>
  <c r="N150" i="5"/>
  <c r="N218" i="5"/>
  <c r="N306" i="5"/>
  <c r="N202" i="5"/>
  <c r="N138" i="5"/>
  <c r="N182" i="5"/>
  <c r="N230" i="5"/>
  <c r="N122" i="5"/>
  <c r="N238" i="5"/>
  <c r="N318" i="5"/>
  <c r="N186" i="5"/>
  <c r="N282" i="5"/>
  <c r="N130" i="5"/>
  <c r="N286" i="5"/>
  <c r="M5" i="6"/>
  <c r="M6" i="6" s="1"/>
  <c r="M7" i="6" s="1"/>
  <c r="M8" i="6" s="1"/>
  <c r="M9" i="6" s="1"/>
  <c r="M10" i="6" s="1"/>
  <c r="M11" i="6" s="1"/>
  <c r="M12" i="6" s="1"/>
  <c r="M13" i="6" s="1"/>
  <c r="M14" i="6" s="1"/>
  <c r="M15" i="6" s="1"/>
  <c r="M16" i="6" s="1"/>
  <c r="M17" i="6" s="1"/>
  <c r="M18" i="6" s="1"/>
  <c r="M19" i="6" s="1"/>
  <c r="M20" i="6" s="1"/>
  <c r="M21" i="6" s="1"/>
  <c r="M22" i="6" s="1"/>
  <c r="M23" i="6" s="1"/>
  <c r="M24" i="6" s="1"/>
  <c r="M25" i="6" s="1"/>
  <c r="M26" i="6" s="1"/>
  <c r="M27" i="6" s="1"/>
  <c r="M28" i="6" s="1"/>
  <c r="M29" i="6" s="1"/>
  <c r="M30" i="6" s="1"/>
  <c r="M31" i="6" s="1"/>
  <c r="M32" i="6" s="1"/>
  <c r="M33" i="6" s="1"/>
  <c r="M34" i="6" s="1"/>
  <c r="M35" i="6" s="1"/>
  <c r="M36" i="6" s="1"/>
  <c r="M37" i="6" s="1"/>
  <c r="M38" i="6" s="1"/>
  <c r="H19" i="7"/>
  <c r="E20" i="7"/>
  <c r="K19" i="7"/>
  <c r="K20" i="7"/>
  <c r="K21" i="7"/>
  <c r="K27" i="7"/>
  <c r="K25" i="7"/>
  <c r="K26" i="7"/>
  <c r="K24" i="7"/>
  <c r="K22" i="7"/>
  <c r="K23" i="7"/>
  <c r="E26" i="7"/>
  <c r="I26" i="7"/>
  <c r="J25" i="7"/>
  <c r="F26" i="7"/>
  <c r="J26" i="7"/>
  <c r="H27" i="7"/>
  <c r="G25" i="7"/>
  <c r="G26" i="7"/>
  <c r="E27" i="7"/>
  <c r="I27" i="7"/>
  <c r="H25" i="7"/>
  <c r="E25" i="7"/>
  <c r="H26" i="7"/>
  <c r="F27" i="7"/>
  <c r="J27" i="7"/>
  <c r="I25" i="7"/>
  <c r="G27" i="7"/>
  <c r="F25" i="7"/>
  <c r="E23" i="7"/>
  <c r="F22" i="7"/>
  <c r="J23" i="7"/>
  <c r="G22" i="7"/>
  <c r="I24" i="7"/>
  <c r="F23" i="7"/>
  <c r="E24" i="7"/>
  <c r="G23" i="7"/>
  <c r="H23" i="7"/>
  <c r="F24" i="7"/>
  <c r="J24" i="7"/>
  <c r="I22" i="7"/>
  <c r="I23" i="7"/>
  <c r="G24" i="7"/>
  <c r="J22" i="7"/>
  <c r="H24" i="7"/>
  <c r="E22" i="7"/>
  <c r="H22" i="7"/>
  <c r="E19" i="7"/>
  <c r="I21" i="7"/>
  <c r="J20" i="7"/>
  <c r="F20" i="7"/>
  <c r="G19" i="7"/>
  <c r="E21" i="7"/>
  <c r="H21" i="7"/>
  <c r="I20" i="7"/>
  <c r="J19" i="7"/>
  <c r="F19" i="7"/>
  <c r="G21" i="7"/>
  <c r="H20" i="7"/>
  <c r="I19" i="7"/>
  <c r="J21" i="7"/>
  <c r="F21" i="7"/>
  <c r="G20" i="7"/>
  <c r="N258" i="5" l="1"/>
  <c r="N330" i="5"/>
  <c r="N266" i="5"/>
  <c r="N170" i="5"/>
  <c r="N270" i="5"/>
  <c r="N294" i="5"/>
  <c r="N222" i="5"/>
  <c r="N166" i="5"/>
  <c r="N126" i="5"/>
  <c r="N146" i="5"/>
  <c r="N290" i="5"/>
  <c r="N194" i="5"/>
  <c r="N134" i="5"/>
  <c r="N78" i="5"/>
  <c r="N30" i="5"/>
  <c r="N325" i="5"/>
  <c r="N309" i="5"/>
  <c r="N293" i="5"/>
  <c r="N277" i="5"/>
  <c r="N261" i="5"/>
  <c r="N245" i="5"/>
  <c r="N229" i="5"/>
  <c r="N209" i="5"/>
  <c r="N193" i="5"/>
  <c r="N177" i="5"/>
  <c r="N153" i="5"/>
  <c r="N137" i="5"/>
  <c r="N121" i="5"/>
  <c r="N105" i="5"/>
  <c r="N85" i="5"/>
  <c r="N69" i="5"/>
  <c r="N53" i="5"/>
  <c r="N33" i="5"/>
  <c r="N17" i="5"/>
  <c r="N70" i="5"/>
  <c r="N14" i="5"/>
  <c r="N320" i="5"/>
  <c r="N304" i="5"/>
  <c r="N288" i="5"/>
  <c r="N272" i="5"/>
  <c r="N256" i="5"/>
  <c r="N236" i="5"/>
  <c r="N220" i="5"/>
  <c r="N196" i="5"/>
  <c r="N180" i="5"/>
  <c r="N164" i="5"/>
  <c r="N140" i="5"/>
  <c r="N116" i="5"/>
  <c r="N96" i="5"/>
  <c r="N80" i="5"/>
  <c r="N64" i="5"/>
  <c r="N48" i="5"/>
  <c r="N28" i="5"/>
  <c r="N114" i="5"/>
  <c r="N62" i="5"/>
  <c r="N335" i="5"/>
  <c r="N319" i="5"/>
  <c r="N303" i="5"/>
  <c r="N287" i="5"/>
  <c r="N271" i="5"/>
  <c r="N247" i="5"/>
  <c r="N227" i="5"/>
  <c r="N207" i="5"/>
  <c r="N191" i="5"/>
  <c r="N175" i="5"/>
  <c r="N159" i="5"/>
  <c r="N139" i="5"/>
  <c r="N123" i="5"/>
  <c r="N107" i="5"/>
  <c r="N91" i="5"/>
  <c r="N75" i="5"/>
  <c r="N59" i="5"/>
  <c r="N43" i="5"/>
  <c r="N23" i="5"/>
  <c r="N214" i="5"/>
  <c r="N314" i="5"/>
  <c r="N234" i="5"/>
  <c r="N142" i="5"/>
  <c r="N278" i="5"/>
  <c r="N206" i="5"/>
  <c r="N158" i="5"/>
  <c r="N302" i="5"/>
  <c r="N326" i="5"/>
  <c r="N274" i="5"/>
  <c r="N178" i="5"/>
  <c r="N106" i="5"/>
  <c r="N66" i="5"/>
  <c r="N26" i="5"/>
  <c r="N321" i="5"/>
  <c r="N305" i="5"/>
  <c r="N289" i="5"/>
  <c r="N273" i="5"/>
  <c r="N257" i="5"/>
  <c r="N241" i="5"/>
  <c r="N221" i="5"/>
  <c r="N205" i="5"/>
  <c r="N189" i="5"/>
  <c r="N173" i="5"/>
  <c r="N149" i="5"/>
  <c r="N133" i="5"/>
  <c r="N117" i="5"/>
  <c r="N97" i="5"/>
  <c r="N81" i="5"/>
  <c r="N65" i="5"/>
  <c r="N49" i="5"/>
  <c r="N29" i="5"/>
  <c r="N110" i="5"/>
  <c r="N58" i="5"/>
  <c r="N332" i="5"/>
  <c r="N316" i="5"/>
  <c r="N300" i="5"/>
  <c r="N284" i="5"/>
  <c r="N268" i="5"/>
  <c r="N252" i="5"/>
  <c r="N232" i="5"/>
  <c r="N216" i="5"/>
  <c r="N192" i="5"/>
  <c r="N176" i="5"/>
  <c r="N152" i="5"/>
  <c r="N136" i="5"/>
  <c r="N112" i="5"/>
  <c r="N92" i="5"/>
  <c r="N76" i="5"/>
  <c r="N60" i="5"/>
  <c r="N40" i="5"/>
  <c r="N24" i="5"/>
  <c r="N102" i="5"/>
  <c r="N50" i="5"/>
  <c r="N331" i="5"/>
  <c r="N315" i="5"/>
  <c r="N299" i="5"/>
  <c r="N283" i="5"/>
  <c r="N267" i="5"/>
  <c r="N243" i="5"/>
  <c r="N219" i="5"/>
  <c r="N203" i="5"/>
  <c r="N187" i="5"/>
  <c r="N171" i="5"/>
  <c r="N151" i="5"/>
  <c r="N135" i="5"/>
  <c r="N119" i="5"/>
  <c r="N103" i="5"/>
  <c r="N87" i="5"/>
  <c r="N71" i="5"/>
  <c r="N55" i="5"/>
  <c r="N35" i="5"/>
  <c r="N19" i="5"/>
  <c r="N334" i="5"/>
  <c r="N174" i="5"/>
  <c r="N298" i="5"/>
  <c r="N210" i="5"/>
  <c r="N118" i="5"/>
  <c r="N190" i="5"/>
  <c r="N254" i="5"/>
  <c r="N198" i="5"/>
  <c r="N154" i="5"/>
  <c r="N246" i="5"/>
  <c r="N322" i="5"/>
  <c r="N250" i="5"/>
  <c r="N162" i="5"/>
  <c r="N94" i="5"/>
  <c r="N54" i="5"/>
  <c r="N333" i="5"/>
  <c r="N317" i="5"/>
  <c r="N301" i="5"/>
  <c r="N285" i="5"/>
  <c r="N269" i="5"/>
  <c r="N253" i="5"/>
  <c r="N237" i="5"/>
  <c r="N217" i="5"/>
  <c r="N201" i="5"/>
  <c r="N185" i="5"/>
  <c r="N169" i="5"/>
  <c r="N145" i="5"/>
  <c r="N129" i="5"/>
  <c r="N113" i="5"/>
  <c r="N93" i="5"/>
  <c r="N77" i="5"/>
  <c r="N61" i="5"/>
  <c r="N41" i="5"/>
  <c r="N25" i="5"/>
  <c r="N98" i="5"/>
  <c r="N38" i="5"/>
  <c r="N328" i="5"/>
  <c r="N312" i="5"/>
  <c r="N296" i="5"/>
  <c r="N280" i="5"/>
  <c r="N264" i="5"/>
  <c r="N248" i="5"/>
  <c r="N228" i="5"/>
  <c r="N212" i="5"/>
  <c r="N188" i="5"/>
  <c r="N172" i="5"/>
  <c r="N148" i="5"/>
  <c r="N132" i="5"/>
  <c r="N108" i="5"/>
  <c r="N88" i="5"/>
  <c r="N72" i="5"/>
  <c r="N56" i="5"/>
  <c r="N36" i="5"/>
  <c r="N20" i="5"/>
  <c r="N90" i="5"/>
  <c r="N34" i="5"/>
  <c r="N327" i="5"/>
  <c r="N311" i="5"/>
  <c r="N295" i="5"/>
  <c r="N279" i="5"/>
  <c r="N263" i="5"/>
  <c r="N235" i="5"/>
  <c r="N215" i="5"/>
  <c r="N199" i="5"/>
  <c r="N183" i="5"/>
  <c r="N167" i="5"/>
  <c r="N147" i="5"/>
  <c r="N131" i="5"/>
  <c r="N115" i="5"/>
  <c r="N99" i="5"/>
  <c r="N83" i="5"/>
  <c r="N67" i="5"/>
  <c r="N51" i="5"/>
  <c r="N31" i="5"/>
  <c r="N15" i="5"/>
  <c r="L21" i="7"/>
  <c r="D21" i="7" s="1"/>
  <c r="L27" i="7"/>
  <c r="D27" i="7" s="1"/>
  <c r="L26" i="7"/>
  <c r="D26" i="7" s="1"/>
  <c r="L19" i="7"/>
  <c r="D19" i="7" s="1"/>
  <c r="L24" i="7"/>
  <c r="D24" i="7" s="1"/>
  <c r="L25" i="7"/>
  <c r="D25" i="7" s="1"/>
  <c r="L20" i="7"/>
  <c r="D20" i="7" s="1"/>
  <c r="L22" i="7"/>
  <c r="L23" i="7"/>
  <c r="D23" i="7" s="1"/>
  <c r="D22" i="7" l="1"/>
  <c r="M22" i="7"/>
  <c r="E5" i="7"/>
  <c r="H5" i="7"/>
  <c r="E7" i="7"/>
  <c r="H7" i="7"/>
  <c r="D5" i="7"/>
  <c r="D7" i="7"/>
  <c r="F6" i="7"/>
  <c r="I6" i="7"/>
  <c r="F7" i="7"/>
  <c r="H6" i="7"/>
  <c r="G6" i="7"/>
  <c r="I7" i="7"/>
  <c r="I5" i="7"/>
  <c r="G5" i="7"/>
  <c r="E6" i="7"/>
  <c r="D6" i="7"/>
  <c r="F5" i="7"/>
  <c r="G7" i="7"/>
  <c r="H9" i="7"/>
  <c r="D9" i="7"/>
  <c r="G8" i="7"/>
  <c r="D8" i="7"/>
  <c r="F8" i="7"/>
  <c r="I8" i="7"/>
  <c r="F10" i="7"/>
  <c r="E8" i="7"/>
  <c r="G9" i="7"/>
  <c r="I10" i="7"/>
  <c r="E9" i="7"/>
  <c r="H8" i="7"/>
  <c r="E10" i="7"/>
  <c r="D10" i="7"/>
  <c r="F9" i="7"/>
  <c r="H10" i="7"/>
  <c r="G10" i="7"/>
  <c r="I9" i="7"/>
  <c r="G13" i="7"/>
  <c r="H13" i="7"/>
  <c r="E13" i="7"/>
  <c r="E12" i="7"/>
  <c r="E11" i="7"/>
  <c r="F12" i="7"/>
  <c r="F11" i="7"/>
  <c r="I13" i="7"/>
  <c r="I12" i="7"/>
  <c r="I11" i="7"/>
  <c r="G12" i="7"/>
  <c r="D12" i="7"/>
  <c r="G11" i="7"/>
  <c r="F13" i="7"/>
  <c r="D13" i="7"/>
  <c r="H12" i="7"/>
  <c r="D11" i="7"/>
  <c r="H11" i="7"/>
  <c r="J10" i="7" l="1"/>
  <c r="J6" i="7"/>
  <c r="J12" i="7"/>
  <c r="J9" i="7"/>
  <c r="J13" i="7"/>
  <c r="J8" i="7"/>
  <c r="K8" i="7" s="1"/>
  <c r="J7" i="7"/>
  <c r="J11" i="7"/>
  <c r="J5" i="7"/>
</calcChain>
</file>

<file path=xl/sharedStrings.xml><?xml version="1.0" encoding="utf-8"?>
<sst xmlns="http://schemas.openxmlformats.org/spreadsheetml/2006/main" count="8894" uniqueCount="1490">
  <si>
    <t>• Manufacturer</t>
  </si>
  <si>
    <t>• Model number</t>
  </si>
  <si>
    <t>• Nominal cooling capacity</t>
  </si>
  <si>
    <t>• Building type</t>
  </si>
  <si>
    <t>• Climate zone</t>
  </si>
  <si>
    <t>Claim Year</t>
  </si>
  <si>
    <t>IOUMeaName</t>
  </si>
  <si>
    <t>Manufacturer</t>
  </si>
  <si>
    <t>Manufacturer Year</t>
  </si>
  <si>
    <t>Nominal Cooling Capacity</t>
  </si>
  <si>
    <t>IOUBuildingType</t>
  </si>
  <si>
    <t>BuildingTypeCode</t>
  </si>
  <si>
    <t>IOUClimateZone</t>
  </si>
  <si>
    <t>&lt;55kBtu/hr To Code Savings Portion Heat Pump</t>
  </si>
  <si>
    <t>Bard</t>
  </si>
  <si>
    <t>Education - Primary School</t>
  </si>
  <si>
    <t>EPR</t>
  </si>
  <si>
    <t>BDP</t>
  </si>
  <si>
    <t>Office - Small</t>
  </si>
  <si>
    <t>OFS</t>
  </si>
  <si>
    <t>Carrier</t>
  </si>
  <si>
    <t>Miscellaneous Commercial</t>
  </si>
  <si>
    <t>MIC</t>
  </si>
  <si>
    <t>Lennox</t>
  </si>
  <si>
    <t>York</t>
  </si>
  <si>
    <t>Transportation - Communication - Utilities</t>
  </si>
  <si>
    <t>TCU</t>
  </si>
  <si>
    <t>BDP/Carrier</t>
  </si>
  <si>
    <t>Grocery</t>
  </si>
  <si>
    <t>GRO</t>
  </si>
  <si>
    <t>LENNOX</t>
  </si>
  <si>
    <t>Office - Large</t>
  </si>
  <si>
    <t>OFL</t>
  </si>
  <si>
    <t>Day &amp; Night</t>
  </si>
  <si>
    <t>Bryant</t>
  </si>
  <si>
    <t>Manufacturing - Light Industrial</t>
  </si>
  <si>
    <t>MLI</t>
  </si>
  <si>
    <t>CARRIER</t>
  </si>
  <si>
    <t>Assembly</t>
  </si>
  <si>
    <t>ASM</t>
  </si>
  <si>
    <t>&lt;55kBtu/hr To Code Savings Portion Package/Split System Air Conditioner DX Equipment</t>
  </si>
  <si>
    <t>Carrier/Payne</t>
  </si>
  <si>
    <t>Amana</t>
  </si>
  <si>
    <t>ICP Commercial</t>
  </si>
  <si>
    <t>Trane</t>
  </si>
  <si>
    <t>&lt;65kBtu/hr 14 SEER (11.6 EER/12 EER) Package/Split System Air Conditioner DX Equipment</t>
  </si>
  <si>
    <t>&lt;65kBtu/hr 15 SEER (12 EER/12.5 EER) Package/Split System Air Conditioner DX Equipment</t>
  </si>
  <si>
    <t>&lt;65kBtu/hr 16 SEER (12.4 EER/13 EER) Package/Split System Air Conditioner DX Equipment</t>
  </si>
  <si>
    <t>≥ 20 ton To Code Savings Portion Package/Split System Air Conditioner Condenser</t>
  </si>
  <si>
    <t>≥760 kBtu/hr 10.4 EER or 14 IEER Air Source Unitary Air Conditioner DX Equipment</t>
  </si>
  <si>
    <t>≥760 kBtu/hr To Code Savings Portion Air Source Unitary Air Conditioner DX Equipment</t>
  </si>
  <si>
    <t>TRANE</t>
  </si>
  <si>
    <t>135-240 kBtu/hr To Code Savings Portion Air Source Unitary Air Conditioner DX Equipment</t>
  </si>
  <si>
    <t xml:space="preserve">BDP </t>
  </si>
  <si>
    <t>Retail - Small</t>
  </si>
  <si>
    <t>RTS</t>
  </si>
  <si>
    <t>240-760 kBtu/hr 10.8 EER or 12 IEER Air Source Unitary Air Conditioner DX Equipment</t>
  </si>
  <si>
    <t>240-760 kBtu/hr 11.1 EER or 13.1 IEER Air Source Unitary Air Conditioner DX Equipment</t>
  </si>
  <si>
    <t>240-760 kBtu/hr To Code Savings Portion Air Source Unitary Air Conditioner DX Equipment</t>
  </si>
  <si>
    <t>Education - University</t>
  </si>
  <si>
    <t>EUN</t>
  </si>
  <si>
    <t>Retail - Single-Story Large</t>
  </si>
  <si>
    <t>RTL</t>
  </si>
  <si>
    <t>Mammoth</t>
  </si>
  <si>
    <t>Health/Medical - Clinic</t>
  </si>
  <si>
    <t>CLI</t>
  </si>
  <si>
    <t>McQuay</t>
  </si>
  <si>
    <t>Air Handler-ITT/Nesbit, CondensingUnit- Carrier</t>
  </si>
  <si>
    <t>Air Fam</t>
  </si>
  <si>
    <t>55-64kBtu/hr To Code Savings Portion Heat Pump</t>
  </si>
  <si>
    <t>Payne</t>
  </si>
  <si>
    <t>Day and Night</t>
  </si>
  <si>
    <t>Ruud</t>
  </si>
  <si>
    <t>YORK</t>
  </si>
  <si>
    <t>Education - Community College</t>
  </si>
  <si>
    <t>ECC</t>
  </si>
  <si>
    <t>55-64kBtu/hr To Code Savings Portion Package/Split System Air Conditioner DX Equipment</t>
  </si>
  <si>
    <t>Restaurant - Sit-Down</t>
  </si>
  <si>
    <t>RSD</t>
  </si>
  <si>
    <t>Industrial</t>
  </si>
  <si>
    <t>IND</t>
  </si>
  <si>
    <t>Lodging - Hotel</t>
  </si>
  <si>
    <t>HTL</t>
  </si>
  <si>
    <t>carrier</t>
  </si>
  <si>
    <t>BDP/Day and Night (Carrier)</t>
  </si>
  <si>
    <t>Education - Secondary School</t>
  </si>
  <si>
    <t>ESE</t>
  </si>
  <si>
    <t>Lennox/Goodman</t>
  </si>
  <si>
    <t>65-135 kBtu/hr 11.5 EER or 12.8 IEER Air Source Unitary Air Conditioner DX Equipment</t>
  </si>
  <si>
    <t>Comfortmaker</t>
  </si>
  <si>
    <t>65-135 kBtu/hr 12 EER or 13.8 IEER Air Source Unitary Air Conditioner DX Equipment</t>
  </si>
  <si>
    <t>65-135 kBtu/hr 12.5 EER or 14.8 IEER Air Source Unitary Air Conditioner DX Equipment</t>
  </si>
  <si>
    <t>65-135 kBtu/hr To Code Savings Portion Air Source Unitary Air Conditioner DX Equipment</t>
  </si>
  <si>
    <t>BDP - Payne</t>
  </si>
  <si>
    <t>Unknown</t>
  </si>
  <si>
    <t>Rheem</t>
  </si>
  <si>
    <t>Air Distribution Associates</t>
  </si>
  <si>
    <t>&lt;45kBtu/hr To Code Savings Portion Split System Air Conditioner DX Equipment</t>
  </si>
  <si>
    <t>Tempstar</t>
  </si>
  <si>
    <t>&lt;55kBtu/hr To Code Savings Portion Package System Air Conditioner DX Equipment</t>
  </si>
  <si>
    <t>Health/Medical - Nursing Home</t>
  </si>
  <si>
    <t>Nrs</t>
  </si>
  <si>
    <t>MiC</t>
  </si>
  <si>
    <t>PAYNE</t>
  </si>
  <si>
    <t>EPr</t>
  </si>
  <si>
    <t>RUUD</t>
  </si>
  <si>
    <t>ESe</t>
  </si>
  <si>
    <t>Carrier / RHEEM</t>
  </si>
  <si>
    <t>GOODMAN</t>
  </si>
  <si>
    <t>Arco Air</t>
  </si>
  <si>
    <t>NRS</t>
  </si>
  <si>
    <t>RHEEM</t>
  </si>
  <si>
    <t>OfS</t>
  </si>
  <si>
    <t>RtL</t>
  </si>
  <si>
    <t>&lt;55kBtu/hr To Code Savings Portion Package System Heat Pump</t>
  </si>
  <si>
    <t>HEIL</t>
  </si>
  <si>
    <t>General Electric</t>
  </si>
  <si>
    <t xml:space="preserve">BDP Company </t>
  </si>
  <si>
    <t>American Standard Inc.</t>
  </si>
  <si>
    <t>cARRIER</t>
  </si>
  <si>
    <t>&lt;55kBtu/hr To Code Savings Portion Split System Heat Pump</t>
  </si>
  <si>
    <t>&lt;65kBtu/hr To Code Savings Portion Water-Source Heat Pump</t>
  </si>
  <si>
    <t>Friedrich</t>
  </si>
  <si>
    <t>Synder General</t>
  </si>
  <si>
    <t>COPELAND</t>
  </si>
  <si>
    <t>GOVERNAIR</t>
  </si>
  <si>
    <t xml:space="preserve">Trane </t>
  </si>
  <si>
    <t>Lodging - Motel</t>
  </si>
  <si>
    <t>MTL</t>
  </si>
  <si>
    <t xml:space="preserve">Carrier </t>
  </si>
  <si>
    <t>LENNOX INDUSTRIES</t>
  </si>
  <si>
    <t>135-240 kBtu/hr To Code Savings Portion Water-Source Heat Pump</t>
  </si>
  <si>
    <t>a/c systems</t>
  </si>
  <si>
    <t>Retail - Multistory Large</t>
  </si>
  <si>
    <t>RT3</t>
  </si>
  <si>
    <t>Agricultural</t>
  </si>
  <si>
    <t>AGR</t>
  </si>
  <si>
    <t>45to55kBtu/hr To Code Savings Portion Split System Air Conditioner DX Equipment</t>
  </si>
  <si>
    <t>55to65kBtu/hr To Code Savings Portion Package System Air Conditioner DX Equipment</t>
  </si>
  <si>
    <t>BRYANT</t>
  </si>
  <si>
    <t>Cli</t>
  </si>
  <si>
    <t xml:space="preserve">Lennox </t>
  </si>
  <si>
    <t>55to65kBtu/hr To Code Savings Portion Package System Heat Pump</t>
  </si>
  <si>
    <t>Asm</t>
  </si>
  <si>
    <t>Restaurant - Fast Food</t>
  </si>
  <si>
    <t>RFF</t>
  </si>
  <si>
    <t>55to65kBtu/hr To Code Savings Portion Split System Air Conditioner DX Equipment</t>
  </si>
  <si>
    <t>day &amp; night</t>
  </si>
  <si>
    <t>Frigiking</t>
  </si>
  <si>
    <t>65-135 kBtu/hr To Code Savings Portion Water-Source Heat Pump</t>
  </si>
  <si>
    <t>EVCON</t>
  </si>
  <si>
    <t>DAY &amp; NIGHT</t>
  </si>
  <si>
    <t xml:space="preserve">Bryan </t>
  </si>
  <si>
    <t>Nordyne</t>
  </si>
  <si>
    <t>Armstrong</t>
  </si>
  <si>
    <t>unknown</t>
  </si>
  <si>
    <t>bard</t>
  </si>
  <si>
    <t>Goodman</t>
  </si>
  <si>
    <t>RtS</t>
  </si>
  <si>
    <t>payne</t>
  </si>
  <si>
    <t>ICP</t>
  </si>
  <si>
    <t>rheem</t>
  </si>
  <si>
    <t>SnyderGeneral</t>
  </si>
  <si>
    <t>TSI</t>
  </si>
  <si>
    <t>Norsaire</t>
  </si>
  <si>
    <t>Technical Systems</t>
  </si>
  <si>
    <t>Daikin</t>
  </si>
  <si>
    <t>Health/Medical - Hospital</t>
  </si>
  <si>
    <t>HSP</t>
  </si>
  <si>
    <t xml:space="preserve">Rheem </t>
  </si>
  <si>
    <t xml:space="preserve">CARRIER </t>
  </si>
  <si>
    <t>55to65kBtu/hr To Code Savings Portion Split System Heat Pump</t>
  </si>
  <si>
    <t>HCGQ</t>
  </si>
  <si>
    <t>Model Number</t>
  </si>
  <si>
    <t>D4CG090N16546A</t>
  </si>
  <si>
    <t>588APW036060</t>
  </si>
  <si>
    <t>588APW048080</t>
  </si>
  <si>
    <t>588APW060090 (588APW06080ABBG)</t>
  </si>
  <si>
    <t>48HJD009-531</t>
  </si>
  <si>
    <t>48DF044640AA</t>
  </si>
  <si>
    <t>PGA090H2H</t>
  </si>
  <si>
    <t>CHA16-1353-3X</t>
  </si>
  <si>
    <t>48LH006</t>
  </si>
  <si>
    <t>SXHCC3010N</t>
  </si>
  <si>
    <t>PH1142</t>
  </si>
  <si>
    <t>CHA16-1353-5G</t>
  </si>
  <si>
    <t>BYC120F430F0</t>
  </si>
  <si>
    <t>585JE048080</t>
  </si>
  <si>
    <t>542EJX024</t>
  </si>
  <si>
    <t>48SS-060</t>
  </si>
  <si>
    <t>50DL064-600SC</t>
  </si>
  <si>
    <t>D2CG072N07946AA</t>
  </si>
  <si>
    <t>50QJ006610</t>
  </si>
  <si>
    <t>50QJ008600</t>
  </si>
  <si>
    <t>SXHCC55TOS68A7AD3D01GNT</t>
  </si>
  <si>
    <t>GCS10X653753G</t>
  </si>
  <si>
    <t>585HJ042060</t>
  </si>
  <si>
    <t>38BRC036</t>
  </si>
  <si>
    <t>SPCG360903A</t>
  </si>
  <si>
    <t>SXHCC7510J77C9AD3D01</t>
  </si>
  <si>
    <t xml:space="preserve">SXHCC601J77C9AD3D01 </t>
  </si>
  <si>
    <t>48TJD006611GA</t>
  </si>
  <si>
    <t>CHA16-953-4G</t>
  </si>
  <si>
    <t>48HJD006-521--</t>
  </si>
  <si>
    <t>50DL054600HH</t>
  </si>
  <si>
    <t>50DL054</t>
  </si>
  <si>
    <t>50DL-044-600XC</t>
  </si>
  <si>
    <t>50DL054600XC</t>
  </si>
  <si>
    <t>50HJQ006---501--</t>
  </si>
  <si>
    <t>CHA15-513-4X</t>
  </si>
  <si>
    <t>PH1124</t>
  </si>
  <si>
    <t>BYC090F424F0</t>
  </si>
  <si>
    <t>PH1136</t>
  </si>
  <si>
    <t>H23B243ABCA</t>
  </si>
  <si>
    <t>48HDT006-610</t>
  </si>
  <si>
    <t>48LDT006-610</t>
  </si>
  <si>
    <t>48KLA036</t>
  </si>
  <si>
    <t xml:space="preserve">48HD007 </t>
  </si>
  <si>
    <t>48HV008-610</t>
  </si>
  <si>
    <t xml:space="preserve"> 48DP012-610</t>
  </si>
  <si>
    <t xml:space="preserve"> 48LDT006-610: </t>
  </si>
  <si>
    <t>48HH008</t>
  </si>
  <si>
    <t>48DP020</t>
  </si>
  <si>
    <t>48LDT005-610:</t>
  </si>
  <si>
    <t>48TJD005511GA</t>
  </si>
  <si>
    <t>48TJD009521</t>
  </si>
  <si>
    <t>48TJE004511GA</t>
  </si>
  <si>
    <t>SXHCC5040G58A7BD3A01N</t>
  </si>
  <si>
    <t>SXHCC5540G68A7BD3A01N</t>
  </si>
  <si>
    <t>48DF028C</t>
  </si>
  <si>
    <t>SXHCC604E56C79D3D01AMNTBG</t>
  </si>
  <si>
    <t>B1HH060A46B</t>
  </si>
  <si>
    <t>"B1HH036A46B	"</t>
  </si>
  <si>
    <t>B1HH048A46B</t>
  </si>
  <si>
    <t>B1HH036A46B</t>
  </si>
  <si>
    <t>548CEX090000DAA</t>
  </si>
  <si>
    <t xml:space="preserve">48LDT006-610: </t>
  </si>
  <si>
    <t>50HJ-060-601AB</t>
  </si>
  <si>
    <t>B1HH024A06A</t>
  </si>
  <si>
    <t>655AEX036-000AACF</t>
  </si>
  <si>
    <t>655ANX030-14522-1</t>
  </si>
  <si>
    <t xml:space="preserve"> 48LDT005-610:</t>
  </si>
  <si>
    <t>SAHCC4040A43C54D3D02MNTB</t>
  </si>
  <si>
    <t>655ANX036000AAAF</t>
  </si>
  <si>
    <t>M#50HJQ004</t>
  </si>
  <si>
    <t>579C150300</t>
  </si>
  <si>
    <t>580BPV036074AACF</t>
  </si>
  <si>
    <t>580BPV060115ACAR</t>
  </si>
  <si>
    <t>579DP120231</t>
  </si>
  <si>
    <t>48GXN060090611--</t>
  </si>
  <si>
    <t>48 HJD014-561</t>
  </si>
  <si>
    <t>50DF044610</t>
  </si>
  <si>
    <t>48TMD008-A-501</t>
  </si>
  <si>
    <t>48HJL006---541</t>
  </si>
  <si>
    <t>48HJD008-531</t>
  </si>
  <si>
    <t>48HJD012- 531</t>
  </si>
  <si>
    <t>CEBP-602-2060</t>
  </si>
  <si>
    <t>GSC-413-100</t>
  </si>
  <si>
    <t>GCS16-953-200-3G</t>
  </si>
  <si>
    <t>48LH006500</t>
  </si>
  <si>
    <t>48DJD028600AC</t>
  </si>
  <si>
    <t>48DPE014600</t>
  </si>
  <si>
    <t>654AE060AB</t>
  </si>
  <si>
    <t>CHP15311-1P</t>
  </si>
  <si>
    <t>GCS16-1353-270-5G</t>
  </si>
  <si>
    <t xml:space="preserve">GCS16-653-125-5G: </t>
  </si>
  <si>
    <t xml:space="preserve">GCS16-513-125-1G: </t>
  </si>
  <si>
    <t>585JE060100</t>
  </si>
  <si>
    <t>580AP00**00</t>
  </si>
  <si>
    <t>585HPW060100ACEG</t>
  </si>
  <si>
    <t>585EP042060</t>
  </si>
  <si>
    <t>48TJD006-501QA</t>
  </si>
  <si>
    <t>48TJD008-521QA</t>
  </si>
  <si>
    <t>50HS018301</t>
  </si>
  <si>
    <t>50HS060601</t>
  </si>
  <si>
    <t>RRGE-225-075CKR</t>
  </si>
  <si>
    <t>SXHFC7540</t>
  </si>
  <si>
    <t>SXHGC9040</t>
  </si>
  <si>
    <t>D2NA060N06525D</t>
  </si>
  <si>
    <t>585EPW090146AGAS</t>
  </si>
  <si>
    <t>585HJ024040</t>
  </si>
  <si>
    <t>585JPW060100ABEG</t>
  </si>
  <si>
    <t>50DL064600SC</t>
  </si>
  <si>
    <t>50QQ042*</t>
  </si>
  <si>
    <t>SFHCC504LP56A7AD3A01ENTRY</t>
  </si>
  <si>
    <t>50QQ036*</t>
  </si>
  <si>
    <t>50QQ030*</t>
  </si>
  <si>
    <t>50QQ060*</t>
  </si>
  <si>
    <t>601APX0600000AAAG</t>
  </si>
  <si>
    <t>655ANX024000ABCD</t>
  </si>
  <si>
    <t>6ANX024</t>
  </si>
  <si>
    <t>48HJD012-62AA</t>
  </si>
  <si>
    <t xml:space="preserve">50PQ012600 </t>
  </si>
  <si>
    <t>48GS06009050</t>
  </si>
  <si>
    <t>48TJD009551</t>
  </si>
  <si>
    <t>CHA152611P</t>
  </si>
  <si>
    <t>48HJD025</t>
  </si>
  <si>
    <t>48TJE004501</t>
  </si>
  <si>
    <t>48TJD005501</t>
  </si>
  <si>
    <t>48TJD012501</t>
  </si>
  <si>
    <t>48KLAA03651</t>
  </si>
  <si>
    <t>CPH15-511-1P</t>
  </si>
  <si>
    <t>TCH180B400FA</t>
  </si>
  <si>
    <t>50HJQ006</t>
  </si>
  <si>
    <t>UPND-058c</t>
  </si>
  <si>
    <t>50HJQ006--B601--</t>
  </si>
  <si>
    <t>50HX-024---311CU</t>
  </si>
  <si>
    <t>50HJQ008---601--</t>
  </si>
  <si>
    <t>ADA-RBG-120-23-2102-HO</t>
  </si>
  <si>
    <t>50NQ060610</t>
  </si>
  <si>
    <t>50HS060-6</t>
  </si>
  <si>
    <t>48GS-060090501</t>
  </si>
  <si>
    <t>50HS-030</t>
  </si>
  <si>
    <t>50JX-036-601</t>
  </si>
  <si>
    <t>50LJQ004</t>
  </si>
  <si>
    <t>50LJQ005</t>
  </si>
  <si>
    <t>SAHCC7540BC6A85D3A01NE</t>
  </si>
  <si>
    <t>48C1042520C</t>
  </si>
  <si>
    <t>48GL03620CA</t>
  </si>
  <si>
    <t>50LJQ006</t>
  </si>
  <si>
    <t>48DP012</t>
  </si>
  <si>
    <t>50BJ054600</t>
  </si>
  <si>
    <t>48HJD007-531</t>
  </si>
  <si>
    <t>CHP10-511-2P</t>
  </si>
  <si>
    <t>B3HP60A06A</t>
  </si>
  <si>
    <t>PHAD47NIKZ</t>
  </si>
  <si>
    <t>CHP15-311-1P</t>
  </si>
  <si>
    <t>CUR351ETYC</t>
  </si>
  <si>
    <t>CUR100FE05</t>
  </si>
  <si>
    <t>580CPW90125</t>
  </si>
  <si>
    <t>PH1060-B</t>
  </si>
  <si>
    <t>50HS036-301</t>
  </si>
  <si>
    <t>48SS060080531-AA</t>
  </si>
  <si>
    <t>579G240450YACD</t>
  </si>
  <si>
    <t>SPCC600901A</t>
  </si>
  <si>
    <t>RPS060BY</t>
  </si>
  <si>
    <t>50PQ012510</t>
  </si>
  <si>
    <t>non-legible</t>
  </si>
  <si>
    <t>50PQ012600MA</t>
  </si>
  <si>
    <t>50PQ012600AAA</t>
  </si>
  <si>
    <t>SXHCC55</t>
  </si>
  <si>
    <t>48HJD008---631--</t>
  </si>
  <si>
    <t>48TJD006-5010QA</t>
  </si>
  <si>
    <t>G2003X-75-3</t>
  </si>
  <si>
    <t>HS26-60-6G</t>
  </si>
  <si>
    <t>48hje017</t>
  </si>
  <si>
    <t>WCC060F400BF</t>
  </si>
  <si>
    <t>50QD006620VA</t>
  </si>
  <si>
    <t>B1HA036A25B</t>
  </si>
  <si>
    <t>50YQD060</t>
  </si>
  <si>
    <t>50QJ006620GA</t>
  </si>
  <si>
    <t>50QJ008610MA</t>
  </si>
  <si>
    <t>HS 24 - 653 - 1G</t>
  </si>
  <si>
    <t>BYC170G4</t>
  </si>
  <si>
    <t>YCD060A4</t>
  </si>
  <si>
    <t>48TJD012611</t>
  </si>
  <si>
    <t>38 CK 060 640</t>
  </si>
  <si>
    <t>50MQ048501</t>
  </si>
  <si>
    <t>38 CK 060 670</t>
  </si>
  <si>
    <t>BWC060C300B</t>
  </si>
  <si>
    <t>BWC030B100B0</t>
  </si>
  <si>
    <t>BWC048C300B</t>
  </si>
  <si>
    <t>BWC090C2002A</t>
  </si>
  <si>
    <t>BWC042C300B</t>
  </si>
  <si>
    <t>SXHCC4010E58A7BD01GMNTB</t>
  </si>
  <si>
    <t>38CK060540</t>
  </si>
  <si>
    <t>584AP060100AB</t>
  </si>
  <si>
    <t>38CKC060370</t>
  </si>
  <si>
    <t>GCS10X-651-75-3P</t>
  </si>
  <si>
    <t>50HJQ007601</t>
  </si>
  <si>
    <t>542EPX060000AAAP</t>
  </si>
  <si>
    <t>48KLA036-600CE</t>
  </si>
  <si>
    <t>581BPV120180AJ</t>
  </si>
  <si>
    <t>48DJE004500</t>
  </si>
  <si>
    <t>48DJE007510</t>
  </si>
  <si>
    <t>50QD00662VA</t>
  </si>
  <si>
    <t>50QD008610MA</t>
  </si>
  <si>
    <t>XXXXXXXX</t>
  </si>
  <si>
    <t>50TFQ007-6</t>
  </si>
  <si>
    <t>48HJE004531</t>
  </si>
  <si>
    <t>NOT LEGIBLE</t>
  </si>
  <si>
    <t>YCL060</t>
  </si>
  <si>
    <t>PSC50032000KSAOAAJOOA/38AH-054</t>
  </si>
  <si>
    <t>48MA024</t>
  </si>
  <si>
    <t>XP060C00N1AAA2</t>
  </si>
  <si>
    <t>38EZA042510/FB4ANF048000AFA</t>
  </si>
  <si>
    <t>SWUA-4004-RAX</t>
  </si>
  <si>
    <t>SWUA-5004-RAX</t>
  </si>
  <si>
    <t>50DK-024- - A600MC</t>
  </si>
  <si>
    <t>PGB048D1HC</t>
  </si>
  <si>
    <t>48HJD0063</t>
  </si>
  <si>
    <t>48HJD006---631</t>
  </si>
  <si>
    <t>48TJD006</t>
  </si>
  <si>
    <t>48TJD005601</t>
  </si>
  <si>
    <t>48DN024040301</t>
  </si>
  <si>
    <t>48HJD009-621</t>
  </si>
  <si>
    <t>542EJX030</t>
  </si>
  <si>
    <t>48TJD28</t>
  </si>
  <si>
    <t>D2SC360G40046ECA</t>
  </si>
  <si>
    <t>4DK3-2500-TSK</t>
  </si>
  <si>
    <t xml:space="preserve">4DK3-2500-TSK </t>
  </si>
  <si>
    <t>RCB60B28</t>
  </si>
  <si>
    <t>50TJQ006-301GA</t>
  </si>
  <si>
    <t>48TJE004-501GA</t>
  </si>
  <si>
    <t>48TJD007-501</t>
  </si>
  <si>
    <t>50YQD036</t>
  </si>
  <si>
    <t>485B - 060 10060</t>
  </si>
  <si>
    <t>48DPE 0141 - b</t>
  </si>
  <si>
    <t>48TJD016550QA</t>
  </si>
  <si>
    <t>50HJQ004-511</t>
  </si>
  <si>
    <t>50HJQ006-511</t>
  </si>
  <si>
    <t>50HJQ012-501</t>
  </si>
  <si>
    <t>50QJ012510GA</t>
  </si>
  <si>
    <t>48SX-024040321AA</t>
  </si>
  <si>
    <t>48SX030060331AA</t>
  </si>
  <si>
    <t>48HJE004-631</t>
  </si>
  <si>
    <t>48HJD005-631</t>
  </si>
  <si>
    <t>48HJD006-631</t>
  </si>
  <si>
    <t>48HJD008-631</t>
  </si>
  <si>
    <t>48TMD008-A-601</t>
  </si>
  <si>
    <t>48HJD012-631</t>
  </si>
  <si>
    <t>517GNX06000AAP</t>
  </si>
  <si>
    <t>BTC100G400DC</t>
  </si>
  <si>
    <t>48NMT036</t>
  </si>
  <si>
    <t>48MNT060</t>
  </si>
  <si>
    <t>48MNT036</t>
  </si>
  <si>
    <t>48HCMA06</t>
  </si>
  <si>
    <t>48HCMA04</t>
  </si>
  <si>
    <t>YCH090D3LOBE</t>
  </si>
  <si>
    <t>580CPV09125</t>
  </si>
  <si>
    <t>580CPV072115</t>
  </si>
  <si>
    <t>580CPV150225</t>
  </si>
  <si>
    <t>580CPV102</t>
  </si>
  <si>
    <t>580CPV060074</t>
  </si>
  <si>
    <t>50DK064-600DS</t>
  </si>
  <si>
    <t>580CPV120180</t>
  </si>
  <si>
    <t>580ZPV0072115</t>
  </si>
  <si>
    <t>580ZPV072115</t>
  </si>
  <si>
    <t>580CPV090125</t>
  </si>
  <si>
    <t>580ZPVO72115</t>
  </si>
  <si>
    <t>580DPV060074ABAB</t>
  </si>
  <si>
    <t>584APW060</t>
  </si>
  <si>
    <t>584APW048080</t>
  </si>
  <si>
    <t>D2CG090</t>
  </si>
  <si>
    <t>584APW042</t>
  </si>
  <si>
    <t>48DJD005</t>
  </si>
  <si>
    <t>48DJD006520</t>
  </si>
  <si>
    <t>50ek054600fd</t>
  </si>
  <si>
    <t>48LDT006690</t>
  </si>
  <si>
    <t>48LDE006600</t>
  </si>
  <si>
    <t>584APWO48080</t>
  </si>
  <si>
    <t>58APW048080</t>
  </si>
  <si>
    <t>48LDT004670</t>
  </si>
  <si>
    <t>48LV008610</t>
  </si>
  <si>
    <t>48LDE008600</t>
  </si>
  <si>
    <t>48NLT024300</t>
  </si>
  <si>
    <t>48NLT036</t>
  </si>
  <si>
    <t>48HJE004---641HE</t>
  </si>
  <si>
    <t>40YR018300 38YG018310</t>
  </si>
  <si>
    <t>580ZPV72115</t>
  </si>
  <si>
    <t>50DL-044-600</t>
  </si>
  <si>
    <t>580CPV120</t>
  </si>
  <si>
    <t>579DPW180270AU</t>
  </si>
  <si>
    <t>584APW048</t>
  </si>
  <si>
    <t>584APOW42</t>
  </si>
  <si>
    <t>548APW048</t>
  </si>
  <si>
    <t>580CPV090</t>
  </si>
  <si>
    <t>SXHCC6040TC6A9BD3A01NGB</t>
  </si>
  <si>
    <t>SXHCC6040TC6A8AD3A01NB</t>
  </si>
  <si>
    <t>542GE048</t>
  </si>
  <si>
    <t>YCD241C4L0AB</t>
  </si>
  <si>
    <t>50EK-044---610RD</t>
  </si>
  <si>
    <t>50EK-064---600GD</t>
  </si>
  <si>
    <t>SXHFC75</t>
  </si>
  <si>
    <t>48DP01</t>
  </si>
  <si>
    <t>48HJD005-531</t>
  </si>
  <si>
    <t>542EP036</t>
  </si>
  <si>
    <t>48EWD044-610EA</t>
  </si>
  <si>
    <t>D3CG036</t>
  </si>
  <si>
    <t>D3CG060</t>
  </si>
  <si>
    <t>542GE042</t>
  </si>
  <si>
    <t>542GE036</t>
  </si>
  <si>
    <t>542GE060</t>
  </si>
  <si>
    <t>48DJD007630</t>
  </si>
  <si>
    <t>BYC130G4L0DB</t>
  </si>
  <si>
    <t>BYC170G4LOCA</t>
  </si>
  <si>
    <t>D2CG240N24046ECA</t>
  </si>
  <si>
    <t>GCS16-653-75-5G</t>
  </si>
  <si>
    <t>Cannot Read tag</t>
  </si>
  <si>
    <t>50QQ-060</t>
  </si>
  <si>
    <t>50DK054-600DS</t>
  </si>
  <si>
    <t>50EK-044-610FD</t>
  </si>
  <si>
    <t>RKKAA036108E</t>
  </si>
  <si>
    <t>50JSo42601</t>
  </si>
  <si>
    <t>WCC036F300BD</t>
  </si>
  <si>
    <t>RPS090BY</t>
  </si>
  <si>
    <t>UKKA-A060CK10X</t>
  </si>
  <si>
    <t>360C09020</t>
  </si>
  <si>
    <t>580BPV03604AAF</t>
  </si>
  <si>
    <t>D1NH024N03606C</t>
  </si>
  <si>
    <t>D1NH036N08628C</t>
  </si>
  <si>
    <t>D7CG060N07925A</t>
  </si>
  <si>
    <t>D4CG090N13025</t>
  </si>
  <si>
    <t>B3CH036A25B</t>
  </si>
  <si>
    <t xml:space="preserve">B3CH060A25A </t>
  </si>
  <si>
    <t>B1HH036A06B</t>
  </si>
  <si>
    <t>50QQ-042</t>
  </si>
  <si>
    <t xml:space="preserve">50DF034620XC </t>
  </si>
  <si>
    <t>50DL044600TC</t>
  </si>
  <si>
    <t>N/A</t>
  </si>
  <si>
    <t>D1NH060N06525C</t>
  </si>
  <si>
    <t>YCC060F3M0BH</t>
  </si>
  <si>
    <t>654BNX030000AAAE</t>
  </si>
  <si>
    <t>50DJ-024-600AC</t>
  </si>
  <si>
    <t>50RQ010600</t>
  </si>
  <si>
    <t>50PQ014600</t>
  </si>
  <si>
    <t>50RQ008600</t>
  </si>
  <si>
    <t>48HJD007651</t>
  </si>
  <si>
    <t xml:space="preserve">50QH006600 </t>
  </si>
  <si>
    <t>50JS060601</t>
  </si>
  <si>
    <t>48HJL005651</t>
  </si>
  <si>
    <t>48GSN048090</t>
  </si>
  <si>
    <t>LPS-35</t>
  </si>
  <si>
    <t>LPS-65</t>
  </si>
  <si>
    <t>LPS-60</t>
  </si>
  <si>
    <t>50JS-060-601</t>
  </si>
  <si>
    <t>50HJ005641HQ</t>
  </si>
  <si>
    <t>50HJ008631HQ</t>
  </si>
  <si>
    <t>TLIO-T2028</t>
  </si>
  <si>
    <t>SXHCC5540JD8A7ADSD00GMNT</t>
  </si>
  <si>
    <t>SXHCC6040JD7A89DSD00GMNT</t>
  </si>
  <si>
    <t>50TJQ008</t>
  </si>
  <si>
    <t>48TJ006-6-GA</t>
  </si>
  <si>
    <t>585CPW048100AAEG</t>
  </si>
  <si>
    <t>50Y0024300</t>
  </si>
  <si>
    <t>48HJD012---631--</t>
  </si>
  <si>
    <t>48LJD012500</t>
  </si>
  <si>
    <t>GCS16-1353-270-5Y</t>
  </si>
  <si>
    <t>GCS16-953200-3Y</t>
  </si>
  <si>
    <t>48GSN048090311</t>
  </si>
  <si>
    <t>D1HS030</t>
  </si>
  <si>
    <t>D1Ns024</t>
  </si>
  <si>
    <t>D1hS030</t>
  </si>
  <si>
    <t>D3CG048</t>
  </si>
  <si>
    <t>GCS16-653-75-3G</t>
  </si>
  <si>
    <t>D1Ns030</t>
  </si>
  <si>
    <t>48LZ008510</t>
  </si>
  <si>
    <t>48LDT005510</t>
  </si>
  <si>
    <t>GCS16-513-125-1G</t>
  </si>
  <si>
    <t xml:space="preserve">GCS16H-311-75-1P </t>
  </si>
  <si>
    <t xml:space="preserve">GCS16-411-50-1P </t>
  </si>
  <si>
    <t>580BPV072115ABAS</t>
  </si>
  <si>
    <t>48LDT006510</t>
  </si>
  <si>
    <t>D2CG120</t>
  </si>
  <si>
    <t>691ANX018</t>
  </si>
  <si>
    <t>48hjd014641</t>
  </si>
  <si>
    <t>50LQJ005</t>
  </si>
  <si>
    <t>50TJQ005</t>
  </si>
  <si>
    <t>50TJQ006</t>
  </si>
  <si>
    <t>50QJ00600</t>
  </si>
  <si>
    <t>48TJD024</t>
  </si>
  <si>
    <t>D3CE090A46JSC</t>
  </si>
  <si>
    <t>YCD061C4LCBF</t>
  </si>
  <si>
    <t>48HJD008---521--</t>
  </si>
  <si>
    <t>48HJD005---521--</t>
  </si>
  <si>
    <t>YCD091D4LGBE</t>
  </si>
  <si>
    <t>YCD211C4LGAB</t>
  </si>
  <si>
    <t>YCD241C4LGAB</t>
  </si>
  <si>
    <t>YCH103C4LFAB</t>
  </si>
  <si>
    <t>SXHFC7040</t>
  </si>
  <si>
    <t>YCD241C4LCAB</t>
  </si>
  <si>
    <t>SAHA40040K64A44DC4BF</t>
  </si>
  <si>
    <t>SFHA3004LI54A55DJOBFLP</t>
  </si>
  <si>
    <t>SFHCC304LA46A55D1AOOF</t>
  </si>
  <si>
    <t>YCH061C3L0BD</t>
  </si>
  <si>
    <t>38EDD060300</t>
  </si>
  <si>
    <t>38hdc036310</t>
  </si>
  <si>
    <t>38HDC048310</t>
  </si>
  <si>
    <t>50HJ-017---500QA</t>
  </si>
  <si>
    <t>SXHFC60</t>
  </si>
  <si>
    <t>48KLA048-500BE</t>
  </si>
  <si>
    <t>48KLA142-300BE</t>
  </si>
  <si>
    <t>YCD060A3L0AA</t>
  </si>
  <si>
    <t>D6NZ036N05625NXA</t>
  </si>
  <si>
    <t>YCC042A3L0AA</t>
  </si>
  <si>
    <t>YCD036A3L0AA</t>
  </si>
  <si>
    <t>SFHB2003L10F21D04</t>
  </si>
  <si>
    <t>BYC130G3L0DC</t>
  </si>
  <si>
    <t>D2NZ036N05625NXA</t>
  </si>
  <si>
    <t>YCD048A3L0AA</t>
  </si>
  <si>
    <t>50LJQ008</t>
  </si>
  <si>
    <t>548CEX090000</t>
  </si>
  <si>
    <t>YCC060F3M0BF</t>
  </si>
  <si>
    <t>YCH090C3L0BE</t>
  </si>
  <si>
    <t>YCD120C3MOAC</t>
  </si>
  <si>
    <t>YCD180B320FA</t>
  </si>
  <si>
    <t>542FP090000</t>
  </si>
  <si>
    <t>50EY-044---610EA</t>
  </si>
  <si>
    <t>50AY-040-F-611EE</t>
  </si>
  <si>
    <t>V200-32</t>
  </si>
  <si>
    <t>C2ED180A25A</t>
  </si>
  <si>
    <t>V120-322</t>
  </si>
  <si>
    <t>803-060H</t>
  </si>
  <si>
    <t>50EK-044---610ED</t>
  </si>
  <si>
    <t>VSC040B</t>
  </si>
  <si>
    <t>NA</t>
  </si>
  <si>
    <t>WCD075C300AA</t>
  </si>
  <si>
    <t>N/R</t>
  </si>
  <si>
    <t>WCC048F300AB</t>
  </si>
  <si>
    <t>YCH240B3LBBA</t>
  </si>
  <si>
    <t>YCH180B3LBBA</t>
  </si>
  <si>
    <t>YCH075C3L0AA</t>
  </si>
  <si>
    <t>50QQ030340</t>
  </si>
  <si>
    <t>CHP16-513-1Y</t>
  </si>
  <si>
    <t>50TCQ012601GA</t>
  </si>
  <si>
    <t>50TFQ008601GA</t>
  </si>
  <si>
    <t>50HJQ006MC611HQ</t>
  </si>
  <si>
    <t>50EZ-A60---60--</t>
  </si>
  <si>
    <t>WCC036F300AB</t>
  </si>
  <si>
    <t>50QP012600MA</t>
  </si>
  <si>
    <t>48TJD006---611GA</t>
  </si>
  <si>
    <t>48TJD012---621GA</t>
  </si>
  <si>
    <t>50JS-060---601</t>
  </si>
  <si>
    <t>48TJD008---621GA</t>
  </si>
  <si>
    <t>48TJD014---641GA</t>
  </si>
  <si>
    <t>48TJD009---621</t>
  </si>
  <si>
    <t>48TJD007---621--</t>
  </si>
  <si>
    <t>48TJD005---611GA</t>
  </si>
  <si>
    <t>D3CG120N16546JSD</t>
  </si>
  <si>
    <t>48GSN042060601--</t>
  </si>
  <si>
    <t>48TJE004---611GA</t>
  </si>
  <si>
    <t>RRNC03600-0000</t>
  </si>
  <si>
    <t>SFHB2004LK20F31D04</t>
  </si>
  <si>
    <t>48TMD008A5</t>
  </si>
  <si>
    <t>579DEW120231AAC</t>
  </si>
  <si>
    <t>B1CH036A46B</t>
  </si>
  <si>
    <t>48GSN018040301--</t>
  </si>
  <si>
    <t>48GSN024040301--</t>
  </si>
  <si>
    <t>50JS-018---301</t>
  </si>
  <si>
    <t>48KLA048090-601</t>
  </si>
  <si>
    <t>50QJQ06600</t>
  </si>
  <si>
    <t>50LJQ006-520</t>
  </si>
  <si>
    <t>SXCC5040J68A7AD3D01GNT</t>
  </si>
  <si>
    <t>YCD120C3L0AC</t>
  </si>
  <si>
    <t>BYC100G3L0AA</t>
  </si>
  <si>
    <t>48DJD006600</t>
  </si>
  <si>
    <t>580APW048080AAAG</t>
  </si>
  <si>
    <t>CHP15-653-1Y</t>
  </si>
  <si>
    <t>48SS036060331</t>
  </si>
  <si>
    <t>48HJD008---531</t>
  </si>
  <si>
    <t>585HE060100</t>
  </si>
  <si>
    <t>48LDE008600AA</t>
  </si>
  <si>
    <t>48DR014620MA</t>
  </si>
  <si>
    <t>GCS9-513-I20A---</t>
  </si>
  <si>
    <t>580AP036060</t>
  </si>
  <si>
    <t>580AP0608013</t>
  </si>
  <si>
    <t>50JS-036-601</t>
  </si>
  <si>
    <t>50tjq008-601</t>
  </si>
  <si>
    <t>542ER060000AAAP</t>
  </si>
  <si>
    <t>579DP150231</t>
  </si>
  <si>
    <t>48TJD0046141GA</t>
  </si>
  <si>
    <t>SFHB2004LG20F22S00</t>
  </si>
  <si>
    <t>D2SV480A46SDA</t>
  </si>
  <si>
    <t>CHP15-653-1G</t>
  </si>
  <si>
    <t>SPCA-C106-A</t>
  </si>
  <si>
    <t>SFHB2504LK20F42D04</t>
  </si>
  <si>
    <t>BYC200G4L0CC</t>
  </si>
  <si>
    <t>YCD120B4L3AA</t>
  </si>
  <si>
    <t>48HJE004---631--</t>
  </si>
  <si>
    <t>48HJD005---631--</t>
  </si>
  <si>
    <t>48HJD006---631--</t>
  </si>
  <si>
    <t>48HJD007---631--</t>
  </si>
  <si>
    <t>48HJD017</t>
  </si>
  <si>
    <t>YCD360A4LE2A2EC100</t>
  </si>
  <si>
    <t>PGB060100-1</t>
  </si>
  <si>
    <t>50HS-018---301AB</t>
  </si>
  <si>
    <t>48GXN0300040301CU</t>
  </si>
  <si>
    <t>50LJQ006260</t>
  </si>
  <si>
    <t>48DD044</t>
  </si>
  <si>
    <t>48HJL006---541--</t>
  </si>
  <si>
    <t>48HJM004---541--</t>
  </si>
  <si>
    <t>48GXN0240040301CU</t>
  </si>
  <si>
    <t>582APW060115AAAG</t>
  </si>
  <si>
    <t>48HJD006B541</t>
  </si>
  <si>
    <t>48HJD005B541</t>
  </si>
  <si>
    <t>48HJE004B541</t>
  </si>
  <si>
    <t>NamePlateFaded</t>
  </si>
  <si>
    <t>PGE10C72D125LB-6A</t>
  </si>
  <si>
    <t>48TD007-601</t>
  </si>
  <si>
    <t>584APW060100</t>
  </si>
  <si>
    <t>RRGF135065CKR</t>
  </si>
  <si>
    <t>50QJ006500</t>
  </si>
  <si>
    <t>655APX060</t>
  </si>
  <si>
    <t>50LJQ012</t>
  </si>
  <si>
    <t>50EQ024</t>
  </si>
  <si>
    <t>BYC130G4</t>
  </si>
  <si>
    <t>pgb036050-1a</t>
  </si>
  <si>
    <t>690AN036-B</t>
  </si>
  <si>
    <t>DJ060N08N2AAA3A</t>
  </si>
  <si>
    <t>RPND-058D</t>
  </si>
  <si>
    <t>PGF048H080A</t>
  </si>
  <si>
    <t>50QQ060</t>
  </si>
  <si>
    <t>655ANX030-14528-1</t>
  </si>
  <si>
    <t>655ANX018-14520-1</t>
  </si>
  <si>
    <t>543EP036</t>
  </si>
  <si>
    <t>542EJW024</t>
  </si>
  <si>
    <t>542EJ030</t>
  </si>
  <si>
    <t>RPFA-048DAS</t>
  </si>
  <si>
    <t>50HJ-048-601AB</t>
  </si>
  <si>
    <t>50HS-060---301AB</t>
  </si>
  <si>
    <t>50HS-042---311AB</t>
  </si>
  <si>
    <t>50HS-024---311AB</t>
  </si>
  <si>
    <t>CA5060VKA1</t>
  </si>
  <si>
    <t>T2A360GKA100</t>
  </si>
  <si>
    <t>SXHCC5040V68A79D3DOWN</t>
  </si>
  <si>
    <t>48DP006A400AC</t>
  </si>
  <si>
    <t>48HJD005-321</t>
  </si>
  <si>
    <t>542ep042</t>
  </si>
  <si>
    <t>542ejx036</t>
  </si>
  <si>
    <t>542ejx030</t>
  </si>
  <si>
    <t>542ej036</t>
  </si>
  <si>
    <t>EJW024</t>
  </si>
  <si>
    <t>SXHFC6040</t>
  </si>
  <si>
    <t>48TFD006-601GA</t>
  </si>
  <si>
    <t>48TFD008---601GA</t>
  </si>
  <si>
    <t>48TFD005</t>
  </si>
  <si>
    <t>SXHFC7040P88A9AD6001RT8</t>
  </si>
  <si>
    <t>579DPW09146ACAS</t>
  </si>
  <si>
    <t>SXHFC7040P77A9AD6001RT8</t>
  </si>
  <si>
    <t>5XHEC9040B76AD7D3001MNRTB</t>
  </si>
  <si>
    <t>50PQ-016</t>
  </si>
  <si>
    <t>48DJD024--</t>
  </si>
  <si>
    <t>48LDE008690</t>
  </si>
  <si>
    <t>50HJQ007</t>
  </si>
  <si>
    <t>50TJQ008601</t>
  </si>
  <si>
    <t>50TJQ012601</t>
  </si>
  <si>
    <t>50HJQ012---631--</t>
  </si>
  <si>
    <t>BICH090H46</t>
  </si>
  <si>
    <t>BICH090---</t>
  </si>
  <si>
    <t>D2SV480A4ASDA</t>
  </si>
  <si>
    <t>584APW06000800AAAR</t>
  </si>
  <si>
    <t>48LDT006691</t>
  </si>
  <si>
    <t>48DP-012---620MA</t>
  </si>
  <si>
    <t>48LDD008650</t>
  </si>
  <si>
    <t>564bpx048000</t>
  </si>
  <si>
    <t>654BPX0420000</t>
  </si>
  <si>
    <t>48HD007640</t>
  </si>
  <si>
    <t>TCD180B400EA</t>
  </si>
  <si>
    <t>50DD054600AA</t>
  </si>
  <si>
    <t>48DD012B</t>
  </si>
  <si>
    <t>50NQ030301</t>
  </si>
  <si>
    <t>50NQ060600</t>
  </si>
  <si>
    <t>SXHFC5040N56C6AD3001GRT</t>
  </si>
  <si>
    <t>50HJQ008601</t>
  </si>
  <si>
    <t>RRGF131075CLR</t>
  </si>
  <si>
    <t>48TFD012</t>
  </si>
  <si>
    <t>48ljd005620</t>
  </si>
  <si>
    <t>48LJE004620</t>
  </si>
  <si>
    <t>48NLT048620</t>
  </si>
  <si>
    <t>50NQ-048--6</t>
  </si>
  <si>
    <t>48LJD005620</t>
  </si>
  <si>
    <t>50LJQ005620</t>
  </si>
  <si>
    <t>50LJQ004620</t>
  </si>
  <si>
    <t>50LJQ008610</t>
  </si>
  <si>
    <t>48DP016630</t>
  </si>
  <si>
    <t>50EK034C610DD</t>
  </si>
  <si>
    <t>584AN048080</t>
  </si>
  <si>
    <t>CEBP-452-2060</t>
  </si>
  <si>
    <t>D4CG120N16546JSA</t>
  </si>
  <si>
    <t>HC-160-48-43C</t>
  </si>
  <si>
    <t>50QQ024</t>
  </si>
  <si>
    <t>SAHFC6040Y78C8AD7F000B0000H0000RT008000</t>
  </si>
  <si>
    <t>BWC090F300</t>
  </si>
  <si>
    <t>50DF028-620</t>
  </si>
  <si>
    <t>50Df034-620</t>
  </si>
  <si>
    <t>50DL064-600SA</t>
  </si>
  <si>
    <t>WCC036F300BF</t>
  </si>
  <si>
    <t>WPC036F100AA</t>
  </si>
  <si>
    <t>WCC030F100BH</t>
  </si>
  <si>
    <t>WCC030F100BG</t>
  </si>
  <si>
    <t>WCX030G100BA</t>
  </si>
  <si>
    <t>542EJ024</t>
  </si>
  <si>
    <t>WCC024F100BG</t>
  </si>
  <si>
    <t>WCC024F100BH</t>
  </si>
  <si>
    <t>4WCC3024A1000AA</t>
  </si>
  <si>
    <t>PHD336000H000C1</t>
  </si>
  <si>
    <t>PHD330000K000C1</t>
  </si>
  <si>
    <t>4WCC3036A3000AB</t>
  </si>
  <si>
    <t>4WCC030A1000AA</t>
  </si>
  <si>
    <t>50LJQ012---631GA</t>
  </si>
  <si>
    <t>50FY-034-B-600CA</t>
  </si>
  <si>
    <t>RKKL-B120CL</t>
  </si>
  <si>
    <t>RAUA-2003-B</t>
  </si>
  <si>
    <t>50DL044500XC</t>
  </si>
  <si>
    <t>D3CG090N16525E</t>
  </si>
  <si>
    <t>48DJD005630</t>
  </si>
  <si>
    <t>48DJD005530</t>
  </si>
  <si>
    <t>48EYD030-E</t>
  </si>
  <si>
    <t>48EYD038-E</t>
  </si>
  <si>
    <t>48HJD012---651--</t>
  </si>
  <si>
    <t>CHP16-1853-4G</t>
  </si>
  <si>
    <t>48NLT06051B</t>
  </si>
  <si>
    <t>SXHFC7540N77C8AD3001RT</t>
  </si>
  <si>
    <t>48DP014</t>
  </si>
  <si>
    <t>48EKD038</t>
  </si>
  <si>
    <t>48TFL006-A-611</t>
  </si>
  <si>
    <t>GCS11-953-120A</t>
  </si>
  <si>
    <t>GCS9-653-120 A</t>
  </si>
  <si>
    <t>6BJK08-0963-XXXXX-XXSE</t>
  </si>
  <si>
    <t>585HJ003040</t>
  </si>
  <si>
    <t>12ACB60-3P</t>
  </si>
  <si>
    <t>585HB060100ABAG</t>
  </si>
  <si>
    <t>SXHFC6040M56C8AD3F01DGRTP</t>
  </si>
  <si>
    <t>561AE060-E</t>
  </si>
  <si>
    <t>48HH007540</t>
  </si>
  <si>
    <t>48djs007500</t>
  </si>
  <si>
    <t>50DK030600AD</t>
  </si>
  <si>
    <t>48MA-016---630KA</t>
  </si>
  <si>
    <t>48MA-024---630KA</t>
  </si>
  <si>
    <t>48XPN048</t>
  </si>
  <si>
    <t>ycc060F3m0BF</t>
  </si>
  <si>
    <t>48GS0360601</t>
  </si>
  <si>
    <t>585CE036075</t>
  </si>
  <si>
    <t>48TJE005---601</t>
  </si>
  <si>
    <t>D1SC36046EPB</t>
  </si>
  <si>
    <t>SXHFC6040N45C89D3001GRT</t>
  </si>
  <si>
    <t>48SB0600V</t>
  </si>
  <si>
    <t>RTA-90-225-37-l</t>
  </si>
  <si>
    <t>SAHCC6040B06A75D3A06B</t>
  </si>
  <si>
    <t>CVA1-300-1G</t>
  </si>
  <si>
    <t>B2CH060A25A</t>
  </si>
  <si>
    <t>50DK-034-600CK</t>
  </si>
  <si>
    <t>CHP15-513-3G</t>
  </si>
  <si>
    <t>CHP15-463-1G</t>
  </si>
  <si>
    <t>CHP-15-261-5P</t>
  </si>
  <si>
    <t>50DK-044-600DL</t>
  </si>
  <si>
    <t>SXHFC7540N77C8AD3001GRT</t>
  </si>
  <si>
    <t>50JS036301</t>
  </si>
  <si>
    <t>48TJD028</t>
  </si>
  <si>
    <t>50DK024600AD</t>
  </si>
  <si>
    <t>50DK024300AD</t>
  </si>
  <si>
    <t>50DF034-620HH</t>
  </si>
  <si>
    <t>48DJ009610GA</t>
  </si>
  <si>
    <t>GCS16-1603-270-4G</t>
  </si>
  <si>
    <t>50DF034620XC</t>
  </si>
  <si>
    <t>48TJD014</t>
  </si>
  <si>
    <t>50QD008-610LD</t>
  </si>
  <si>
    <t>50EZ-036---311--</t>
  </si>
  <si>
    <t>585B048125YACR</t>
  </si>
  <si>
    <t>48GS-036</t>
  </si>
  <si>
    <t>5854030060YAC</t>
  </si>
  <si>
    <t>50HS042</t>
  </si>
  <si>
    <t>50HS048</t>
  </si>
  <si>
    <t>48SB030040301</t>
  </si>
  <si>
    <t>48SB060080601</t>
  </si>
  <si>
    <t>48SBA048080601</t>
  </si>
  <si>
    <t>48LJD008610</t>
  </si>
  <si>
    <t>48HJD008621</t>
  </si>
  <si>
    <t>48SB036060601</t>
  </si>
  <si>
    <t>48SS024040311</t>
  </si>
  <si>
    <t>48GS018040301</t>
  </si>
  <si>
    <t>566CPX135000AAAA/515C120CVHFS</t>
  </si>
  <si>
    <t>48HJD012</t>
  </si>
  <si>
    <t>YCD075C4LOAA</t>
  </si>
  <si>
    <t>SFHCC404LZ46</t>
  </si>
  <si>
    <t>YCC048F4H0BA</t>
  </si>
  <si>
    <t xml:space="preserve">YCD060C4LOAA &amp; </t>
  </si>
  <si>
    <t>YCD090C4LOAA</t>
  </si>
  <si>
    <t>LPM2-35B/tripdeckenergy saver</t>
  </si>
  <si>
    <t>SXHCC4040GC7A6AD3CD1</t>
  </si>
  <si>
    <t>SXHCC4040GC7AGA23001N1</t>
  </si>
  <si>
    <t>SXHCC4040GC7A6AD3C01</t>
  </si>
  <si>
    <t>50PQ0126000AA</t>
  </si>
  <si>
    <t>48LDD008, 48HJD008</t>
  </si>
  <si>
    <t>48DJD008</t>
  </si>
  <si>
    <t>541DB060</t>
  </si>
  <si>
    <t>38HPC036</t>
  </si>
  <si>
    <t>38HPC048</t>
  </si>
  <si>
    <t>LCS13DC-60/AH120-00</t>
  </si>
  <si>
    <t>SXHFC40</t>
  </si>
  <si>
    <t>50NQ036</t>
  </si>
  <si>
    <t>SXHFC6040K56C8AD3001GRT</t>
  </si>
  <si>
    <t>SXHFC5040E46A</t>
  </si>
  <si>
    <t>SXHGC9040F76CD8D3001RTGP</t>
  </si>
  <si>
    <t>SXHGD1140F76CE8D3001RTGP</t>
  </si>
  <si>
    <t>542D090</t>
  </si>
  <si>
    <t>50TFQ008</t>
  </si>
  <si>
    <t>542EP060</t>
  </si>
  <si>
    <t>48HJD007</t>
  </si>
  <si>
    <t>48HJD005</t>
  </si>
  <si>
    <t>48HJD009</t>
  </si>
  <si>
    <t>48HJD006</t>
  </si>
  <si>
    <t>48SX-024040321AB</t>
  </si>
  <si>
    <t>LGA120SH1Y</t>
  </si>
  <si>
    <t>LGA150SH1Y</t>
  </si>
  <si>
    <t>50JHQ005</t>
  </si>
  <si>
    <t>50DJ004630</t>
  </si>
  <si>
    <t>RDT050CSY</t>
  </si>
  <si>
    <t>48TJD016</t>
  </si>
  <si>
    <t>48TJD012</t>
  </si>
  <si>
    <t>DM120N15A2AAA1A</t>
  </si>
  <si>
    <t>50PQ012510MA</t>
  </si>
  <si>
    <t>50HJQ004</t>
  </si>
  <si>
    <t>50HJQ005</t>
  </si>
  <si>
    <t>50TJQ007</t>
  </si>
  <si>
    <t>50QD08</t>
  </si>
  <si>
    <t>50PQ012</t>
  </si>
  <si>
    <t>50PQ014</t>
  </si>
  <si>
    <t>50TJQ008, 50HJQ008</t>
  </si>
  <si>
    <t>50HJQ006(7) 549BEX060</t>
  </si>
  <si>
    <t>50HJQ008</t>
  </si>
  <si>
    <t>549BEX060</t>
  </si>
  <si>
    <t>48SS-030040321</t>
  </si>
  <si>
    <t>48SS-018040321</t>
  </si>
  <si>
    <t>50QV06</t>
  </si>
  <si>
    <t>50TJQ004</t>
  </si>
  <si>
    <t>50HJQ016</t>
  </si>
  <si>
    <t>SXHFC754OU</t>
  </si>
  <si>
    <t>48DF034C</t>
  </si>
  <si>
    <t>579C120300</t>
  </si>
  <si>
    <t>661A(B)J036-B(C) FB4ANA036</t>
  </si>
  <si>
    <t>50-HS-024-311AB</t>
  </si>
  <si>
    <t>585EPC60100</t>
  </si>
  <si>
    <t>582APW060090NAAG</t>
  </si>
  <si>
    <t>SXHCC5540Z56CBA</t>
  </si>
  <si>
    <t>48TJD012-611GA</t>
  </si>
  <si>
    <t>36RAC156</t>
  </si>
  <si>
    <t>48DJD005610</t>
  </si>
  <si>
    <t>48DJE004630</t>
  </si>
  <si>
    <t>48DJD008620</t>
  </si>
  <si>
    <t>D4CG120N16525JSA</t>
  </si>
  <si>
    <t>48GS-060090501 / 48GSN060090501</t>
  </si>
  <si>
    <t>WCC060F300BF</t>
  </si>
  <si>
    <t>RPS041BY</t>
  </si>
  <si>
    <t>50HJQ012</t>
  </si>
  <si>
    <t>WCC048F300BF</t>
  </si>
  <si>
    <t xml:space="preserve">48HJD008---541 </t>
  </si>
  <si>
    <t xml:space="preserve">50HS-030---311AB </t>
  </si>
  <si>
    <t>WCC024F100BD</t>
  </si>
  <si>
    <t>WCC030F100BD</t>
  </si>
  <si>
    <t>WCC036F400BE</t>
  </si>
  <si>
    <t>YCC048F4HOBF</t>
  </si>
  <si>
    <t>YCC060F4MOBF</t>
  </si>
  <si>
    <t>655APX060000AAAG</t>
  </si>
  <si>
    <t>PGE10672D125LB-6A</t>
  </si>
  <si>
    <t>50TJQ008-601GA</t>
  </si>
  <si>
    <t>48TJD008---611GA</t>
  </si>
  <si>
    <t>YCH090C4LOBE</t>
  </si>
  <si>
    <t>PHP10B36DA-2A</t>
  </si>
  <si>
    <t>D2CG150</t>
  </si>
  <si>
    <t>48TJD008-621GA</t>
  </si>
  <si>
    <t>YCD210C3L0BA</t>
  </si>
  <si>
    <t>YCD180B3LOEA</t>
  </si>
  <si>
    <t>YCD090C3L0BE</t>
  </si>
  <si>
    <t>YCD090</t>
  </si>
  <si>
    <t>YCD036</t>
  </si>
  <si>
    <t>YCD181C4LGAA</t>
  </si>
  <si>
    <t>YCH121C4LFAA</t>
  </si>
  <si>
    <t>GCS16-513-75-3Y</t>
  </si>
  <si>
    <t>GCS16-653-75-5Y</t>
  </si>
  <si>
    <t>HS16-511V-5P</t>
  </si>
  <si>
    <t>SXHFC5040F</t>
  </si>
  <si>
    <t>YCC036F1M0BF</t>
  </si>
  <si>
    <t>50BA004600</t>
  </si>
  <si>
    <t>SAHCC6040C53C7</t>
  </si>
  <si>
    <t>SAHCC754073C85D</t>
  </si>
  <si>
    <t>48TJD009</t>
  </si>
  <si>
    <t>48TJD007</t>
  </si>
  <si>
    <t>48TFD008</t>
  </si>
  <si>
    <t>50YQ048610</t>
  </si>
  <si>
    <t>B1HA030A06B</t>
  </si>
  <si>
    <t>50HS024</t>
  </si>
  <si>
    <t>WCC030F100BB</t>
  </si>
  <si>
    <t>WCC036F300BB</t>
  </si>
  <si>
    <t>WCC048F300BB</t>
  </si>
  <si>
    <t>4WCC3024</t>
  </si>
  <si>
    <t>38QR060C</t>
  </si>
  <si>
    <t xml:space="preserve">TWA180B300BA </t>
  </si>
  <si>
    <t>TWA180B300BA</t>
  </si>
  <si>
    <t>50EK054600fd</t>
  </si>
  <si>
    <t>GCS16-1353-270-6G</t>
  </si>
  <si>
    <t>50A3B040</t>
  </si>
  <si>
    <t>20AOCD70</t>
  </si>
  <si>
    <t>RPNC024J000</t>
  </si>
  <si>
    <t>50PQ016610MA</t>
  </si>
  <si>
    <t>50EK-054</t>
  </si>
  <si>
    <t>50EK-064</t>
  </si>
  <si>
    <t>48HJM006-M-41</t>
  </si>
  <si>
    <t>5423P036</t>
  </si>
  <si>
    <t>WCC036F300BE</t>
  </si>
  <si>
    <t>542EPX036000AAE</t>
  </si>
  <si>
    <t>48TJD005501GA</t>
  </si>
  <si>
    <t>48TJD006501GA</t>
  </si>
  <si>
    <t>50YQ036310</t>
  </si>
  <si>
    <t>SXHCC40</t>
  </si>
  <si>
    <t>BWCO42</t>
  </si>
  <si>
    <t>BWCO36</t>
  </si>
  <si>
    <t>542GN042-C</t>
  </si>
  <si>
    <t>RPNC-048C-000</t>
  </si>
  <si>
    <t>50HJQ006-501</t>
  </si>
  <si>
    <t>542EB042</t>
  </si>
  <si>
    <t>WCD060a300BA</t>
  </si>
  <si>
    <t>WCD036a100aa</t>
  </si>
  <si>
    <t>YCD600A4LE1ABNC50BC</t>
  </si>
  <si>
    <t>50PQ016</t>
  </si>
  <si>
    <t>38AH-028---600AA</t>
  </si>
  <si>
    <t>YCD060C4LABE</t>
  </si>
  <si>
    <t>YCD090C4LABE</t>
  </si>
  <si>
    <t>YCD120C4LAAB</t>
  </si>
  <si>
    <t>YCD240B4LAFA</t>
  </si>
  <si>
    <t>RRGD</t>
  </si>
  <si>
    <t>YCC048</t>
  </si>
  <si>
    <t>ph11301</t>
  </si>
  <si>
    <t>TCD049C300BC</t>
  </si>
  <si>
    <t>50HS-060---601AA</t>
  </si>
  <si>
    <t>585JP048080</t>
  </si>
  <si>
    <t>48LHA006500</t>
  </si>
  <si>
    <t>50YQ024</t>
  </si>
  <si>
    <t>48BL006</t>
  </si>
  <si>
    <t>D1NA048N06546C</t>
  </si>
  <si>
    <t>50hs-060-601ab</t>
  </si>
  <si>
    <t>48DPE014510</t>
  </si>
  <si>
    <t>48HJD008---521</t>
  </si>
  <si>
    <t>WCD150B40AFA</t>
  </si>
  <si>
    <t>YCD241C4LBAA</t>
  </si>
  <si>
    <t>YCD480A4LC2A3LC1H</t>
  </si>
  <si>
    <t>YCH181C4LBAA</t>
  </si>
  <si>
    <t>YCH300B4LOFA</t>
  </si>
  <si>
    <t>YCH420A4LC2A2CC1HJ</t>
  </si>
  <si>
    <t>485DN048090301</t>
  </si>
  <si>
    <t>48SS-042060531AA</t>
  </si>
  <si>
    <t>50TFQ008-501GA</t>
  </si>
  <si>
    <t>50DK-028-600MD</t>
  </si>
  <si>
    <t>50DF034</t>
  </si>
  <si>
    <t>GPH1436H41DA</t>
  </si>
  <si>
    <t>48TJD007501</t>
  </si>
  <si>
    <t>50HS030</t>
  </si>
  <si>
    <t>50DK704-6015L</t>
  </si>
  <si>
    <t>RPS070BY</t>
  </si>
  <si>
    <t>SXHCC5040E77A6AD3A01MNRIB</t>
  </si>
  <si>
    <t>48DJD028</t>
  </si>
  <si>
    <t>SXHCC6040Z56CBA</t>
  </si>
  <si>
    <t>WCD075C300BA</t>
  </si>
  <si>
    <t>WCD060C300BB</t>
  </si>
  <si>
    <t>WCD060C300BC</t>
  </si>
  <si>
    <t>RPNC030J000</t>
  </si>
  <si>
    <t>YCD048A4L08B</t>
  </si>
  <si>
    <t>YCD060A4L0AB</t>
  </si>
  <si>
    <t>6548N024AA</t>
  </si>
  <si>
    <t>654AEX048000AAAEG</t>
  </si>
  <si>
    <t>654AEX060000AAEG</t>
  </si>
  <si>
    <t>50hjq006601</t>
  </si>
  <si>
    <t>TGA024S2DS1P</t>
  </si>
  <si>
    <t>TGA048S2B51G</t>
  </si>
  <si>
    <t>TGA120H2BS1G</t>
  </si>
  <si>
    <t>TGA072S2B51G</t>
  </si>
  <si>
    <t>TGA150S2BS1G</t>
  </si>
  <si>
    <t>WSCO48A4ROA25000</t>
  </si>
  <si>
    <t>50HS024001</t>
  </si>
  <si>
    <t>50HX036611AB</t>
  </si>
  <si>
    <t>TGA102H2BS1G</t>
  </si>
  <si>
    <t>TGA030S2DS1P</t>
  </si>
  <si>
    <t>TGA90H2BS1G</t>
  </si>
  <si>
    <t>WCC048F400BG</t>
  </si>
  <si>
    <t>TGA036S2DS1P</t>
  </si>
  <si>
    <t>50TCQD008A2A6A0</t>
  </si>
  <si>
    <t>50EK044610ED</t>
  </si>
  <si>
    <t>50EK034611DD</t>
  </si>
  <si>
    <t>48DP016620</t>
  </si>
  <si>
    <t>48DP014620</t>
  </si>
  <si>
    <t>48GSN060090501</t>
  </si>
  <si>
    <t>48LDE008500</t>
  </si>
  <si>
    <t>48DP012520MA</t>
  </si>
  <si>
    <t>48DP016520MA</t>
  </si>
  <si>
    <t>50EG006A610DA</t>
  </si>
  <si>
    <t>48LDJ005320</t>
  </si>
  <si>
    <t>500AP036060</t>
  </si>
  <si>
    <t>BYC200GA</t>
  </si>
  <si>
    <t>48DJD024</t>
  </si>
  <si>
    <t>48TJD007---501--</t>
  </si>
  <si>
    <t>UNREADABLE</t>
  </si>
  <si>
    <t>CEBFP853SZ</t>
  </si>
  <si>
    <t>50QJ006520</t>
  </si>
  <si>
    <t>50NQ-042--3</t>
  </si>
  <si>
    <t>Not legible</t>
  </si>
  <si>
    <t>50EK-044---6105A</t>
  </si>
  <si>
    <t>SXHCC5040CDA504</t>
  </si>
  <si>
    <t>DINA030N0360614</t>
  </si>
  <si>
    <t>WRKAA024YTK04X</t>
  </si>
  <si>
    <t>YCD036C4LGAA</t>
  </si>
  <si>
    <t xml:space="preserve">48DJD005530 </t>
  </si>
  <si>
    <t>GCS16-H-261-50-1G</t>
  </si>
  <si>
    <t>GCS16-413-50-1G</t>
  </si>
  <si>
    <t>548FEX0480000ABGA</t>
  </si>
  <si>
    <t>50HJQ007-621</t>
  </si>
  <si>
    <t>548FEX048000ABGA</t>
  </si>
  <si>
    <t>50HJQ004---501--</t>
  </si>
  <si>
    <t>48DJD012-500</t>
  </si>
  <si>
    <t>D3CG090N16525MBE</t>
  </si>
  <si>
    <t>SFHLF704LF44C8AD7</t>
  </si>
  <si>
    <t>SXHFC754OU78C9BD300100</t>
  </si>
  <si>
    <t>SXHGD114</t>
  </si>
  <si>
    <t>SXHFC7540U78C9B</t>
  </si>
  <si>
    <t>RPS080BY</t>
  </si>
  <si>
    <t>50NQ-060---511</t>
  </si>
  <si>
    <t>50QJ006650</t>
  </si>
  <si>
    <t>50TJQ006---601GA</t>
  </si>
  <si>
    <t>50HJQ006---601</t>
  </si>
  <si>
    <t>50NQ036310</t>
  </si>
  <si>
    <t>50HS-XX-14518-1</t>
  </si>
  <si>
    <t>50HS-048-14510-1</t>
  </si>
  <si>
    <t>HHP036AKC3</t>
  </si>
  <si>
    <t>50TJQ004-601GA</t>
  </si>
  <si>
    <t>50TJQ005---601GA</t>
  </si>
  <si>
    <t>50QQ042650</t>
  </si>
  <si>
    <t>50HJQ005---601</t>
  </si>
  <si>
    <t>50LJQ006541CA</t>
  </si>
  <si>
    <t xml:space="preserve">50LJQ004541GA </t>
  </si>
  <si>
    <t>50NQ</t>
  </si>
  <si>
    <t>rpnd024j000</t>
  </si>
  <si>
    <t>38YKB060300</t>
  </si>
  <si>
    <t>38YCC030310</t>
  </si>
  <si>
    <t>585epc60100</t>
  </si>
  <si>
    <t>YCD090C3LOBE</t>
  </si>
  <si>
    <t>YCD150C3LOBB</t>
  </si>
  <si>
    <t>48TMD016</t>
  </si>
  <si>
    <t>50TJQ006---501GA</t>
  </si>
  <si>
    <t>50TFQ005-A-611</t>
  </si>
  <si>
    <t>48GXN030040301</t>
  </si>
  <si>
    <t>48HJE004---531--</t>
  </si>
  <si>
    <t>YCD048C4L0BF</t>
  </si>
  <si>
    <t>A8GX030040301</t>
  </si>
  <si>
    <t>48HJD005---531--</t>
  </si>
  <si>
    <t>585EP090146</t>
  </si>
  <si>
    <t>580AN024040AAA</t>
  </si>
  <si>
    <t>48GS-018040301</t>
  </si>
  <si>
    <t>Label not legible</t>
  </si>
  <si>
    <t>48GX024040301</t>
  </si>
  <si>
    <t>48HJD005---611--</t>
  </si>
  <si>
    <t>584ANW024040AAAE</t>
  </si>
  <si>
    <t>YHC036A4RMAO</t>
  </si>
  <si>
    <t>unreadable</t>
  </si>
  <si>
    <t>YCD150D4LGBB</t>
  </si>
  <si>
    <t>YCH151C4LOAA</t>
  </si>
  <si>
    <t>48HJD014641</t>
  </si>
  <si>
    <t>48HJF017</t>
  </si>
  <si>
    <t>DH150N15Q2BMA3</t>
  </si>
  <si>
    <t>D2EG150N16525MFP</t>
  </si>
  <si>
    <t>YCD60C4LGAA</t>
  </si>
  <si>
    <t>PHF060200EHPFM60L00E</t>
  </si>
  <si>
    <t>48HJL006541</t>
  </si>
  <si>
    <t>RKMAA060DM10E</t>
  </si>
  <si>
    <t>RRGG10E61CLR</t>
  </si>
  <si>
    <t>48DJD006550</t>
  </si>
  <si>
    <t>48TJD008---521GA</t>
  </si>
  <si>
    <t>CHP-15-513-1P</t>
  </si>
  <si>
    <t>GCS16-060-120</t>
  </si>
  <si>
    <t>520CPV060074</t>
  </si>
  <si>
    <t>CHP15-512-1P</t>
  </si>
  <si>
    <t>50HS060501AB</t>
  </si>
  <si>
    <t>50JS060501</t>
  </si>
  <si>
    <t>LGA060SS1Y</t>
  </si>
  <si>
    <t>48HJD006---531--</t>
  </si>
  <si>
    <t>48SB0600805</t>
  </si>
  <si>
    <t>D3NZ060N09025NXA</t>
  </si>
  <si>
    <t>RRCF-5318756L3</t>
  </si>
  <si>
    <t>D1HG6060N09925MBB</t>
  </si>
  <si>
    <t>48HJD012571HQ</t>
  </si>
  <si>
    <t>50JH01225651`</t>
  </si>
  <si>
    <t>YCD120B4BA</t>
  </si>
  <si>
    <t>50HCQ007---601</t>
  </si>
  <si>
    <t>50TJQ007---611</t>
  </si>
  <si>
    <t>48HJD008631</t>
  </si>
  <si>
    <t>50HJQ007---601--</t>
  </si>
  <si>
    <t>48HJD012---641--</t>
  </si>
  <si>
    <t>50HKQ007-501</t>
  </si>
  <si>
    <t>50TFQ007611</t>
  </si>
  <si>
    <t>48TJD012621GA</t>
  </si>
  <si>
    <t>48TJD009611</t>
  </si>
  <si>
    <t>GCS11-953-120A-26</t>
  </si>
  <si>
    <t>48HJD-007-611</t>
  </si>
  <si>
    <t>Unreadable</t>
  </si>
  <si>
    <t>DH120N15S2BMA3</t>
  </si>
  <si>
    <t>D1EG120N16525MBF</t>
  </si>
  <si>
    <t>48MD012A-501</t>
  </si>
  <si>
    <t>50PQ-012-600</t>
  </si>
  <si>
    <t>YCD121C3LBAA</t>
  </si>
  <si>
    <t>YCD103C3L0AA</t>
  </si>
  <si>
    <t>YCD061C3LBBE</t>
  </si>
  <si>
    <t>YCD074C3LBBE</t>
  </si>
  <si>
    <t>YCD091D36BBE</t>
  </si>
  <si>
    <t>36RAC-156</t>
  </si>
  <si>
    <t>50HS036</t>
  </si>
  <si>
    <t>50HS060</t>
  </si>
  <si>
    <t>D1HG180N24025ECA</t>
  </si>
  <si>
    <t>D1G048N06025EBB</t>
  </si>
  <si>
    <t>D1HG036N04025BDA</t>
  </si>
  <si>
    <t>PHD336000L000</t>
  </si>
  <si>
    <t>50HJQ012-631</t>
  </si>
  <si>
    <t>B3HP048A46A</t>
  </si>
  <si>
    <t>CHP 15-511-1P</t>
  </si>
  <si>
    <t>50HS-060-501</t>
  </si>
  <si>
    <t>50QD008</t>
  </si>
  <si>
    <t>BDP542EX120</t>
  </si>
  <si>
    <t>50NQ048</t>
  </si>
  <si>
    <t>48DKD024</t>
  </si>
  <si>
    <t>48HUD012-G31</t>
  </si>
  <si>
    <t>48EJE017</t>
  </si>
  <si>
    <t>SXHCC5040415A</t>
  </si>
  <si>
    <t>50LJQ005541GA</t>
  </si>
  <si>
    <t>48SS-036060501</t>
  </si>
  <si>
    <t>48SS-060080511AA</t>
  </si>
  <si>
    <t>BTC100GA</t>
  </si>
  <si>
    <t>SFHLF304LF36C5CD7</t>
  </si>
  <si>
    <t>SFHB250045LJ</t>
  </si>
  <si>
    <t>TCD360A40C2B6EE4F</t>
  </si>
  <si>
    <t>TCD330A40C2B6DE4F</t>
  </si>
  <si>
    <t>50DL044600SA</t>
  </si>
  <si>
    <t>SXHCC5040E77A6A0300</t>
  </si>
  <si>
    <t>SAHCC6040BC6A75D3A000B</t>
  </si>
  <si>
    <t>TCH600A40A2B4NC3A</t>
  </si>
  <si>
    <t>TCH480A40A2B3NC2A</t>
  </si>
  <si>
    <t>SFHB200BLK20F022D04</t>
  </si>
  <si>
    <t>GCS16-651-125-1P</t>
  </si>
  <si>
    <t>GCS16-5111251P1G</t>
  </si>
  <si>
    <t>GCS16-953-200-60</t>
  </si>
  <si>
    <t>50HS-048---621AB</t>
  </si>
  <si>
    <t>PH0301D</t>
  </si>
  <si>
    <t>WCC060F400BB</t>
  </si>
  <si>
    <t>PY3GEAA60090NA</t>
  </si>
  <si>
    <t>HS18-413</t>
  </si>
  <si>
    <t>GCSOX-653-73-3</t>
  </si>
  <si>
    <t>50HS-036---601AB</t>
  </si>
  <si>
    <t>unknown1</t>
  </si>
  <si>
    <t>PHH072H0A00AAA</t>
  </si>
  <si>
    <t>HS-18-513</t>
  </si>
  <si>
    <t>580FEV090125AAGA</t>
  </si>
  <si>
    <t>48TJD008-521GA</t>
  </si>
  <si>
    <t>WCH090C300BC</t>
  </si>
  <si>
    <t>50HS-030---311AB</t>
  </si>
  <si>
    <t>RRGF-200125DLR</t>
  </si>
  <si>
    <t>RRGG05E07DCR</t>
  </si>
  <si>
    <t>GCS653-12A</t>
  </si>
  <si>
    <t>48GS-018040301---</t>
  </si>
  <si>
    <t>SCHCC60</t>
  </si>
  <si>
    <t>GCS14-1353-290A-2C</t>
  </si>
  <si>
    <t>BRCS048B</t>
  </si>
  <si>
    <t>CHP10-461</t>
  </si>
  <si>
    <t>38YRA060300</t>
  </si>
  <si>
    <t>NPCC-8DWX-1-S-3</t>
  </si>
  <si>
    <t>NPPC-6DWX-1-S-3</t>
  </si>
  <si>
    <t>RPS0309</t>
  </si>
  <si>
    <t>RPS030BW</t>
  </si>
  <si>
    <t>50TJQ06</t>
  </si>
  <si>
    <t>38YRA036310</t>
  </si>
  <si>
    <t>50HS-036-311AB</t>
  </si>
  <si>
    <t>CHP15-513-1Y</t>
  </si>
  <si>
    <t>WCX036A100BB</t>
  </si>
  <si>
    <t>48NLT060</t>
  </si>
  <si>
    <t>CHP15-261-1P</t>
  </si>
  <si>
    <t>PGE090H224AA</t>
  </si>
  <si>
    <t>48HF008U531</t>
  </si>
  <si>
    <t>48HJD008541</t>
  </si>
  <si>
    <t>50TCD12A2A6A0A0A0</t>
  </si>
  <si>
    <t>CHP161353G</t>
  </si>
  <si>
    <t>RRGG05N24JKR</t>
  </si>
  <si>
    <t>D4CG150N16525MFC</t>
  </si>
  <si>
    <t>SXHFC754</t>
  </si>
  <si>
    <t>R201EFLC</t>
  </si>
  <si>
    <t>48NMX060301BE</t>
  </si>
  <si>
    <t>48NMX030---301BE</t>
  </si>
  <si>
    <t>SXHFC7540T66C9BD300100D00G0KL00RT00000</t>
  </si>
  <si>
    <t>SXHFC7540U78C9BD300100DE0G00L00RT000000</t>
  </si>
  <si>
    <t>YCD090C4LGAA</t>
  </si>
  <si>
    <t>YCD180B4LGBA</t>
  </si>
  <si>
    <t>WRKAA030JK06X</t>
  </si>
  <si>
    <t>48TJD012-511GA</t>
  </si>
  <si>
    <t>RRGF-200100CLR</t>
  </si>
  <si>
    <t>SXHCC3040DC7A56D3C01NRTB</t>
  </si>
  <si>
    <t>50LJQ012631GA</t>
  </si>
  <si>
    <t>48TJD008621GA</t>
  </si>
  <si>
    <t>50HJ-007-14726-1</t>
  </si>
  <si>
    <t>48TJF024</t>
  </si>
  <si>
    <t>48TJE006-601QA</t>
  </si>
  <si>
    <t>48TJF012-611QA</t>
  </si>
  <si>
    <t>48TJD012-611QA</t>
  </si>
  <si>
    <t>PA10JA060-A</t>
  </si>
  <si>
    <t>PA10JA036-A</t>
  </si>
  <si>
    <t>567GJ036</t>
  </si>
  <si>
    <t>542GNX036000F</t>
  </si>
  <si>
    <t>48HJD006-611</t>
  </si>
  <si>
    <t>48HJD007---611--</t>
  </si>
  <si>
    <t>585JP048125</t>
  </si>
  <si>
    <t>50TJQ005501GA</t>
  </si>
  <si>
    <t>50TJQ004501GA</t>
  </si>
  <si>
    <t>WCD036A400AB</t>
  </si>
  <si>
    <t>WCD048A400BA</t>
  </si>
  <si>
    <t>WCD090A400AB</t>
  </si>
  <si>
    <t>50HS-036-14518-1</t>
  </si>
  <si>
    <t>654BNX036000</t>
  </si>
  <si>
    <t>654ANX060000</t>
  </si>
  <si>
    <t>SXHFC754E57F89D</t>
  </si>
  <si>
    <t>SXHGDW40D</t>
  </si>
  <si>
    <t>48DPO-16530</t>
  </si>
  <si>
    <t>39ED-011</t>
  </si>
  <si>
    <t>50QH006620DA</t>
  </si>
  <si>
    <t>559DE150000</t>
  </si>
  <si>
    <t>50QJ-008---631GA</t>
  </si>
  <si>
    <t>SXHFC5540710</t>
  </si>
  <si>
    <t>SXHCC5040M10</t>
  </si>
  <si>
    <t>48HJD008-531AA</t>
  </si>
  <si>
    <t>48HJD009-531AA</t>
  </si>
  <si>
    <t>YCC042F3MOBA</t>
  </si>
  <si>
    <t>YCH090C3LOAA</t>
  </si>
  <si>
    <t>48HJD005-531AA</t>
  </si>
  <si>
    <t>48HJD012-531AA</t>
  </si>
  <si>
    <t>YCC048F3MMOBA</t>
  </si>
  <si>
    <t>YCC060F3MOBA</t>
  </si>
  <si>
    <t>48TJD007-521</t>
  </si>
  <si>
    <t>48HJD014-531AA</t>
  </si>
  <si>
    <t>YCD075C3LOAA</t>
  </si>
  <si>
    <t>48HJE017-500QA</t>
  </si>
  <si>
    <t>YCH075C3LOAA</t>
  </si>
  <si>
    <t>YCC036F3MOBA</t>
  </si>
  <si>
    <t>D7CG060N07925MBB</t>
  </si>
  <si>
    <t>CHP-10-463</t>
  </si>
  <si>
    <t>D4CG120N16525MKA</t>
  </si>
  <si>
    <t>CHP-10-311</t>
  </si>
  <si>
    <t>CHP-10-953</t>
  </si>
  <si>
    <t>GCS16-513</t>
  </si>
  <si>
    <t>YCD-048C3LOBF</t>
  </si>
  <si>
    <t>10AC36-7P</t>
  </si>
  <si>
    <t>GCS16413-50-1G</t>
  </si>
  <si>
    <t>GCS16-411-50-1G</t>
  </si>
  <si>
    <t>GCS16-513-75-5G</t>
  </si>
  <si>
    <t>50D5074-60</t>
  </si>
  <si>
    <t>SXHCC504</t>
  </si>
  <si>
    <t>Data Request for Information on Equipment Removed as Part of SCE's Package HVAC Early Retirement Program</t>
  </si>
  <si>
    <t>• Manufacture year</t>
  </si>
  <si>
    <t>Please note: Manufacturer's listed efficiency rating and rated efficiency value of the existing units was not collected as part of the program requirement.</t>
  </si>
  <si>
    <t>This spreadsheet represents equipment data for claimed years 2013 through 2016 for HVAC Early Retirement “to code” claims.</t>
  </si>
  <si>
    <t>Data request A.12-07-004-ED-SCE-EE Stats- 27475 - Early Retirement</t>
  </si>
  <si>
    <t>VAV S/A Temp Control w/ Inlet guide vanes</t>
  </si>
  <si>
    <t>VAV S/A Temp Control w/ Inlet guide vanes, high cap. Evap coil</t>
  </si>
  <si>
    <t>Year</t>
  </si>
  <si>
    <t>Equipment Type</t>
  </si>
  <si>
    <t>Size Category</t>
  </si>
  <si>
    <t>Subcategory</t>
  </si>
  <si>
    <t>Minimum Efficiency</t>
  </si>
  <si>
    <t>Air Conditioners Air Cooled</t>
  </si>
  <si>
    <t>&lt;65k</t>
  </si>
  <si>
    <t>65k-135k</t>
  </si>
  <si>
    <t>135k-240k</t>
  </si>
  <si>
    <t>240k-760k</t>
  </si>
  <si>
    <t>&gt;=760k</t>
  </si>
  <si>
    <t>Split System</t>
  </si>
  <si>
    <t>Single Package</t>
  </si>
  <si>
    <t>Split System and Single Package</t>
  </si>
  <si>
    <t>Air Conditioners, Water and Evaporatively Cooled</t>
  </si>
  <si>
    <t>&gt;=240k</t>
  </si>
  <si>
    <t>&gt;=135k</t>
  </si>
  <si>
    <t>Condensing Units, Air Cooled</t>
  </si>
  <si>
    <t>Condensing Units, Water or Evaporatively Cooled</t>
  </si>
  <si>
    <t>10.0 SEER</t>
  </si>
  <si>
    <t>9.7 SEER</t>
  </si>
  <si>
    <t>8.9 EER</t>
  </si>
  <si>
    <t>8.5 EER</t>
  </si>
  <si>
    <t>8.5 EER 7.5 IPLV</t>
  </si>
  <si>
    <t>8.2 EER 7.5 IPLV</t>
  </si>
  <si>
    <t>9.3 EER</t>
  </si>
  <si>
    <t>10.5 EER</t>
  </si>
  <si>
    <t>9.6 EER</t>
  </si>
  <si>
    <t>9.6 EER 9.0 IPLV</t>
  </si>
  <si>
    <t>9.9 EER 11.0 IPLV</t>
  </si>
  <si>
    <t>12.9 EER 12.9 IPLV</t>
  </si>
  <si>
    <t>Heating Section Type</t>
  </si>
  <si>
    <t>All</t>
  </si>
  <si>
    <t>Electric Resistance ( or None)</t>
  </si>
  <si>
    <t>All Other</t>
  </si>
  <si>
    <t>9.7  SEER</t>
  </si>
  <si>
    <t>10.3 EER</t>
  </si>
  <si>
    <t>10.1 EER</t>
  </si>
  <si>
    <t>9.7 EER</t>
  </si>
  <si>
    <t>9.5 EER</t>
  </si>
  <si>
    <t>9.5 EER 9.7 IPLV</t>
  </si>
  <si>
    <t>9.3 EER 9.5 IPLV</t>
  </si>
  <si>
    <t>9.0 EER 9.2 IPLV</t>
  </si>
  <si>
    <t>12.1 EER</t>
  </si>
  <si>
    <t>11.5 EER</t>
  </si>
  <si>
    <t>11.3 EER</t>
  </si>
  <si>
    <t>11.0 EER</t>
  </si>
  <si>
    <t>10.8 EER</t>
  </si>
  <si>
    <t>11.0 EER 10.3 IPLV</t>
  </si>
  <si>
    <t>10.8 EER 10.1 IPLV</t>
  </si>
  <si>
    <t>10.1 EER 11.2 IPLV</t>
  </si>
  <si>
    <t>13.1 EER 13.1 IPLV</t>
  </si>
  <si>
    <t>9.2 EER 9.4 IPLV</t>
  </si>
  <si>
    <t>12.0 SEER ( asof 1/23/2006)</t>
  </si>
  <si>
    <t>13.0 SEER ( asof 1/23/2006)</t>
  </si>
  <si>
    <t>11.2 EER (as of 1/1/2010)</t>
  </si>
  <si>
    <t>11.0 EER (as of 1/1/2010)</t>
  </si>
  <si>
    <t>10.8 EER (as of 1/1/2010)</t>
  </si>
  <si>
    <t>10.0 EER (as of 1/1/2010)</t>
  </si>
  <si>
    <t>9.8 EER (as of 1/1/2010)</t>
  </si>
  <si>
    <t>9.5 EER (as of 1/1/2010)</t>
  </si>
  <si>
    <t>9.7 EER (as of 1/1/2010)</t>
  </si>
  <si>
    <t>13.0 SEER</t>
  </si>
  <si>
    <t>11.2 EER 11.4 IEER</t>
  </si>
  <si>
    <t>11.0 EER 11.2 IEER</t>
  </si>
  <si>
    <t>10.8 EER 11.0 IEER</t>
  </si>
  <si>
    <t>10.0 EER 10.1 IEER</t>
  </si>
  <si>
    <t>9.8 EER 9.9 IEER</t>
  </si>
  <si>
    <t>9.7 EER 9.8 IEER</t>
  </si>
  <si>
    <t>9.5 EER 9.6 IEER</t>
  </si>
  <si>
    <t>12.1 EER 12.3 IEER</t>
  </si>
  <si>
    <t>11.5 EER 11.7 IEER</t>
  </si>
  <si>
    <t>11.3 EER 11.5 IEER</t>
  </si>
  <si>
    <t>&gt;=240k to 760k</t>
  </si>
  <si>
    <t>11.0 EER 11.1 IEER</t>
  </si>
  <si>
    <t>10.8 EER 10.9 IEER</t>
  </si>
  <si>
    <t>Air Conditioners, Water Cooled</t>
  </si>
  <si>
    <t>Air Conditioners, Evap Cooled</t>
  </si>
  <si>
    <t>10.1 EER 11.4 IEER</t>
  </si>
  <si>
    <t>13.1 EER 13.6 IEER</t>
  </si>
  <si>
    <t>Condensing Units, Evaporatively Cooled</t>
  </si>
  <si>
    <t>Condensing Units, Water Cooled</t>
  </si>
  <si>
    <t>as of 6/1/2011</t>
  </si>
  <si>
    <t>11.9 EER 12.1 IEER</t>
  </si>
  <si>
    <t>12.5 EER 12.5 IEER</t>
  </si>
  <si>
    <t>12.3 EER 12.5 IEER</t>
  </si>
  <si>
    <t>12.4 EER 12.6 IEER</t>
  </si>
  <si>
    <t>12.2 EER 12.4 IEER</t>
  </si>
  <si>
    <t>12.0 EER 12.2 IEER</t>
  </si>
  <si>
    <t>11.8 EER 12.0 IEER</t>
  </si>
  <si>
    <t>12.2 EER 11.9 IEER</t>
  </si>
  <si>
    <t>11.7 EER 11.9 IEER</t>
  </si>
  <si>
    <t>10.5 EER 11.8 IEER</t>
  </si>
  <si>
    <t>13.5 EER 14.0 IEER</t>
  </si>
  <si>
    <t>Efficiency Requirement</t>
  </si>
  <si>
    <t>8.2 EER 7.2 IPLV</t>
  </si>
  <si>
    <t>8.0 EER 7.2 IPLV</t>
  </si>
  <si>
    <t>9.4 EER 8.5 IPLV</t>
  </si>
  <si>
    <t>9.7 EER 10.5 IPLV</t>
  </si>
  <si>
    <t>12.7 EER 12.7 IPLV</t>
  </si>
  <si>
    <t>as of Jan 1, 1991</t>
  </si>
  <si>
    <t>8.9 EER 8.3 IPLV</t>
  </si>
  <si>
    <t>9.3 EER 8.3 IPLV</t>
  </si>
  <si>
    <t>6.1 EER</t>
  </si>
  <si>
    <t>7.5 EER</t>
  </si>
  <si>
    <t>6.8 EER</t>
  </si>
  <si>
    <t>Notes</t>
  </si>
  <si>
    <t>Model Number Incomplete</t>
  </si>
  <si>
    <t>VAV Supply Air Temperature Control with VFD w/o Bypass</t>
  </si>
  <si>
    <t>VAV Supply Air Temperature Control with VFD and Bypass</t>
  </si>
  <si>
    <t>Constant Volume w/ Discharge Air Control</t>
  </si>
  <si>
    <t>Constant Volume w/Zone Temperature Control</t>
  </si>
  <si>
    <t>VAV Supply Air Temperature Control w/Variable Frequency Drive w/o Bypass</t>
  </si>
  <si>
    <t>Space Pressure Control with Exhaust VFD w/o Bypass</t>
  </si>
  <si>
    <t>Variable Volume</t>
  </si>
  <si>
    <t>Variable Air Volume</t>
  </si>
  <si>
    <t>Constant Volume</t>
  </si>
  <si>
    <t>Cont. Air</t>
  </si>
  <si>
    <t>VAV, CV, or UNK</t>
  </si>
  <si>
    <t>VAV</t>
  </si>
  <si>
    <t>CV</t>
  </si>
  <si>
    <t>UNK</t>
  </si>
  <si>
    <t>&gt;=760kBtu</t>
  </si>
  <si>
    <t>240&gt;=kBtu&lt;760</t>
  </si>
  <si>
    <t>Before 1978</t>
  </si>
  <si>
    <t>1978 - 1992</t>
  </si>
  <si>
    <t>1993 - 2001</t>
  </si>
  <si>
    <t>2002 - 2005</t>
  </si>
  <si>
    <t>2006 - 2009</t>
  </si>
  <si>
    <t>Vnt</t>
  </si>
  <si>
    <t>Total</t>
  </si>
  <si>
    <t>EER</t>
  </si>
  <si>
    <t>Code Minimum EER</t>
  </si>
  <si>
    <t>Weighted Average EER</t>
  </si>
  <si>
    <t>240&gt;= kBtu &lt;760</t>
  </si>
  <si>
    <t>&gt;=760 kBtu</t>
  </si>
  <si>
    <t>135&gt;= kBtu &lt;240</t>
  </si>
  <si>
    <t>135&gt;=kBtu&lt;240</t>
  </si>
  <si>
    <t>Percent</t>
  </si>
  <si>
    <t>of Known</t>
  </si>
  <si>
    <t>Installed System Capacity by Equipment Vintage (Btu/hr)</t>
  </si>
  <si>
    <t>Age of Unit</t>
  </si>
  <si>
    <t>Age</t>
  </si>
  <si>
    <t>&gt;= 760</t>
  </si>
  <si>
    <t>Number of Claims for each Unit Size Range (kBtu/hr)</t>
  </si>
  <si>
    <t>Age, 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</si>
</sst>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16" fillId="0" borderId="0" xfId="0" applyFont="1"/>
    <xf numFmtId="0" fontId="16" fillId="0" borderId="11" xfId="0" applyFont="1" applyBorder="1"/>
    <xf numFmtId="0" fontId="16" fillId="0" borderId="11" xfId="0" applyFont="1" applyBorder="1" applyAlignment="1">
      <alignment wrapText="1"/>
    </xf>
    <xf numFmtId="0" fontId="0" fillId="0" borderId="10" xfId="0" applyFill="1" applyBorder="1"/>
    <xf numFmtId="0" fontId="0" fillId="0" borderId="0" xfId="0" applyFont="1"/>
    <xf numFmtId="0" fontId="16" fillId="0" borderId="12" xfId="0" applyFont="1" applyFill="1" applyBorder="1" applyAlignment="1">
      <alignment wrapText="1"/>
    </xf>
    <xf numFmtId="0" fontId="0" fillId="0" borderId="0" xfId="0" applyAlignment="1"/>
    <xf numFmtId="0" fontId="16" fillId="0" borderId="12" xfId="0" applyFont="1" applyBorder="1" applyAlignment="1">
      <alignment wrapText="1"/>
    </xf>
    <xf numFmtId="0" fontId="0" fillId="0" borderId="0" xfId="0" applyFill="1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23" xfId="0" applyBorder="1"/>
    <xf numFmtId="0" fontId="0" fillId="0" borderId="26" xfId="0" applyBorder="1"/>
    <xf numFmtId="0" fontId="0" fillId="0" borderId="29" xfId="0" applyBorder="1"/>
    <xf numFmtId="0" fontId="16" fillId="0" borderId="13" xfId="0" applyFont="1" applyBorder="1"/>
    <xf numFmtId="0" fontId="16" fillId="0" borderId="15" xfId="0" applyFont="1" applyBorder="1"/>
    <xf numFmtId="164" fontId="0" fillId="0" borderId="17" xfId="0" applyNumberFormat="1" applyBorder="1"/>
    <xf numFmtId="164" fontId="0" fillId="0" borderId="20" xfId="0" applyNumberFormat="1" applyBorder="1"/>
    <xf numFmtId="164" fontId="0" fillId="0" borderId="30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3" fontId="0" fillId="0" borderId="36" xfId="0" applyNumberFormat="1" applyBorder="1"/>
    <xf numFmtId="3" fontId="0" fillId="0" borderId="37" xfId="0" applyNumberFormat="1" applyBorder="1"/>
    <xf numFmtId="164" fontId="0" fillId="0" borderId="38" xfId="0" applyNumberFormat="1" applyBorder="1" applyAlignment="1">
      <alignment horizontal="center"/>
    </xf>
    <xf numFmtId="0" fontId="0" fillId="0" borderId="39" xfId="0" applyBorder="1"/>
    <xf numFmtId="0" fontId="16" fillId="0" borderId="33" xfId="0" applyFont="1" applyBorder="1"/>
    <xf numFmtId="9" fontId="0" fillId="0" borderId="0" xfId="42" applyFont="1"/>
    <xf numFmtId="3" fontId="0" fillId="0" borderId="41" xfId="0" applyNumberFormat="1" applyBorder="1"/>
    <xf numFmtId="0" fontId="0" fillId="0" borderId="11" xfId="0" applyBorder="1"/>
    <xf numFmtId="0" fontId="0" fillId="0" borderId="40" xfId="0" applyFill="1" applyBorder="1"/>
    <xf numFmtId="9" fontId="0" fillId="0" borderId="10" xfId="42" applyFont="1" applyFill="1" applyBorder="1"/>
    <xf numFmtId="0" fontId="0" fillId="0" borderId="12" xfId="0" applyFill="1" applyBorder="1"/>
    <xf numFmtId="0" fontId="0" fillId="0" borderId="0" xfId="0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ClaimsVsAge!$D$6:$D$15</c:f>
              <c:strCache>
                <c:ptCount val="10"/>
                <c:pt idx="0">
                  <c:v>0 to &lt; 4</c:v>
                </c:pt>
                <c:pt idx="1">
                  <c:v>5 to &lt; 9</c:v>
                </c:pt>
                <c:pt idx="2">
                  <c:v>10 to &lt; 15</c:v>
                </c:pt>
                <c:pt idx="3">
                  <c:v>15 to &lt; 20</c:v>
                </c:pt>
                <c:pt idx="4">
                  <c:v>20 to &lt; 25</c:v>
                </c:pt>
                <c:pt idx="5">
                  <c:v>25 to &lt; 30</c:v>
                </c:pt>
                <c:pt idx="6">
                  <c:v>30 to &lt; 35</c:v>
                </c:pt>
                <c:pt idx="7">
                  <c:v>35 to &lt; 40</c:v>
                </c:pt>
                <c:pt idx="8">
                  <c:v>40 to &lt; 45</c:v>
                </c:pt>
                <c:pt idx="9">
                  <c:v>45 to &lt; 50</c:v>
                </c:pt>
              </c:strCache>
            </c:strRef>
          </c:cat>
          <c:val>
            <c:numRef>
              <c:f>ClaimsVsAge!$E$6:$E$15</c:f>
              <c:numCache>
                <c:formatCode>General</c:formatCode>
                <c:ptCount val="10"/>
                <c:pt idx="0">
                  <c:v>5</c:v>
                </c:pt>
                <c:pt idx="1">
                  <c:v>30</c:v>
                </c:pt>
                <c:pt idx="2">
                  <c:v>94</c:v>
                </c:pt>
                <c:pt idx="3">
                  <c:v>397</c:v>
                </c:pt>
                <c:pt idx="4">
                  <c:v>330</c:v>
                </c:pt>
                <c:pt idx="5">
                  <c:v>279</c:v>
                </c:pt>
                <c:pt idx="6">
                  <c:v>124</c:v>
                </c:pt>
                <c:pt idx="7">
                  <c:v>18</c:v>
                </c:pt>
                <c:pt idx="8">
                  <c:v>7</c:v>
                </c:pt>
                <c:pt idx="9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-27"/>
        <c:axId val="331002488"/>
        <c:axId val="330996608"/>
      </c:barChart>
      <c:catAx>
        <c:axId val="331002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of AC Unit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0996608"/>
        <c:crosses val="autoZero"/>
        <c:auto val="1"/>
        <c:lblAlgn val="ctr"/>
        <c:lblOffset val="100"/>
        <c:noMultiLvlLbl val="0"/>
      </c:catAx>
      <c:valAx>
        <c:axId val="33099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Claims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1002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17</xdr:row>
      <xdr:rowOff>152400</xdr:rowOff>
    </xdr:from>
    <xdr:to>
      <xdr:col>9</xdr:col>
      <xdr:colOff>400050</xdr:colOff>
      <xdr:row>32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411"/>
  <sheetViews>
    <sheetView topLeftCell="C1" zoomScale="90" zoomScaleNormal="90" workbookViewId="0">
      <selection activeCell="O1" sqref="O1"/>
    </sheetView>
  </sheetViews>
  <sheetFormatPr defaultRowHeight="15" x14ac:dyDescent="0.25"/>
  <cols>
    <col min="1" max="1" width="11.7109375" customWidth="1"/>
    <col min="2" max="2" width="75.7109375" bestFit="1" customWidth="1"/>
    <col min="3" max="3" width="22.85546875" bestFit="1" customWidth="1"/>
    <col min="4" max="4" width="19.85546875" customWidth="1"/>
    <col min="5" max="6" width="15.28515625" customWidth="1"/>
    <col min="7" max="7" width="38" bestFit="1" customWidth="1"/>
    <col min="8" max="8" width="11.7109375" customWidth="1"/>
    <col min="9" max="10" width="10.5703125" customWidth="1"/>
    <col min="11" max="11" width="14.7109375" bestFit="1" customWidth="1"/>
  </cols>
  <sheetData>
    <row r="1" spans="1:15" x14ac:dyDescent="0.25">
      <c r="A1" s="5" t="s">
        <v>1337</v>
      </c>
      <c r="B1" s="5"/>
    </row>
    <row r="2" spans="1:15" x14ac:dyDescent="0.25">
      <c r="A2" s="5"/>
      <c r="B2" s="5"/>
    </row>
    <row r="3" spans="1:15" x14ac:dyDescent="0.25">
      <c r="A3" s="5" t="s">
        <v>1340</v>
      </c>
      <c r="B3" s="5"/>
    </row>
    <row r="4" spans="1:15" x14ac:dyDescent="0.25">
      <c r="A4" s="5" t="s">
        <v>0</v>
      </c>
      <c r="B4" s="5"/>
    </row>
    <row r="5" spans="1:15" x14ac:dyDescent="0.25">
      <c r="A5" s="5" t="s">
        <v>1</v>
      </c>
      <c r="B5" s="5"/>
    </row>
    <row r="6" spans="1:15" x14ac:dyDescent="0.25">
      <c r="A6" s="5" t="s">
        <v>1338</v>
      </c>
      <c r="B6" s="5"/>
    </row>
    <row r="7" spans="1:15" x14ac:dyDescent="0.25">
      <c r="A7" s="5" t="s">
        <v>2</v>
      </c>
      <c r="B7" s="5"/>
    </row>
    <row r="8" spans="1:15" x14ac:dyDescent="0.25">
      <c r="A8" s="5" t="s">
        <v>3</v>
      </c>
      <c r="B8" s="5"/>
    </row>
    <row r="9" spans="1:15" x14ac:dyDescent="0.25">
      <c r="A9" s="5" t="s">
        <v>4</v>
      </c>
      <c r="B9" s="5"/>
    </row>
    <row r="10" spans="1:15" x14ac:dyDescent="0.25">
      <c r="A10" s="5" t="s">
        <v>1339</v>
      </c>
      <c r="B10" s="5"/>
    </row>
    <row r="11" spans="1:15" x14ac:dyDescent="0.25">
      <c r="A11" s="5"/>
      <c r="B11" s="5"/>
    </row>
    <row r="12" spans="1:15" x14ac:dyDescent="0.25">
      <c r="A12" s="1" t="s">
        <v>1341</v>
      </c>
    </row>
    <row r="13" spans="1:15" ht="45" x14ac:dyDescent="0.25">
      <c r="A13" s="2" t="s">
        <v>5</v>
      </c>
      <c r="B13" s="2" t="s">
        <v>6</v>
      </c>
      <c r="C13" s="2" t="s">
        <v>7</v>
      </c>
      <c r="D13" s="2" t="s">
        <v>173</v>
      </c>
      <c r="E13" s="3" t="s">
        <v>8</v>
      </c>
      <c r="F13" s="3" t="s">
        <v>9</v>
      </c>
      <c r="G13" s="3" t="s">
        <v>10</v>
      </c>
      <c r="H13" s="3" t="s">
        <v>11</v>
      </c>
      <c r="I13" s="3" t="s">
        <v>12</v>
      </c>
      <c r="J13" s="8" t="s">
        <v>1475</v>
      </c>
      <c r="K13" s="6" t="s">
        <v>1438</v>
      </c>
      <c r="L13" s="6" t="s">
        <v>1462</v>
      </c>
      <c r="M13" s="6" t="s">
        <v>1450</v>
      </c>
      <c r="N13" s="6" t="s">
        <v>1473</v>
      </c>
      <c r="O13" s="6" t="s">
        <v>1485</v>
      </c>
    </row>
    <row r="14" spans="1:15" x14ac:dyDescent="0.25">
      <c r="A14" s="4">
        <v>2014</v>
      </c>
      <c r="B14" s="4" t="s">
        <v>50</v>
      </c>
      <c r="C14" s="4" t="s">
        <v>44</v>
      </c>
      <c r="D14" s="4" t="s">
        <v>884</v>
      </c>
      <c r="E14" s="4">
        <v>1995</v>
      </c>
      <c r="F14" s="4">
        <v>1434000</v>
      </c>
      <c r="G14" s="4" t="s">
        <v>21</v>
      </c>
      <c r="H14" s="4" t="s">
        <v>22</v>
      </c>
      <c r="I14" s="4">
        <v>10</v>
      </c>
      <c r="J14" s="9" t="str">
        <f>IFERROR(LEFT(K14,FIND("EER",K14)-2),"")</f>
        <v>8.2</v>
      </c>
      <c r="K14" t="s">
        <v>1368</v>
      </c>
      <c r="L14" t="s">
        <v>1463</v>
      </c>
      <c r="M14" t="s">
        <v>1343</v>
      </c>
      <c r="N14">
        <f>VLOOKUP(E14,Sheet1!$M$2:$N$38,2,FALSE)</f>
        <v>3</v>
      </c>
      <c r="O14">
        <f>A14-E14</f>
        <v>19</v>
      </c>
    </row>
    <row r="15" spans="1:15" x14ac:dyDescent="0.25">
      <c r="A15" s="4">
        <v>2016</v>
      </c>
      <c r="B15" s="4" t="s">
        <v>50</v>
      </c>
      <c r="C15" s="4" t="s">
        <v>44</v>
      </c>
      <c r="D15" s="4" t="s">
        <v>1101</v>
      </c>
      <c r="E15" s="4">
        <v>2001</v>
      </c>
      <c r="F15" s="4">
        <v>1260000</v>
      </c>
      <c r="G15" s="4" t="s">
        <v>18</v>
      </c>
      <c r="H15" s="4" t="s">
        <v>19</v>
      </c>
      <c r="I15" s="4">
        <v>6</v>
      </c>
      <c r="J15" s="9" t="str">
        <f t="shared" ref="J15:J78" si="0">IFERROR(LEFT(K15,FIND("EER",K15)-2),"")</f>
        <v>9.2</v>
      </c>
      <c r="K15" t="s">
        <v>1396</v>
      </c>
      <c r="L15" t="s">
        <v>1465</v>
      </c>
      <c r="M15" t="s">
        <v>1451</v>
      </c>
      <c r="N15">
        <f>VLOOKUP(E15,Sheet1!$M$2:$N$38,2,FALSE)</f>
        <v>3</v>
      </c>
      <c r="O15">
        <f t="shared" ref="O15:O78" si="1">A15-E15</f>
        <v>15</v>
      </c>
    </row>
    <row r="16" spans="1:15" x14ac:dyDescent="0.25">
      <c r="A16" s="4">
        <v>2015</v>
      </c>
      <c r="B16" s="4" t="s">
        <v>50</v>
      </c>
      <c r="C16" s="4" t="s">
        <v>155</v>
      </c>
      <c r="D16" s="4" t="s">
        <v>808</v>
      </c>
      <c r="E16" s="4">
        <v>1981</v>
      </c>
      <c r="F16" s="4">
        <v>1212000</v>
      </c>
      <c r="G16" s="4" t="s">
        <v>18</v>
      </c>
      <c r="H16" s="4" t="s">
        <v>19</v>
      </c>
      <c r="I16" s="4">
        <v>8</v>
      </c>
      <c r="J16" s="9" t="str">
        <f t="shared" si="0"/>
        <v>7.5</v>
      </c>
      <c r="K16" t="s">
        <v>1448</v>
      </c>
      <c r="L16" t="s">
        <v>1465</v>
      </c>
      <c r="N16">
        <f>VLOOKUP(E16,Sheet1!$M$2:$N$38,2,FALSE)</f>
        <v>2</v>
      </c>
      <c r="O16">
        <f t="shared" si="1"/>
        <v>34</v>
      </c>
    </row>
    <row r="17" spans="1:15" x14ac:dyDescent="0.25">
      <c r="A17" s="4">
        <v>2016</v>
      </c>
      <c r="B17" s="4" t="s">
        <v>50</v>
      </c>
      <c r="C17" s="4" t="s">
        <v>44</v>
      </c>
      <c r="D17" s="4" t="s">
        <v>1302</v>
      </c>
      <c r="E17" s="4">
        <v>1994</v>
      </c>
      <c r="F17" s="4">
        <v>1173000</v>
      </c>
      <c r="G17" s="4" t="s">
        <v>18</v>
      </c>
      <c r="H17" s="4" t="s">
        <v>19</v>
      </c>
      <c r="I17" s="4">
        <v>8</v>
      </c>
      <c r="J17" s="9" t="str">
        <f t="shared" si="0"/>
        <v>8.2</v>
      </c>
      <c r="K17" t="s">
        <v>1368</v>
      </c>
      <c r="L17" t="s">
        <v>1465</v>
      </c>
      <c r="M17" t="s">
        <v>1451</v>
      </c>
      <c r="N17">
        <f>VLOOKUP(E17,Sheet1!$M$2:$N$38,2,FALSE)</f>
        <v>3</v>
      </c>
      <c r="O17">
        <f t="shared" si="1"/>
        <v>22</v>
      </c>
    </row>
    <row r="18" spans="1:15" x14ac:dyDescent="0.25">
      <c r="A18" s="4">
        <v>2015</v>
      </c>
      <c r="B18" s="4" t="s">
        <v>50</v>
      </c>
      <c r="C18" s="4" t="s">
        <v>66</v>
      </c>
      <c r="D18" s="4" t="s">
        <v>495</v>
      </c>
      <c r="E18" s="4">
        <v>1982</v>
      </c>
      <c r="F18" s="4">
        <v>1130208</v>
      </c>
      <c r="G18" s="4" t="s">
        <v>18</v>
      </c>
      <c r="H18" s="4" t="s">
        <v>19</v>
      </c>
      <c r="I18" s="4">
        <v>6</v>
      </c>
      <c r="J18" s="9" t="str">
        <f t="shared" si="0"/>
        <v>7.5</v>
      </c>
      <c r="K18" t="s">
        <v>1448</v>
      </c>
      <c r="L18" t="s">
        <v>1465</v>
      </c>
      <c r="N18">
        <f>VLOOKUP(E18,Sheet1!$M$2:$N$38,2,FALSE)</f>
        <v>2</v>
      </c>
      <c r="O18">
        <f t="shared" si="1"/>
        <v>33</v>
      </c>
    </row>
    <row r="19" spans="1:15" x14ac:dyDescent="0.25">
      <c r="A19" s="4">
        <v>2015</v>
      </c>
      <c r="B19" s="4" t="s">
        <v>50</v>
      </c>
      <c r="C19" s="4" t="s">
        <v>126</v>
      </c>
      <c r="D19" s="4" t="s">
        <v>729</v>
      </c>
      <c r="E19" s="4">
        <v>1988</v>
      </c>
      <c r="F19" s="4">
        <v>1080000</v>
      </c>
      <c r="G19" s="4" t="s">
        <v>35</v>
      </c>
      <c r="H19" s="4" t="s">
        <v>36</v>
      </c>
      <c r="I19" s="4">
        <v>8</v>
      </c>
      <c r="J19" s="9" t="str">
        <f t="shared" si="0"/>
        <v>7.5</v>
      </c>
      <c r="K19" t="s">
        <v>1448</v>
      </c>
      <c r="L19" t="s">
        <v>1463</v>
      </c>
      <c r="M19" t="s">
        <v>1342</v>
      </c>
      <c r="N19">
        <f>VLOOKUP(E19,Sheet1!$M$2:$N$38,2,FALSE)</f>
        <v>2</v>
      </c>
      <c r="O19">
        <f t="shared" si="1"/>
        <v>27</v>
      </c>
    </row>
    <row r="20" spans="1:15" x14ac:dyDescent="0.25">
      <c r="A20" s="4">
        <v>2014</v>
      </c>
      <c r="B20" s="4" t="s">
        <v>50</v>
      </c>
      <c r="C20" s="4" t="s">
        <v>44</v>
      </c>
      <c r="D20" s="4" t="s">
        <v>277</v>
      </c>
      <c r="E20" s="4">
        <v>1997</v>
      </c>
      <c r="F20" s="4">
        <v>1080000</v>
      </c>
      <c r="G20" s="4" t="s">
        <v>21</v>
      </c>
      <c r="H20" s="4" t="s">
        <v>22</v>
      </c>
      <c r="I20" s="4">
        <v>8</v>
      </c>
      <c r="J20" s="9" t="str">
        <f t="shared" si="0"/>
        <v>8.2</v>
      </c>
      <c r="K20" t="s">
        <v>1368</v>
      </c>
      <c r="L20" t="s">
        <v>1465</v>
      </c>
      <c r="M20" t="s">
        <v>1451</v>
      </c>
      <c r="N20">
        <f>VLOOKUP(E20,Sheet1!$M$2:$N$38,2,FALSE)</f>
        <v>3</v>
      </c>
      <c r="O20">
        <f t="shared" si="1"/>
        <v>17</v>
      </c>
    </row>
    <row r="21" spans="1:15" x14ac:dyDescent="0.25">
      <c r="A21" s="4">
        <v>2014</v>
      </c>
      <c r="B21" s="4" t="s">
        <v>50</v>
      </c>
      <c r="C21" s="4" t="s">
        <v>44</v>
      </c>
      <c r="D21" s="4" t="s">
        <v>883</v>
      </c>
      <c r="E21" s="4">
        <v>1995</v>
      </c>
      <c r="F21" s="4">
        <v>1014000</v>
      </c>
      <c r="G21" s="4" t="s">
        <v>21</v>
      </c>
      <c r="H21" s="4" t="s">
        <v>22</v>
      </c>
      <c r="I21" s="4">
        <v>10</v>
      </c>
      <c r="J21" s="9" t="str">
        <f t="shared" si="0"/>
        <v>8.2</v>
      </c>
      <c r="K21" t="s">
        <v>1368</v>
      </c>
      <c r="L21" t="s">
        <v>1463</v>
      </c>
      <c r="M21" t="s">
        <v>1342</v>
      </c>
      <c r="N21">
        <f>VLOOKUP(E21,Sheet1!$M$2:$N$38,2,FALSE)</f>
        <v>3</v>
      </c>
      <c r="O21">
        <f t="shared" si="1"/>
        <v>19</v>
      </c>
    </row>
    <row r="22" spans="1:15" x14ac:dyDescent="0.25">
      <c r="A22" s="4">
        <v>2016</v>
      </c>
      <c r="B22" s="4" t="s">
        <v>50</v>
      </c>
      <c r="C22" s="4" t="s">
        <v>63</v>
      </c>
      <c r="D22" s="4" t="s">
        <v>1081</v>
      </c>
      <c r="E22" s="4">
        <v>1983</v>
      </c>
      <c r="F22" s="4">
        <v>960000</v>
      </c>
      <c r="G22" s="4" t="s">
        <v>18</v>
      </c>
      <c r="H22" s="4" t="s">
        <v>19</v>
      </c>
      <c r="I22" s="4">
        <v>8</v>
      </c>
      <c r="J22" s="9" t="str">
        <f t="shared" si="0"/>
        <v>7.5</v>
      </c>
      <c r="K22" t="s">
        <v>1448</v>
      </c>
      <c r="L22" t="s">
        <v>1465</v>
      </c>
      <c r="N22">
        <f>VLOOKUP(E22,Sheet1!$M$2:$N$38,2,FALSE)</f>
        <v>2</v>
      </c>
      <c r="O22">
        <f t="shared" si="1"/>
        <v>33</v>
      </c>
    </row>
    <row r="23" spans="1:15" x14ac:dyDescent="0.25">
      <c r="A23" s="4">
        <v>2016</v>
      </c>
      <c r="B23" s="4" t="s">
        <v>50</v>
      </c>
      <c r="C23" s="4" t="s">
        <v>66</v>
      </c>
      <c r="D23" s="4" t="s">
        <v>1103</v>
      </c>
      <c r="E23" s="4">
        <v>2000</v>
      </c>
      <c r="F23" s="4">
        <v>960000</v>
      </c>
      <c r="G23" s="4" t="s">
        <v>18</v>
      </c>
      <c r="H23" s="4" t="s">
        <v>19</v>
      </c>
      <c r="I23" s="4">
        <v>6</v>
      </c>
      <c r="J23" s="9" t="str">
        <f t="shared" si="0"/>
        <v>8.2</v>
      </c>
      <c r="K23" t="s">
        <v>1368</v>
      </c>
      <c r="L23" t="s">
        <v>1465</v>
      </c>
      <c r="N23">
        <f>VLOOKUP(E23,Sheet1!$M$2:$N$38,2,FALSE)</f>
        <v>3</v>
      </c>
      <c r="O23">
        <f t="shared" si="1"/>
        <v>16</v>
      </c>
    </row>
    <row r="24" spans="1:15" x14ac:dyDescent="0.25">
      <c r="A24" s="4">
        <v>2016</v>
      </c>
      <c r="B24" s="4" t="s">
        <v>50</v>
      </c>
      <c r="C24" s="4" t="s">
        <v>44</v>
      </c>
      <c r="D24" s="4" t="s">
        <v>965</v>
      </c>
      <c r="E24" s="4">
        <v>1998</v>
      </c>
      <c r="F24" s="4">
        <v>905040</v>
      </c>
      <c r="G24" s="4" t="s">
        <v>54</v>
      </c>
      <c r="H24" s="4" t="s">
        <v>158</v>
      </c>
      <c r="I24" s="4">
        <v>8</v>
      </c>
      <c r="J24" s="9" t="str">
        <f t="shared" si="0"/>
        <v>8.2</v>
      </c>
      <c r="K24" t="s">
        <v>1368</v>
      </c>
      <c r="L24" t="s">
        <v>1465</v>
      </c>
      <c r="M24" t="s">
        <v>1451</v>
      </c>
      <c r="N24">
        <f>VLOOKUP(E24,Sheet1!$M$2:$N$38,2,FALSE)</f>
        <v>3</v>
      </c>
      <c r="O24">
        <f t="shared" si="1"/>
        <v>18</v>
      </c>
    </row>
    <row r="25" spans="1:15" x14ac:dyDescent="0.25">
      <c r="A25" s="4">
        <v>2016</v>
      </c>
      <c r="B25" s="4" t="s">
        <v>50</v>
      </c>
      <c r="C25" s="4" t="s">
        <v>44</v>
      </c>
      <c r="D25" s="4" t="s">
        <v>965</v>
      </c>
      <c r="E25" s="4">
        <v>1998</v>
      </c>
      <c r="F25" s="4">
        <v>905040</v>
      </c>
      <c r="G25" s="4" t="s">
        <v>54</v>
      </c>
      <c r="H25" s="4" t="s">
        <v>158</v>
      </c>
      <c r="I25" s="4">
        <v>8</v>
      </c>
      <c r="J25" s="9" t="str">
        <f t="shared" si="0"/>
        <v>8.2</v>
      </c>
      <c r="K25" t="s">
        <v>1368</v>
      </c>
      <c r="L25" t="s">
        <v>1465</v>
      </c>
      <c r="M25" t="s">
        <v>1451</v>
      </c>
      <c r="N25">
        <f>VLOOKUP(E25,Sheet1!$M$2:$N$38,2,FALSE)</f>
        <v>3</v>
      </c>
      <c r="O25">
        <f t="shared" si="1"/>
        <v>18</v>
      </c>
    </row>
    <row r="26" spans="1:15" x14ac:dyDescent="0.25">
      <c r="A26" s="4">
        <v>2014</v>
      </c>
      <c r="B26" s="4" t="s">
        <v>49</v>
      </c>
      <c r="C26" s="4" t="s">
        <v>44</v>
      </c>
      <c r="D26" s="4" t="s">
        <v>199</v>
      </c>
      <c r="E26" s="4">
        <v>1989</v>
      </c>
      <c r="F26" s="4">
        <v>904210</v>
      </c>
      <c r="G26" s="4" t="s">
        <v>18</v>
      </c>
      <c r="H26" s="4" t="s">
        <v>19</v>
      </c>
      <c r="I26" s="4">
        <v>9</v>
      </c>
      <c r="J26" s="9" t="str">
        <f t="shared" si="0"/>
        <v>8.0</v>
      </c>
      <c r="K26" t="s">
        <v>1440</v>
      </c>
      <c r="L26" t="s">
        <v>1463</v>
      </c>
      <c r="M26" t="s">
        <v>1342</v>
      </c>
      <c r="N26">
        <f>VLOOKUP(E26,Sheet1!$M$2:$N$38,2,FALSE)</f>
        <v>2</v>
      </c>
      <c r="O26">
        <f t="shared" si="1"/>
        <v>25</v>
      </c>
    </row>
    <row r="27" spans="1:15" x14ac:dyDescent="0.25">
      <c r="A27" s="4">
        <v>2016</v>
      </c>
      <c r="B27" s="4" t="s">
        <v>50</v>
      </c>
      <c r="C27" s="4" t="s">
        <v>44</v>
      </c>
      <c r="D27" s="4" t="s">
        <v>1271</v>
      </c>
      <c r="E27" s="4">
        <v>1999</v>
      </c>
      <c r="F27" s="4">
        <v>901288</v>
      </c>
      <c r="G27" s="4" t="s">
        <v>61</v>
      </c>
      <c r="H27" s="4" t="s">
        <v>62</v>
      </c>
      <c r="I27" s="4">
        <v>6</v>
      </c>
      <c r="J27" s="9" t="str">
        <f t="shared" si="0"/>
        <v>8.2</v>
      </c>
      <c r="K27" t="s">
        <v>1368</v>
      </c>
      <c r="L27" t="s">
        <v>1463</v>
      </c>
      <c r="M27" t="s">
        <v>1342</v>
      </c>
      <c r="N27">
        <f>VLOOKUP(E27,Sheet1!$M$2:$N$38,2,FALSE)</f>
        <v>3</v>
      </c>
      <c r="O27">
        <f t="shared" si="1"/>
        <v>17</v>
      </c>
    </row>
    <row r="28" spans="1:15" x14ac:dyDescent="0.25">
      <c r="A28" s="4">
        <v>2016</v>
      </c>
      <c r="B28" s="4" t="s">
        <v>50</v>
      </c>
      <c r="C28" s="4" t="s">
        <v>44</v>
      </c>
      <c r="D28" s="4" t="s">
        <v>1272</v>
      </c>
      <c r="E28" s="4">
        <v>1999</v>
      </c>
      <c r="F28" s="4">
        <v>901288</v>
      </c>
      <c r="G28" s="4" t="s">
        <v>18</v>
      </c>
      <c r="H28" s="4" t="s">
        <v>19</v>
      </c>
      <c r="I28" s="4">
        <v>6</v>
      </c>
      <c r="J28" s="9" t="str">
        <f t="shared" si="0"/>
        <v>8.2</v>
      </c>
      <c r="K28" t="s">
        <v>1368</v>
      </c>
      <c r="L28" t="s">
        <v>1463</v>
      </c>
      <c r="M28" t="s">
        <v>1342</v>
      </c>
      <c r="N28">
        <f>VLOOKUP(E28,Sheet1!$M$2:$N$38,2,FALSE)</f>
        <v>3</v>
      </c>
      <c r="O28">
        <f t="shared" si="1"/>
        <v>17</v>
      </c>
    </row>
    <row r="29" spans="1:15" x14ac:dyDescent="0.25">
      <c r="A29" s="4">
        <v>2015</v>
      </c>
      <c r="B29" s="4" t="s">
        <v>50</v>
      </c>
      <c r="C29" s="4" t="s">
        <v>44</v>
      </c>
      <c r="D29" s="4" t="s">
        <v>316</v>
      </c>
      <c r="E29" s="4">
        <v>1985</v>
      </c>
      <c r="F29" s="4">
        <v>900000</v>
      </c>
      <c r="G29" s="4" t="s">
        <v>18</v>
      </c>
      <c r="H29" s="4" t="s">
        <v>19</v>
      </c>
      <c r="I29" s="4">
        <v>8</v>
      </c>
      <c r="J29" s="9" t="str">
        <f t="shared" si="0"/>
        <v>7.5</v>
      </c>
      <c r="K29" t="s">
        <v>1448</v>
      </c>
      <c r="L29" t="s">
        <v>1463</v>
      </c>
      <c r="M29" t="s">
        <v>1342</v>
      </c>
      <c r="N29">
        <f>VLOOKUP(E29,Sheet1!$M$2:$N$38,2,FALSE)</f>
        <v>2</v>
      </c>
      <c r="O29">
        <f t="shared" si="1"/>
        <v>30</v>
      </c>
    </row>
    <row r="30" spans="1:15" x14ac:dyDescent="0.25">
      <c r="A30" s="4">
        <v>2015</v>
      </c>
      <c r="B30" s="4" t="s">
        <v>50</v>
      </c>
      <c r="C30" s="4" t="s">
        <v>44</v>
      </c>
      <c r="D30" s="4" t="s">
        <v>473</v>
      </c>
      <c r="E30" s="4">
        <v>1996</v>
      </c>
      <c r="F30" s="4">
        <v>900000</v>
      </c>
      <c r="G30" s="4" t="s">
        <v>18</v>
      </c>
      <c r="H30" s="4" t="s">
        <v>19</v>
      </c>
      <c r="I30" s="4">
        <v>8</v>
      </c>
      <c r="J30" s="9" t="str">
        <f t="shared" si="0"/>
        <v>8.2</v>
      </c>
      <c r="K30" t="s">
        <v>1368</v>
      </c>
      <c r="L30" t="s">
        <v>1465</v>
      </c>
      <c r="M30" t="s">
        <v>1451</v>
      </c>
      <c r="N30">
        <f>VLOOKUP(E30,Sheet1!$M$2:$N$38,2,FALSE)</f>
        <v>3</v>
      </c>
      <c r="O30">
        <f t="shared" si="1"/>
        <v>19</v>
      </c>
    </row>
    <row r="31" spans="1:15" x14ac:dyDescent="0.25">
      <c r="A31" s="4">
        <v>2015</v>
      </c>
      <c r="B31" s="4" t="s">
        <v>50</v>
      </c>
      <c r="C31" s="4" t="s">
        <v>44</v>
      </c>
      <c r="D31" s="4" t="s">
        <v>473</v>
      </c>
      <c r="E31" s="4">
        <v>1999</v>
      </c>
      <c r="F31" s="4">
        <v>900000</v>
      </c>
      <c r="G31" s="4" t="s">
        <v>21</v>
      </c>
      <c r="H31" s="4" t="s">
        <v>22</v>
      </c>
      <c r="I31" s="4">
        <v>8</v>
      </c>
      <c r="J31" s="9" t="str">
        <f t="shared" si="0"/>
        <v>8.2</v>
      </c>
      <c r="K31" t="s">
        <v>1368</v>
      </c>
      <c r="L31" t="s">
        <v>1465</v>
      </c>
      <c r="M31" t="s">
        <v>1451</v>
      </c>
      <c r="N31">
        <f>VLOOKUP(E31,Sheet1!$M$2:$N$38,2,FALSE)</f>
        <v>3</v>
      </c>
      <c r="O31">
        <f t="shared" si="1"/>
        <v>16</v>
      </c>
    </row>
    <row r="32" spans="1:15" x14ac:dyDescent="0.25">
      <c r="A32" s="4">
        <v>2016</v>
      </c>
      <c r="B32" s="4" t="s">
        <v>50</v>
      </c>
      <c r="C32" s="4" t="s">
        <v>44</v>
      </c>
      <c r="D32" s="4" t="s">
        <v>473</v>
      </c>
      <c r="E32" s="4">
        <v>1999</v>
      </c>
      <c r="F32" s="4">
        <v>900000</v>
      </c>
      <c r="G32" s="4" t="s">
        <v>18</v>
      </c>
      <c r="H32" s="4" t="s">
        <v>19</v>
      </c>
      <c r="I32" s="4">
        <v>8</v>
      </c>
      <c r="J32" s="9" t="str">
        <f t="shared" si="0"/>
        <v>8.2</v>
      </c>
      <c r="K32" t="s">
        <v>1368</v>
      </c>
      <c r="L32" t="s">
        <v>1465</v>
      </c>
      <c r="M32" t="s">
        <v>1451</v>
      </c>
      <c r="N32">
        <f>VLOOKUP(E32,Sheet1!$M$2:$N$38,2,FALSE)</f>
        <v>3</v>
      </c>
      <c r="O32">
        <f t="shared" si="1"/>
        <v>17</v>
      </c>
    </row>
    <row r="33" spans="1:15" x14ac:dyDescent="0.25">
      <c r="A33" s="4">
        <v>2016</v>
      </c>
      <c r="B33" s="4" t="s">
        <v>50</v>
      </c>
      <c r="C33" s="4" t="s">
        <v>44</v>
      </c>
      <c r="D33" s="4" t="s">
        <v>1267</v>
      </c>
      <c r="E33" s="4">
        <v>1998</v>
      </c>
      <c r="F33" s="4">
        <v>900000</v>
      </c>
      <c r="G33" s="4" t="s">
        <v>18</v>
      </c>
      <c r="H33" s="4" t="s">
        <v>19</v>
      </c>
      <c r="I33" s="4">
        <v>8</v>
      </c>
      <c r="J33" s="9" t="str">
        <f t="shared" si="0"/>
        <v>8.2</v>
      </c>
      <c r="K33" t="s">
        <v>1368</v>
      </c>
      <c r="L33" t="s">
        <v>1465</v>
      </c>
      <c r="M33" t="s">
        <v>1451</v>
      </c>
      <c r="N33">
        <f>VLOOKUP(E33,Sheet1!$M$2:$N$38,2,FALSE)</f>
        <v>3</v>
      </c>
      <c r="O33">
        <f t="shared" si="1"/>
        <v>18</v>
      </c>
    </row>
    <row r="34" spans="1:15" x14ac:dyDescent="0.25">
      <c r="A34" s="4">
        <v>2014</v>
      </c>
      <c r="B34" s="4" t="s">
        <v>50</v>
      </c>
      <c r="C34" s="4" t="s">
        <v>44</v>
      </c>
      <c r="D34" s="4" t="s">
        <v>276</v>
      </c>
      <c r="E34" s="4">
        <v>1996</v>
      </c>
      <c r="F34" s="4">
        <v>900000</v>
      </c>
      <c r="G34" s="4" t="s">
        <v>21</v>
      </c>
      <c r="H34" s="4" t="s">
        <v>22</v>
      </c>
      <c r="I34" s="4">
        <v>8</v>
      </c>
      <c r="J34" s="9" t="str">
        <f t="shared" si="0"/>
        <v>8.2</v>
      </c>
      <c r="K34" t="s">
        <v>1368</v>
      </c>
      <c r="L34" t="s">
        <v>1465</v>
      </c>
      <c r="M34" t="s">
        <v>1451</v>
      </c>
      <c r="N34">
        <f>VLOOKUP(E34,Sheet1!$M$2:$N$38,2,FALSE)</f>
        <v>3</v>
      </c>
      <c r="O34">
        <f t="shared" si="1"/>
        <v>18</v>
      </c>
    </row>
    <row r="35" spans="1:15" x14ac:dyDescent="0.25">
      <c r="A35" s="4">
        <v>2015</v>
      </c>
      <c r="B35" s="4" t="s">
        <v>50</v>
      </c>
      <c r="C35" s="4" t="s">
        <v>44</v>
      </c>
      <c r="D35" s="4" t="s">
        <v>836</v>
      </c>
      <c r="E35" s="4">
        <v>1997</v>
      </c>
      <c r="F35" s="4">
        <v>900000</v>
      </c>
      <c r="G35" s="4" t="s">
        <v>18</v>
      </c>
      <c r="H35" s="4" t="s">
        <v>19</v>
      </c>
      <c r="I35" s="4">
        <v>8</v>
      </c>
      <c r="J35" s="9" t="str">
        <f t="shared" si="0"/>
        <v>8.2</v>
      </c>
      <c r="K35" t="s">
        <v>1368</v>
      </c>
      <c r="L35" t="s">
        <v>1463</v>
      </c>
      <c r="M35" t="s">
        <v>1342</v>
      </c>
      <c r="N35">
        <f>VLOOKUP(E35,Sheet1!$M$2:$N$38,2,FALSE)</f>
        <v>3</v>
      </c>
      <c r="O35">
        <f t="shared" si="1"/>
        <v>18</v>
      </c>
    </row>
    <row r="36" spans="1:15" x14ac:dyDescent="0.25">
      <c r="A36" s="4">
        <v>2015</v>
      </c>
      <c r="B36" s="4" t="s">
        <v>50</v>
      </c>
      <c r="C36" s="4" t="s">
        <v>44</v>
      </c>
      <c r="D36" s="4" t="s">
        <v>802</v>
      </c>
      <c r="E36" s="4">
        <v>1997</v>
      </c>
      <c r="F36" s="4">
        <v>900000</v>
      </c>
      <c r="G36" s="4" t="s">
        <v>18</v>
      </c>
      <c r="H36" s="4" t="s">
        <v>19</v>
      </c>
      <c r="I36" s="4">
        <v>8</v>
      </c>
      <c r="J36" s="9" t="str">
        <f t="shared" si="0"/>
        <v>8.2</v>
      </c>
      <c r="K36" t="s">
        <v>1368</v>
      </c>
      <c r="L36" t="s">
        <v>1463</v>
      </c>
      <c r="M36" t="s">
        <v>1342</v>
      </c>
      <c r="N36">
        <f>VLOOKUP(E36,Sheet1!$M$2:$N$38,2,FALSE)</f>
        <v>3</v>
      </c>
      <c r="O36">
        <f t="shared" si="1"/>
        <v>18</v>
      </c>
    </row>
    <row r="37" spans="1:15" x14ac:dyDescent="0.25">
      <c r="A37" s="4">
        <v>2016</v>
      </c>
      <c r="B37" s="4" t="s">
        <v>50</v>
      </c>
      <c r="C37" s="4" t="s">
        <v>44</v>
      </c>
      <c r="D37" s="4" t="s">
        <v>1102</v>
      </c>
      <c r="E37" s="4">
        <v>1999</v>
      </c>
      <c r="F37" s="4">
        <v>900000</v>
      </c>
      <c r="G37" s="4" t="s">
        <v>18</v>
      </c>
      <c r="H37" s="4" t="s">
        <v>19</v>
      </c>
      <c r="I37" s="4">
        <v>6</v>
      </c>
      <c r="J37" s="9" t="str">
        <f t="shared" si="0"/>
        <v>8.2</v>
      </c>
      <c r="K37" t="s">
        <v>1368</v>
      </c>
      <c r="L37" t="s">
        <v>1465</v>
      </c>
      <c r="M37" t="s">
        <v>1451</v>
      </c>
      <c r="N37">
        <f>VLOOKUP(E37,Sheet1!$M$2:$N$38,2,FALSE)</f>
        <v>3</v>
      </c>
      <c r="O37">
        <f t="shared" si="1"/>
        <v>17</v>
      </c>
    </row>
    <row r="38" spans="1:15" x14ac:dyDescent="0.25">
      <c r="A38" s="4">
        <v>2014</v>
      </c>
      <c r="B38" s="4" t="s">
        <v>50</v>
      </c>
      <c r="C38" s="4" t="s">
        <v>51</v>
      </c>
      <c r="D38" s="4" t="s">
        <v>917</v>
      </c>
      <c r="E38" s="4">
        <v>1999</v>
      </c>
      <c r="F38" s="4">
        <v>900000</v>
      </c>
      <c r="G38" s="4" t="s">
        <v>18</v>
      </c>
      <c r="H38" s="4" t="s">
        <v>19</v>
      </c>
      <c r="I38" s="4">
        <v>8</v>
      </c>
      <c r="J38" s="9" t="str">
        <f t="shared" si="0"/>
        <v>8.2</v>
      </c>
      <c r="K38" t="s">
        <v>1368</v>
      </c>
      <c r="L38" t="s">
        <v>1465</v>
      </c>
      <c r="M38" t="s">
        <v>1451</v>
      </c>
      <c r="N38">
        <f>VLOOKUP(E38,Sheet1!$M$2:$N$38,2,FALSE)</f>
        <v>3</v>
      </c>
      <c r="O38">
        <f t="shared" si="1"/>
        <v>15</v>
      </c>
    </row>
    <row r="39" spans="1:15" x14ac:dyDescent="0.25">
      <c r="A39" s="4">
        <v>2015</v>
      </c>
      <c r="B39" s="4" t="s">
        <v>50</v>
      </c>
      <c r="C39" s="4" t="s">
        <v>125</v>
      </c>
      <c r="D39" s="4" t="s">
        <v>528</v>
      </c>
      <c r="E39" s="4">
        <v>0</v>
      </c>
      <c r="F39" s="4">
        <v>900000</v>
      </c>
      <c r="G39" s="4" t="s">
        <v>25</v>
      </c>
      <c r="H39" s="4" t="s">
        <v>26</v>
      </c>
      <c r="I39" s="4">
        <v>6</v>
      </c>
      <c r="J39" s="9" t="str">
        <f t="shared" si="0"/>
        <v/>
      </c>
      <c r="L39" t="s">
        <v>1465</v>
      </c>
      <c r="N39">
        <f>VLOOKUP(E39,Sheet1!$M$2:$N$38,2,FALSE)</f>
        <v>0</v>
      </c>
      <c r="O39">
        <f t="shared" si="1"/>
        <v>2015</v>
      </c>
    </row>
    <row r="40" spans="1:15" x14ac:dyDescent="0.25">
      <c r="A40" s="4">
        <v>2016</v>
      </c>
      <c r="B40" s="4" t="s">
        <v>50</v>
      </c>
      <c r="C40" s="4" t="s">
        <v>44</v>
      </c>
      <c r="D40" s="4" t="s">
        <v>1100</v>
      </c>
      <c r="E40" s="4">
        <v>1999</v>
      </c>
      <c r="F40" s="4">
        <v>875900</v>
      </c>
      <c r="G40" s="4" t="s">
        <v>18</v>
      </c>
      <c r="H40" s="4" t="s">
        <v>19</v>
      </c>
      <c r="I40" s="4">
        <v>6</v>
      </c>
      <c r="J40" s="9" t="str">
        <f t="shared" si="0"/>
        <v>8.2</v>
      </c>
      <c r="K40" t="s">
        <v>1368</v>
      </c>
      <c r="L40" t="s">
        <v>1463</v>
      </c>
      <c r="M40" t="s">
        <v>1342</v>
      </c>
      <c r="N40">
        <f>VLOOKUP(E40,Sheet1!$M$2:$N$38,2,FALSE)</f>
        <v>3</v>
      </c>
      <c r="O40">
        <f t="shared" si="1"/>
        <v>17</v>
      </c>
    </row>
    <row r="41" spans="1:15" x14ac:dyDescent="0.25">
      <c r="A41" s="4">
        <v>2016</v>
      </c>
      <c r="B41" s="4" t="s">
        <v>50</v>
      </c>
      <c r="C41" s="4" t="s">
        <v>44</v>
      </c>
      <c r="D41" s="4" t="s">
        <v>1301</v>
      </c>
      <c r="E41" s="4">
        <v>1994</v>
      </c>
      <c r="F41" s="4">
        <v>855000</v>
      </c>
      <c r="G41" s="4" t="s">
        <v>18</v>
      </c>
      <c r="H41" s="4" t="s">
        <v>19</v>
      </c>
      <c r="I41" s="4">
        <v>8</v>
      </c>
      <c r="J41" s="9" t="str">
        <f t="shared" si="0"/>
        <v>8.2</v>
      </c>
      <c r="K41" t="s">
        <v>1368</v>
      </c>
      <c r="L41" t="s">
        <v>1465</v>
      </c>
      <c r="M41" t="s">
        <v>1451</v>
      </c>
      <c r="N41">
        <f>VLOOKUP(E41,Sheet1!$M$2:$N$38,2,FALSE)</f>
        <v>3</v>
      </c>
      <c r="O41">
        <f t="shared" si="1"/>
        <v>22</v>
      </c>
    </row>
    <row r="42" spans="1:15" x14ac:dyDescent="0.25">
      <c r="A42" s="4">
        <v>2016</v>
      </c>
      <c r="B42" s="4" t="s">
        <v>50</v>
      </c>
      <c r="C42" s="4" t="s">
        <v>20</v>
      </c>
      <c r="D42" s="4" t="s">
        <v>1335</v>
      </c>
      <c r="E42" s="4">
        <v>1989</v>
      </c>
      <c r="F42" s="4">
        <v>850800</v>
      </c>
      <c r="G42" s="4" t="s">
        <v>18</v>
      </c>
      <c r="H42" s="4" t="s">
        <v>19</v>
      </c>
      <c r="I42" s="4">
        <v>9</v>
      </c>
      <c r="J42" s="9" t="str">
        <f t="shared" si="0"/>
        <v>8.0</v>
      </c>
      <c r="K42" t="s">
        <v>1440</v>
      </c>
      <c r="L42" t="s">
        <v>1465</v>
      </c>
      <c r="N42">
        <f>VLOOKUP(E42,Sheet1!$M$2:$N$38,2,FALSE)</f>
        <v>2</v>
      </c>
      <c r="O42">
        <f t="shared" si="1"/>
        <v>27</v>
      </c>
    </row>
    <row r="43" spans="1:15" x14ac:dyDescent="0.25">
      <c r="A43" s="4">
        <v>2016</v>
      </c>
      <c r="B43" s="4" t="s">
        <v>50</v>
      </c>
      <c r="C43" s="4" t="s">
        <v>20</v>
      </c>
      <c r="D43" s="4" t="s">
        <v>1037</v>
      </c>
      <c r="E43" s="4">
        <v>1989</v>
      </c>
      <c r="F43" s="4">
        <v>850800</v>
      </c>
      <c r="G43" s="4" t="s">
        <v>18</v>
      </c>
      <c r="H43" s="4" t="s">
        <v>19</v>
      </c>
      <c r="I43" s="4">
        <v>9</v>
      </c>
      <c r="J43" s="9" t="str">
        <f t="shared" si="0"/>
        <v>8.0</v>
      </c>
      <c r="K43" t="s">
        <v>1440</v>
      </c>
      <c r="L43" t="s">
        <v>1463</v>
      </c>
      <c r="M43" t="s">
        <v>1458</v>
      </c>
      <c r="N43">
        <f>VLOOKUP(E43,Sheet1!$M$2:$N$38,2,FALSE)</f>
        <v>2</v>
      </c>
      <c r="O43">
        <f t="shared" si="1"/>
        <v>27</v>
      </c>
    </row>
    <row r="44" spans="1:15" x14ac:dyDescent="0.25">
      <c r="A44" s="4">
        <v>2015</v>
      </c>
      <c r="B44" s="4" t="s">
        <v>50</v>
      </c>
      <c r="C44" s="4" t="s">
        <v>124</v>
      </c>
      <c r="D44" s="4" t="s">
        <v>524</v>
      </c>
      <c r="E44" s="4">
        <v>0</v>
      </c>
      <c r="F44" s="4">
        <v>840000</v>
      </c>
      <c r="G44" s="4" t="s">
        <v>18</v>
      </c>
      <c r="H44" s="4" t="s">
        <v>19</v>
      </c>
      <c r="I44" s="4">
        <v>10</v>
      </c>
      <c r="J44" s="9" t="str">
        <f t="shared" si="0"/>
        <v/>
      </c>
      <c r="L44" t="s">
        <v>1465</v>
      </c>
      <c r="N44">
        <f>VLOOKUP(E44,Sheet1!$M$2:$N$38,2,FALSE)</f>
        <v>0</v>
      </c>
      <c r="O44">
        <f t="shared" si="1"/>
        <v>2015</v>
      </c>
    </row>
    <row r="45" spans="1:15" x14ac:dyDescent="0.25">
      <c r="A45" s="4">
        <v>2015</v>
      </c>
      <c r="B45" s="4" t="s">
        <v>50</v>
      </c>
      <c r="C45" s="4" t="s">
        <v>124</v>
      </c>
      <c r="D45" s="4" t="s">
        <v>523</v>
      </c>
      <c r="E45" s="4">
        <v>0</v>
      </c>
      <c r="F45" s="4">
        <v>840000</v>
      </c>
      <c r="G45" s="4" t="s">
        <v>18</v>
      </c>
      <c r="H45" s="4" t="s">
        <v>19</v>
      </c>
      <c r="I45" s="4">
        <v>10</v>
      </c>
      <c r="J45" s="9" t="str">
        <f t="shared" si="0"/>
        <v/>
      </c>
      <c r="L45" t="s">
        <v>1465</v>
      </c>
      <c r="N45">
        <f>VLOOKUP(E45,Sheet1!$M$2:$N$38,2,FALSE)</f>
        <v>0</v>
      </c>
      <c r="O45">
        <f t="shared" si="1"/>
        <v>2015</v>
      </c>
    </row>
    <row r="46" spans="1:15" x14ac:dyDescent="0.25">
      <c r="A46" s="4">
        <v>2015</v>
      </c>
      <c r="B46" s="4" t="s">
        <v>50</v>
      </c>
      <c r="C46" s="4" t="s">
        <v>124</v>
      </c>
      <c r="D46" s="4" t="s">
        <v>523</v>
      </c>
      <c r="E46" s="4">
        <v>0</v>
      </c>
      <c r="F46" s="4">
        <v>840000</v>
      </c>
      <c r="G46" s="4" t="s">
        <v>18</v>
      </c>
      <c r="H46" s="4" t="s">
        <v>19</v>
      </c>
      <c r="I46" s="4">
        <v>10</v>
      </c>
      <c r="J46" s="9" t="str">
        <f t="shared" si="0"/>
        <v/>
      </c>
      <c r="L46" t="s">
        <v>1465</v>
      </c>
      <c r="N46">
        <f>VLOOKUP(E46,Sheet1!$M$2:$N$38,2,FALSE)</f>
        <v>0</v>
      </c>
      <c r="O46">
        <f t="shared" si="1"/>
        <v>2015</v>
      </c>
    </row>
    <row r="47" spans="1:15" x14ac:dyDescent="0.25">
      <c r="A47" s="4">
        <v>2016</v>
      </c>
      <c r="B47" s="4" t="s">
        <v>50</v>
      </c>
      <c r="C47" s="4" t="s">
        <v>66</v>
      </c>
      <c r="D47" s="4" t="s">
        <v>1038</v>
      </c>
      <c r="E47" s="4">
        <v>1989</v>
      </c>
      <c r="F47" s="4">
        <v>840000</v>
      </c>
      <c r="G47" s="4" t="s">
        <v>18</v>
      </c>
      <c r="H47" s="4" t="s">
        <v>19</v>
      </c>
      <c r="I47" s="4">
        <v>6</v>
      </c>
      <c r="J47" s="9" t="str">
        <f t="shared" si="0"/>
        <v>8.0</v>
      </c>
      <c r="K47" t="s">
        <v>1440</v>
      </c>
      <c r="L47" t="s">
        <v>1465</v>
      </c>
      <c r="N47">
        <f>VLOOKUP(E47,Sheet1!$M$2:$N$38,2,FALSE)</f>
        <v>2</v>
      </c>
      <c r="O47">
        <f t="shared" si="1"/>
        <v>27</v>
      </c>
    </row>
    <row r="48" spans="1:15" x14ac:dyDescent="0.25">
      <c r="A48" s="4">
        <v>2016</v>
      </c>
      <c r="B48" s="4" t="s">
        <v>50</v>
      </c>
      <c r="C48" s="4" t="s">
        <v>51</v>
      </c>
      <c r="D48" s="4" t="s">
        <v>1099</v>
      </c>
      <c r="E48" s="4">
        <v>1995</v>
      </c>
      <c r="F48" s="4">
        <v>840000</v>
      </c>
      <c r="G48" s="4" t="s">
        <v>38</v>
      </c>
      <c r="H48" s="4" t="s">
        <v>39</v>
      </c>
      <c r="I48" s="4">
        <v>8</v>
      </c>
      <c r="J48" s="9" t="str">
        <f t="shared" si="0"/>
        <v>8.2</v>
      </c>
      <c r="K48" t="s">
        <v>1368</v>
      </c>
      <c r="L48" t="s">
        <v>1465</v>
      </c>
      <c r="N48">
        <f>VLOOKUP(E48,Sheet1!$M$2:$N$38,2,FALSE)</f>
        <v>3</v>
      </c>
      <c r="O48">
        <f t="shared" si="1"/>
        <v>21</v>
      </c>
    </row>
    <row r="49" spans="1:15" x14ac:dyDescent="0.25">
      <c r="A49" s="4">
        <v>2015</v>
      </c>
      <c r="B49" s="4" t="s">
        <v>50</v>
      </c>
      <c r="C49" s="4" t="s">
        <v>44</v>
      </c>
      <c r="D49" s="4" t="s">
        <v>569</v>
      </c>
      <c r="E49" s="4">
        <v>1998</v>
      </c>
      <c r="F49" s="4">
        <v>840000</v>
      </c>
      <c r="G49" s="4" t="s">
        <v>21</v>
      </c>
      <c r="H49" s="4" t="s">
        <v>22</v>
      </c>
      <c r="I49" s="4">
        <v>8</v>
      </c>
      <c r="J49" s="9" t="str">
        <f t="shared" si="0"/>
        <v>8.2</v>
      </c>
      <c r="K49" t="s">
        <v>1368</v>
      </c>
      <c r="L49" t="s">
        <v>1465</v>
      </c>
      <c r="M49" t="s">
        <v>1451</v>
      </c>
      <c r="N49">
        <f>VLOOKUP(E49,Sheet1!$M$2:$N$38,2,FALSE)</f>
        <v>3</v>
      </c>
      <c r="O49">
        <f t="shared" si="1"/>
        <v>17</v>
      </c>
    </row>
    <row r="50" spans="1:15" x14ac:dyDescent="0.25">
      <c r="A50" s="4">
        <v>2015</v>
      </c>
      <c r="B50" s="4" t="s">
        <v>50</v>
      </c>
      <c r="C50" s="4" t="s">
        <v>44</v>
      </c>
      <c r="D50" s="4" t="s">
        <v>728</v>
      </c>
      <c r="E50" s="4">
        <v>1998</v>
      </c>
      <c r="F50" s="4">
        <v>840000</v>
      </c>
      <c r="G50" s="4" t="s">
        <v>21</v>
      </c>
      <c r="H50" s="4" t="s">
        <v>22</v>
      </c>
      <c r="I50" s="4">
        <v>8</v>
      </c>
      <c r="J50" s="9" t="str">
        <f t="shared" si="0"/>
        <v>8.2</v>
      </c>
      <c r="K50" t="s">
        <v>1368</v>
      </c>
      <c r="L50" t="s">
        <v>1463</v>
      </c>
      <c r="M50" t="s">
        <v>1452</v>
      </c>
      <c r="N50">
        <f>VLOOKUP(E50,Sheet1!$M$2:$N$38,2,FALSE)</f>
        <v>3</v>
      </c>
      <c r="O50">
        <f t="shared" si="1"/>
        <v>17</v>
      </c>
    </row>
    <row r="51" spans="1:15" x14ac:dyDescent="0.25">
      <c r="A51" s="4">
        <v>2015</v>
      </c>
      <c r="B51" s="4" t="s">
        <v>50</v>
      </c>
      <c r="C51" s="4" t="s">
        <v>44</v>
      </c>
      <c r="D51" s="4" t="s">
        <v>726</v>
      </c>
      <c r="E51" s="4">
        <v>1998</v>
      </c>
      <c r="F51" s="4">
        <v>840000</v>
      </c>
      <c r="G51" s="4" t="s">
        <v>21</v>
      </c>
      <c r="H51" s="4" t="s">
        <v>22</v>
      </c>
      <c r="I51" s="4">
        <v>8</v>
      </c>
      <c r="J51" s="9" t="str">
        <f t="shared" si="0"/>
        <v>8.2</v>
      </c>
      <c r="K51" t="s">
        <v>1368</v>
      </c>
      <c r="L51" t="s">
        <v>1463</v>
      </c>
      <c r="M51" t="s">
        <v>1452</v>
      </c>
      <c r="N51">
        <f>VLOOKUP(E51,Sheet1!$M$2:$N$38,2,FALSE)</f>
        <v>3</v>
      </c>
      <c r="O51">
        <f t="shared" si="1"/>
        <v>17</v>
      </c>
    </row>
    <row r="52" spans="1:15" x14ac:dyDescent="0.25">
      <c r="A52" s="4">
        <v>2015</v>
      </c>
      <c r="B52" s="4" t="s">
        <v>58</v>
      </c>
      <c r="C52" s="4" t="s">
        <v>20</v>
      </c>
      <c r="D52" s="4" t="s">
        <v>472</v>
      </c>
      <c r="E52" s="4">
        <v>1998</v>
      </c>
      <c r="F52" s="4">
        <v>780000</v>
      </c>
      <c r="G52" s="4" t="s">
        <v>21</v>
      </c>
      <c r="H52" s="4" t="s">
        <v>22</v>
      </c>
      <c r="I52" s="4">
        <v>8</v>
      </c>
      <c r="J52" s="9" t="str">
        <f t="shared" si="0"/>
        <v>8.2</v>
      </c>
      <c r="K52" t="s">
        <v>1368</v>
      </c>
      <c r="L52" t="s">
        <v>1463</v>
      </c>
      <c r="M52" t="s">
        <v>1459</v>
      </c>
      <c r="N52">
        <f>VLOOKUP(E52,Sheet1!$M$2:$N$38,2,FALSE)</f>
        <v>3</v>
      </c>
      <c r="O52">
        <f t="shared" si="1"/>
        <v>17</v>
      </c>
    </row>
    <row r="53" spans="1:15" x14ac:dyDescent="0.25">
      <c r="A53" s="4">
        <v>2016</v>
      </c>
      <c r="B53" s="4" t="s">
        <v>50</v>
      </c>
      <c r="C53" s="4" t="s">
        <v>163</v>
      </c>
      <c r="D53" s="4" t="s">
        <v>982</v>
      </c>
      <c r="E53" s="4">
        <v>1991</v>
      </c>
      <c r="F53" s="4">
        <v>774000</v>
      </c>
      <c r="G53" s="4" t="s">
        <v>18</v>
      </c>
      <c r="H53" s="4" t="s">
        <v>112</v>
      </c>
      <c r="I53" s="4">
        <v>9</v>
      </c>
      <c r="J53" s="9" t="str">
        <f t="shared" si="0"/>
        <v>8.2</v>
      </c>
      <c r="K53" t="s">
        <v>1368</v>
      </c>
      <c r="L53" t="s">
        <v>1465</v>
      </c>
      <c r="N53">
        <f>VLOOKUP(E53,Sheet1!$M$2:$N$38,2,FALSE)</f>
        <v>2</v>
      </c>
      <c r="O53">
        <f t="shared" si="1"/>
        <v>25</v>
      </c>
    </row>
    <row r="54" spans="1:15" x14ac:dyDescent="0.25">
      <c r="A54" s="4">
        <v>2015</v>
      </c>
      <c r="B54" s="4" t="s">
        <v>58</v>
      </c>
      <c r="C54" s="4" t="s">
        <v>20</v>
      </c>
      <c r="D54" s="4" t="s">
        <v>434</v>
      </c>
      <c r="E54" s="4">
        <v>1998</v>
      </c>
      <c r="F54" s="4">
        <v>720000</v>
      </c>
      <c r="G54" s="4" t="s">
        <v>21</v>
      </c>
      <c r="H54" s="4" t="s">
        <v>22</v>
      </c>
      <c r="I54" s="4">
        <v>8</v>
      </c>
      <c r="J54" s="9" t="str">
        <f t="shared" si="0"/>
        <v>8.5</v>
      </c>
      <c r="K54" t="s">
        <v>1367</v>
      </c>
      <c r="L54" t="s">
        <v>1463</v>
      </c>
      <c r="M54" t="s">
        <v>1458</v>
      </c>
      <c r="N54">
        <f>VLOOKUP(E54,Sheet1!$M$2:$N$38,2,FALSE)</f>
        <v>3</v>
      </c>
      <c r="O54">
        <f t="shared" si="1"/>
        <v>17</v>
      </c>
    </row>
    <row r="55" spans="1:15" x14ac:dyDescent="0.25">
      <c r="A55" s="4">
        <v>2015</v>
      </c>
      <c r="B55" s="4" t="s">
        <v>58</v>
      </c>
      <c r="C55" s="4" t="s">
        <v>20</v>
      </c>
      <c r="D55" s="4" t="s">
        <v>775</v>
      </c>
      <c r="E55" s="4">
        <v>1986</v>
      </c>
      <c r="F55" s="4">
        <v>720000</v>
      </c>
      <c r="G55" s="4" t="s">
        <v>64</v>
      </c>
      <c r="H55" s="4" t="s">
        <v>65</v>
      </c>
      <c r="I55" s="4">
        <v>9</v>
      </c>
      <c r="J55" s="9" t="str">
        <f t="shared" si="0"/>
        <v>7.5</v>
      </c>
      <c r="K55" t="s">
        <v>1448</v>
      </c>
      <c r="L55" t="s">
        <v>1465</v>
      </c>
      <c r="N55">
        <f>VLOOKUP(E55,Sheet1!$M$2:$N$38,2,FALSE)</f>
        <v>2</v>
      </c>
      <c r="O55">
        <f t="shared" si="1"/>
        <v>29</v>
      </c>
    </row>
    <row r="56" spans="1:15" x14ac:dyDescent="0.25">
      <c r="A56" s="4">
        <v>2016</v>
      </c>
      <c r="B56" s="4" t="s">
        <v>58</v>
      </c>
      <c r="C56" s="4" t="s">
        <v>37</v>
      </c>
      <c r="D56" s="4" t="s">
        <v>986</v>
      </c>
      <c r="E56" s="4">
        <v>1998</v>
      </c>
      <c r="F56" s="4">
        <v>720000</v>
      </c>
      <c r="G56" s="4" t="s">
        <v>18</v>
      </c>
      <c r="H56" s="4" t="s">
        <v>112</v>
      </c>
      <c r="I56" s="4">
        <v>8</v>
      </c>
      <c r="J56" s="9" t="str">
        <f t="shared" si="0"/>
        <v>8.5</v>
      </c>
      <c r="K56" t="s">
        <v>1367</v>
      </c>
      <c r="L56" t="s">
        <v>1463</v>
      </c>
      <c r="M56" t="s">
        <v>1459</v>
      </c>
      <c r="N56">
        <f>VLOOKUP(E56,Sheet1!$M$2:$N$38,2,FALSE)</f>
        <v>3</v>
      </c>
      <c r="O56">
        <f t="shared" si="1"/>
        <v>18</v>
      </c>
    </row>
    <row r="57" spans="1:15" x14ac:dyDescent="0.25">
      <c r="A57" s="4">
        <v>2014</v>
      </c>
      <c r="B57" s="4" t="s">
        <v>58</v>
      </c>
      <c r="C57" s="4" t="s">
        <v>63</v>
      </c>
      <c r="D57" s="4" t="s">
        <v>256</v>
      </c>
      <c r="E57" s="4">
        <v>1981</v>
      </c>
      <c r="F57" s="4">
        <v>720000</v>
      </c>
      <c r="G57" s="4" t="s">
        <v>18</v>
      </c>
      <c r="H57" s="4" t="s">
        <v>19</v>
      </c>
      <c r="I57" s="4">
        <v>9</v>
      </c>
      <c r="J57" s="9" t="str">
        <f t="shared" si="0"/>
        <v>7.5</v>
      </c>
      <c r="K57" t="s">
        <v>1448</v>
      </c>
      <c r="L57" t="s">
        <v>1465</v>
      </c>
      <c r="N57">
        <f>VLOOKUP(E57,Sheet1!$M$2:$N$38,2,FALSE)</f>
        <v>2</v>
      </c>
      <c r="O57">
        <f t="shared" si="1"/>
        <v>33</v>
      </c>
    </row>
    <row r="58" spans="1:15" x14ac:dyDescent="0.25">
      <c r="A58" s="4">
        <v>2014</v>
      </c>
      <c r="B58" s="4" t="s">
        <v>58</v>
      </c>
      <c r="C58" s="4" t="s">
        <v>63</v>
      </c>
      <c r="D58" s="4" t="s">
        <v>256</v>
      </c>
      <c r="E58" s="4">
        <v>1981</v>
      </c>
      <c r="F58" s="4">
        <v>720000</v>
      </c>
      <c r="G58" s="4" t="s">
        <v>18</v>
      </c>
      <c r="H58" s="4" t="s">
        <v>19</v>
      </c>
      <c r="I58" s="4">
        <v>9</v>
      </c>
      <c r="J58" s="9" t="str">
        <f t="shared" si="0"/>
        <v>7.5</v>
      </c>
      <c r="K58" t="s">
        <v>1448</v>
      </c>
      <c r="L58" t="s">
        <v>1465</v>
      </c>
      <c r="N58">
        <f>VLOOKUP(E58,Sheet1!$M$2:$N$38,2,FALSE)</f>
        <v>2</v>
      </c>
      <c r="O58">
        <f t="shared" si="1"/>
        <v>33</v>
      </c>
    </row>
    <row r="59" spans="1:15" x14ac:dyDescent="0.25">
      <c r="A59" s="4">
        <v>2015</v>
      </c>
      <c r="B59" s="4" t="s">
        <v>58</v>
      </c>
      <c r="C59" s="4" t="s">
        <v>51</v>
      </c>
      <c r="D59" s="4" t="s">
        <v>828</v>
      </c>
      <c r="E59" s="4">
        <v>1984</v>
      </c>
      <c r="F59" s="4">
        <v>720000</v>
      </c>
      <c r="G59" s="4" t="s">
        <v>21</v>
      </c>
      <c r="H59" s="4" t="s">
        <v>22</v>
      </c>
      <c r="I59" s="4">
        <v>8</v>
      </c>
      <c r="J59" s="9" t="str">
        <f t="shared" si="0"/>
        <v>7.5</v>
      </c>
      <c r="K59" t="s">
        <v>1448</v>
      </c>
      <c r="L59" t="s">
        <v>1463</v>
      </c>
      <c r="M59" t="s">
        <v>1342</v>
      </c>
      <c r="N59">
        <f>VLOOKUP(E59,Sheet1!$M$2:$N$38,2,FALSE)</f>
        <v>2</v>
      </c>
      <c r="O59">
        <f t="shared" si="1"/>
        <v>31</v>
      </c>
    </row>
    <row r="60" spans="1:15" x14ac:dyDescent="0.25">
      <c r="A60" s="4">
        <v>2016</v>
      </c>
      <c r="B60" s="4" t="s">
        <v>58</v>
      </c>
      <c r="C60" s="4" t="s">
        <v>51</v>
      </c>
      <c r="D60" s="4" t="s">
        <v>1219</v>
      </c>
      <c r="E60" s="4">
        <v>1984</v>
      </c>
      <c r="F60" s="4">
        <v>720000</v>
      </c>
      <c r="G60" s="4" t="s">
        <v>18</v>
      </c>
      <c r="H60" s="4" t="s">
        <v>19</v>
      </c>
      <c r="I60" s="4">
        <v>8</v>
      </c>
      <c r="J60" s="9" t="str">
        <f t="shared" si="0"/>
        <v>7.5</v>
      </c>
      <c r="K60" t="s">
        <v>1448</v>
      </c>
      <c r="L60" t="s">
        <v>1463</v>
      </c>
      <c r="M60" t="s">
        <v>1342</v>
      </c>
      <c r="N60">
        <f>VLOOKUP(E60,Sheet1!$M$2:$N$38,2,FALSE)</f>
        <v>2</v>
      </c>
      <c r="O60">
        <f t="shared" si="1"/>
        <v>32</v>
      </c>
    </row>
    <row r="61" spans="1:15" x14ac:dyDescent="0.25">
      <c r="A61" s="4">
        <v>2015</v>
      </c>
      <c r="B61" s="4" t="s">
        <v>58</v>
      </c>
      <c r="C61" s="4" t="s">
        <v>44</v>
      </c>
      <c r="D61" s="4" t="s">
        <v>771</v>
      </c>
      <c r="E61" s="4">
        <v>2001</v>
      </c>
      <c r="F61" s="4">
        <v>720000</v>
      </c>
      <c r="G61" s="4" t="s">
        <v>18</v>
      </c>
      <c r="H61" s="4" t="s">
        <v>19</v>
      </c>
      <c r="I61" s="4">
        <v>6</v>
      </c>
      <c r="J61" s="9" t="str">
        <f t="shared" si="0"/>
        <v>9.5</v>
      </c>
      <c r="K61" t="s">
        <v>1384</v>
      </c>
      <c r="L61" t="s">
        <v>1463</v>
      </c>
      <c r="M61" s="7" t="s">
        <v>1453</v>
      </c>
      <c r="N61">
        <f>VLOOKUP(E61,Sheet1!$M$2:$N$38,2,FALSE)</f>
        <v>3</v>
      </c>
      <c r="O61">
        <f t="shared" si="1"/>
        <v>14</v>
      </c>
    </row>
    <row r="62" spans="1:15" x14ac:dyDescent="0.25">
      <c r="A62" s="4">
        <v>2016</v>
      </c>
      <c r="B62" s="4" t="s">
        <v>58</v>
      </c>
      <c r="C62" s="4" t="s">
        <v>44</v>
      </c>
      <c r="D62" s="4" t="s">
        <v>1244</v>
      </c>
      <c r="E62" s="4">
        <v>1989</v>
      </c>
      <c r="F62" s="4">
        <v>720000</v>
      </c>
      <c r="G62" s="4" t="s">
        <v>18</v>
      </c>
      <c r="H62" s="4" t="s">
        <v>19</v>
      </c>
      <c r="I62" s="4">
        <v>10</v>
      </c>
      <c r="J62" s="9" t="str">
        <f t="shared" si="0"/>
        <v>8.2</v>
      </c>
      <c r="K62" t="s">
        <v>1439</v>
      </c>
      <c r="L62" t="s">
        <v>1465</v>
      </c>
      <c r="N62">
        <f>VLOOKUP(E62,Sheet1!$M$2:$N$38,2,FALSE)</f>
        <v>2</v>
      </c>
      <c r="O62">
        <f t="shared" si="1"/>
        <v>27</v>
      </c>
    </row>
    <row r="63" spans="1:15" x14ac:dyDescent="0.25">
      <c r="A63" s="4">
        <v>2015</v>
      </c>
      <c r="B63" s="4" t="s">
        <v>58</v>
      </c>
      <c r="C63" s="4" t="s">
        <v>44</v>
      </c>
      <c r="D63" s="4" t="s">
        <v>530</v>
      </c>
      <c r="E63" s="4">
        <v>1990</v>
      </c>
      <c r="F63" s="4">
        <v>720000</v>
      </c>
      <c r="G63" s="4" t="s">
        <v>18</v>
      </c>
      <c r="H63" s="4" t="s">
        <v>19</v>
      </c>
      <c r="I63" s="4">
        <v>10</v>
      </c>
      <c r="J63" s="9" t="str">
        <f t="shared" si="0"/>
        <v>8.2</v>
      </c>
      <c r="K63" t="s">
        <v>1439</v>
      </c>
      <c r="L63" t="s">
        <v>1465</v>
      </c>
      <c r="N63">
        <f>VLOOKUP(E63,Sheet1!$M$2:$N$38,2,FALSE)</f>
        <v>2</v>
      </c>
      <c r="O63">
        <f t="shared" si="1"/>
        <v>25</v>
      </c>
    </row>
    <row r="64" spans="1:15" x14ac:dyDescent="0.25">
      <c r="A64" s="4">
        <v>2015</v>
      </c>
      <c r="B64" s="4" t="s">
        <v>58</v>
      </c>
      <c r="C64" s="4" t="s">
        <v>44</v>
      </c>
      <c r="D64" s="4" t="s">
        <v>468</v>
      </c>
      <c r="E64" s="4">
        <v>1991</v>
      </c>
      <c r="F64" s="4">
        <v>720000</v>
      </c>
      <c r="G64" s="4" t="s">
        <v>18</v>
      </c>
      <c r="H64" s="4" t="s">
        <v>19</v>
      </c>
      <c r="I64" s="4">
        <v>6</v>
      </c>
      <c r="J64" s="9" t="str">
        <f t="shared" si="0"/>
        <v>8.5</v>
      </c>
      <c r="K64" t="s">
        <v>1367</v>
      </c>
      <c r="L64" t="s">
        <v>1463</v>
      </c>
      <c r="M64" t="s">
        <v>1342</v>
      </c>
      <c r="N64">
        <f>VLOOKUP(E64,Sheet1!$M$2:$N$38,2,FALSE)</f>
        <v>2</v>
      </c>
      <c r="O64">
        <f t="shared" si="1"/>
        <v>24</v>
      </c>
    </row>
    <row r="65" spans="1:15" x14ac:dyDescent="0.25">
      <c r="A65" s="4">
        <v>2015</v>
      </c>
      <c r="B65" s="4" t="s">
        <v>58</v>
      </c>
      <c r="C65" s="4" t="s">
        <v>44</v>
      </c>
      <c r="D65" s="4" t="s">
        <v>468</v>
      </c>
      <c r="E65" s="4">
        <v>1991</v>
      </c>
      <c r="F65" s="4">
        <v>720000</v>
      </c>
      <c r="G65" s="4" t="s">
        <v>18</v>
      </c>
      <c r="H65" s="4" t="s">
        <v>19</v>
      </c>
      <c r="I65" s="4">
        <v>6</v>
      </c>
      <c r="J65" s="9" t="str">
        <f t="shared" si="0"/>
        <v>8.5</v>
      </c>
      <c r="K65" t="s">
        <v>1367</v>
      </c>
      <c r="L65" t="s">
        <v>1463</v>
      </c>
      <c r="M65" t="s">
        <v>1342</v>
      </c>
      <c r="N65">
        <f>VLOOKUP(E65,Sheet1!$M$2:$N$38,2,FALSE)</f>
        <v>2</v>
      </c>
      <c r="O65">
        <f t="shared" si="1"/>
        <v>24</v>
      </c>
    </row>
    <row r="66" spans="1:15" x14ac:dyDescent="0.25">
      <c r="A66" s="4">
        <v>2015</v>
      </c>
      <c r="B66" s="4" t="s">
        <v>58</v>
      </c>
      <c r="C66" s="4" t="s">
        <v>51</v>
      </c>
      <c r="D66" s="4" t="s">
        <v>467</v>
      </c>
      <c r="E66" s="4">
        <v>1991</v>
      </c>
      <c r="F66" s="4">
        <v>720000</v>
      </c>
      <c r="G66" s="4" t="s">
        <v>18</v>
      </c>
      <c r="H66" s="4" t="s">
        <v>19</v>
      </c>
      <c r="I66" s="4">
        <v>6</v>
      </c>
      <c r="J66" s="9" t="str">
        <f t="shared" si="0"/>
        <v>8.5</v>
      </c>
      <c r="K66" t="s">
        <v>1367</v>
      </c>
      <c r="L66" t="s">
        <v>1463</v>
      </c>
      <c r="M66" t="s">
        <v>1342</v>
      </c>
      <c r="N66">
        <f>VLOOKUP(E66,Sheet1!$M$2:$N$38,2,FALSE)</f>
        <v>2</v>
      </c>
      <c r="O66">
        <f t="shared" si="1"/>
        <v>24</v>
      </c>
    </row>
    <row r="67" spans="1:15" x14ac:dyDescent="0.25">
      <c r="A67" s="4">
        <v>2016</v>
      </c>
      <c r="B67" s="4" t="s">
        <v>58</v>
      </c>
      <c r="C67" s="4" t="s">
        <v>51</v>
      </c>
      <c r="D67" s="4" t="s">
        <v>1041</v>
      </c>
      <c r="E67" s="4">
        <v>1993</v>
      </c>
      <c r="F67" s="4">
        <v>720000</v>
      </c>
      <c r="G67" s="4" t="s">
        <v>18</v>
      </c>
      <c r="H67" s="4" t="s">
        <v>19</v>
      </c>
      <c r="I67" s="4">
        <v>6</v>
      </c>
      <c r="J67" s="9" t="str">
        <f t="shared" si="0"/>
        <v>8.5</v>
      </c>
      <c r="K67" t="s">
        <v>1367</v>
      </c>
      <c r="L67" t="s">
        <v>1465</v>
      </c>
      <c r="N67">
        <f>VLOOKUP(E67,Sheet1!$M$2:$N$38,2,FALSE)</f>
        <v>3</v>
      </c>
      <c r="O67">
        <f t="shared" si="1"/>
        <v>23</v>
      </c>
    </row>
    <row r="68" spans="1:15" x14ac:dyDescent="0.25">
      <c r="A68" s="4">
        <v>2014</v>
      </c>
      <c r="B68" s="4" t="s">
        <v>58</v>
      </c>
      <c r="C68" s="4" t="s">
        <v>44</v>
      </c>
      <c r="D68" s="4" t="s">
        <v>230</v>
      </c>
      <c r="E68" s="4">
        <v>1987</v>
      </c>
      <c r="F68" s="4">
        <v>720000</v>
      </c>
      <c r="G68" s="4" t="s">
        <v>21</v>
      </c>
      <c r="H68" s="4" t="s">
        <v>22</v>
      </c>
      <c r="I68" s="4">
        <v>6</v>
      </c>
      <c r="J68" s="9" t="str">
        <f t="shared" si="0"/>
        <v>7.5</v>
      </c>
      <c r="K68" t="s">
        <v>1448</v>
      </c>
      <c r="L68" t="s">
        <v>1463</v>
      </c>
      <c r="M68" t="s">
        <v>1342</v>
      </c>
      <c r="N68">
        <f>VLOOKUP(E68,Sheet1!$M$2:$N$38,2,FALSE)</f>
        <v>2</v>
      </c>
      <c r="O68">
        <f t="shared" si="1"/>
        <v>27</v>
      </c>
    </row>
    <row r="69" spans="1:15" x14ac:dyDescent="0.25">
      <c r="A69" s="4">
        <v>2015</v>
      </c>
      <c r="B69" s="4" t="s">
        <v>58</v>
      </c>
      <c r="C69" s="4" t="s">
        <v>44</v>
      </c>
      <c r="D69" s="4" t="s">
        <v>579</v>
      </c>
      <c r="E69" s="4">
        <v>1996</v>
      </c>
      <c r="F69" s="4">
        <v>720000</v>
      </c>
      <c r="G69" s="4" t="s">
        <v>18</v>
      </c>
      <c r="H69" s="4" t="s">
        <v>19</v>
      </c>
      <c r="I69" s="4">
        <v>8</v>
      </c>
      <c r="J69" s="9" t="str">
        <f t="shared" si="0"/>
        <v>8.5</v>
      </c>
      <c r="K69" t="s">
        <v>1367</v>
      </c>
      <c r="L69" t="s">
        <v>1465</v>
      </c>
      <c r="N69">
        <f>VLOOKUP(E69,Sheet1!$M$2:$N$38,2,FALSE)</f>
        <v>3</v>
      </c>
      <c r="O69">
        <f t="shared" si="1"/>
        <v>19</v>
      </c>
    </row>
    <row r="70" spans="1:15" x14ac:dyDescent="0.25">
      <c r="A70" s="4">
        <v>2015</v>
      </c>
      <c r="B70" s="4" t="s">
        <v>58</v>
      </c>
      <c r="C70" s="4" t="s">
        <v>44</v>
      </c>
      <c r="D70" s="4" t="s">
        <v>579</v>
      </c>
      <c r="E70" s="4">
        <v>1996</v>
      </c>
      <c r="F70" s="4">
        <v>720000</v>
      </c>
      <c r="G70" s="4" t="s">
        <v>64</v>
      </c>
      <c r="H70" s="4" t="s">
        <v>65</v>
      </c>
      <c r="I70" s="4">
        <v>6</v>
      </c>
      <c r="J70" s="9" t="str">
        <f t="shared" si="0"/>
        <v>8.5</v>
      </c>
      <c r="K70" t="s">
        <v>1367</v>
      </c>
      <c r="L70" t="s">
        <v>1465</v>
      </c>
      <c r="N70">
        <f>VLOOKUP(E70,Sheet1!$M$2:$N$38,2,FALSE)</f>
        <v>3</v>
      </c>
      <c r="O70">
        <f t="shared" si="1"/>
        <v>19</v>
      </c>
    </row>
    <row r="71" spans="1:15" x14ac:dyDescent="0.25">
      <c r="A71" s="4">
        <v>2015</v>
      </c>
      <c r="B71" s="4" t="s">
        <v>58</v>
      </c>
      <c r="C71" s="4" t="s">
        <v>44</v>
      </c>
      <c r="D71" s="4" t="s">
        <v>579</v>
      </c>
      <c r="E71" s="4">
        <v>1997</v>
      </c>
      <c r="F71" s="4">
        <v>720000</v>
      </c>
      <c r="G71" s="4" t="s">
        <v>18</v>
      </c>
      <c r="H71" s="4" t="s">
        <v>19</v>
      </c>
      <c r="I71" s="4">
        <v>8</v>
      </c>
      <c r="J71" s="9" t="str">
        <f t="shared" si="0"/>
        <v>8.5</v>
      </c>
      <c r="K71" t="s">
        <v>1367</v>
      </c>
      <c r="L71" t="s">
        <v>1465</v>
      </c>
      <c r="N71">
        <f>VLOOKUP(E71,Sheet1!$M$2:$N$38,2,FALSE)</f>
        <v>3</v>
      </c>
      <c r="O71">
        <f t="shared" si="1"/>
        <v>18</v>
      </c>
    </row>
    <row r="72" spans="1:15" x14ac:dyDescent="0.25">
      <c r="A72" s="4">
        <v>2016</v>
      </c>
      <c r="B72" s="4" t="s">
        <v>58</v>
      </c>
      <c r="C72" s="4" t="s">
        <v>44</v>
      </c>
      <c r="D72" s="4" t="s">
        <v>579</v>
      </c>
      <c r="E72" s="4">
        <v>1998</v>
      </c>
      <c r="F72" s="4">
        <v>720000</v>
      </c>
      <c r="G72" s="4" t="s">
        <v>18</v>
      </c>
      <c r="H72" s="4" t="s">
        <v>19</v>
      </c>
      <c r="I72" s="4">
        <v>6</v>
      </c>
      <c r="J72" s="9" t="str">
        <f t="shared" si="0"/>
        <v>8.5</v>
      </c>
      <c r="K72" t="s">
        <v>1367</v>
      </c>
      <c r="L72" t="s">
        <v>1465</v>
      </c>
      <c r="N72">
        <f>VLOOKUP(E72,Sheet1!$M$2:$N$38,2,FALSE)</f>
        <v>3</v>
      </c>
      <c r="O72">
        <f t="shared" si="1"/>
        <v>18</v>
      </c>
    </row>
    <row r="73" spans="1:15" x14ac:dyDescent="0.25">
      <c r="A73" s="4">
        <v>2015</v>
      </c>
      <c r="B73" s="4" t="s">
        <v>58</v>
      </c>
      <c r="C73" s="4" t="s">
        <v>44</v>
      </c>
      <c r="D73" s="4" t="s">
        <v>722</v>
      </c>
      <c r="E73" s="4">
        <v>1997</v>
      </c>
      <c r="F73" s="4">
        <v>720000</v>
      </c>
      <c r="G73" s="4" t="s">
        <v>18</v>
      </c>
      <c r="H73" s="4" t="s">
        <v>112</v>
      </c>
      <c r="I73" s="4">
        <v>8</v>
      </c>
      <c r="J73" s="9" t="str">
        <f t="shared" si="0"/>
        <v>8.5</v>
      </c>
      <c r="K73" t="s">
        <v>1367</v>
      </c>
      <c r="L73" t="s">
        <v>1465</v>
      </c>
      <c r="N73">
        <f>VLOOKUP(E73,Sheet1!$M$2:$N$38,2,FALSE)</f>
        <v>3</v>
      </c>
      <c r="O73">
        <f t="shared" si="1"/>
        <v>18</v>
      </c>
    </row>
    <row r="74" spans="1:15" x14ac:dyDescent="0.25">
      <c r="A74" s="4">
        <v>2014</v>
      </c>
      <c r="B74" s="4" t="s">
        <v>58</v>
      </c>
      <c r="C74" s="4" t="s">
        <v>44</v>
      </c>
      <c r="D74" s="4" t="s">
        <v>881</v>
      </c>
      <c r="E74" s="4">
        <v>1997</v>
      </c>
      <c r="F74" s="4">
        <v>720000</v>
      </c>
      <c r="G74" s="4" t="s">
        <v>18</v>
      </c>
      <c r="H74" s="4" t="s">
        <v>19</v>
      </c>
      <c r="I74" s="4">
        <v>8</v>
      </c>
      <c r="J74" s="9" t="str">
        <f t="shared" si="0"/>
        <v>8.5</v>
      </c>
      <c r="K74" t="s">
        <v>1367</v>
      </c>
      <c r="L74" t="s">
        <v>1463</v>
      </c>
      <c r="M74" t="s">
        <v>1342</v>
      </c>
      <c r="N74">
        <f>VLOOKUP(E74,Sheet1!$M$2:$N$38,2,FALSE)</f>
        <v>3</v>
      </c>
      <c r="O74">
        <f t="shared" si="1"/>
        <v>17</v>
      </c>
    </row>
    <row r="75" spans="1:15" x14ac:dyDescent="0.25">
      <c r="A75" s="4">
        <v>2015</v>
      </c>
      <c r="B75" s="4" t="s">
        <v>58</v>
      </c>
      <c r="C75" s="4" t="s">
        <v>44</v>
      </c>
      <c r="D75" s="4" t="s">
        <v>812</v>
      </c>
      <c r="E75" s="4">
        <v>1997</v>
      </c>
      <c r="F75" s="4">
        <v>720000</v>
      </c>
      <c r="G75" s="4" t="s">
        <v>18</v>
      </c>
      <c r="H75" s="4" t="s">
        <v>19</v>
      </c>
      <c r="I75" s="4">
        <v>8</v>
      </c>
      <c r="J75" s="9" t="str">
        <f t="shared" si="0"/>
        <v>8.5</v>
      </c>
      <c r="K75" t="s">
        <v>1367</v>
      </c>
      <c r="L75" t="s">
        <v>1463</v>
      </c>
      <c r="M75" t="s">
        <v>1342</v>
      </c>
      <c r="N75">
        <f>VLOOKUP(E75,Sheet1!$M$2:$N$38,2,FALSE)</f>
        <v>3</v>
      </c>
      <c r="O75">
        <f t="shared" si="1"/>
        <v>18</v>
      </c>
    </row>
    <row r="76" spans="1:15" x14ac:dyDescent="0.25">
      <c r="A76" s="4">
        <v>2015</v>
      </c>
      <c r="B76" s="4" t="s">
        <v>58</v>
      </c>
      <c r="C76" s="4" t="s">
        <v>44</v>
      </c>
      <c r="D76" s="4" t="s">
        <v>825</v>
      </c>
      <c r="E76" s="4">
        <v>1997</v>
      </c>
      <c r="F76" s="4">
        <v>720000</v>
      </c>
      <c r="G76" s="4" t="s">
        <v>18</v>
      </c>
      <c r="H76" s="4" t="s">
        <v>19</v>
      </c>
      <c r="I76" s="4">
        <v>8</v>
      </c>
      <c r="J76" s="9" t="str">
        <f t="shared" si="0"/>
        <v>8.5</v>
      </c>
      <c r="K76" t="s">
        <v>1367</v>
      </c>
      <c r="L76" t="s">
        <v>1463</v>
      </c>
      <c r="M76" t="s">
        <v>1342</v>
      </c>
      <c r="N76">
        <f>VLOOKUP(E76,Sheet1!$M$2:$N$38,2,FALSE)</f>
        <v>3</v>
      </c>
      <c r="O76">
        <f t="shared" si="1"/>
        <v>18</v>
      </c>
    </row>
    <row r="77" spans="1:15" x14ac:dyDescent="0.25">
      <c r="A77" s="4">
        <v>2016</v>
      </c>
      <c r="B77" s="4" t="s">
        <v>58</v>
      </c>
      <c r="C77" s="4" t="s">
        <v>44</v>
      </c>
      <c r="D77" s="4" t="s">
        <v>964</v>
      </c>
      <c r="E77" s="4">
        <v>1998</v>
      </c>
      <c r="F77" s="4">
        <v>700000</v>
      </c>
      <c r="G77" s="4" t="s">
        <v>54</v>
      </c>
      <c r="H77" s="4" t="s">
        <v>158</v>
      </c>
      <c r="I77" s="4">
        <v>8</v>
      </c>
      <c r="J77" s="9" t="str">
        <f t="shared" si="0"/>
        <v>8.5</v>
      </c>
      <c r="K77" t="s">
        <v>1367</v>
      </c>
      <c r="L77" t="s">
        <v>1465</v>
      </c>
      <c r="N77">
        <f>VLOOKUP(E77,Sheet1!$M$2:$N$38,2,FALSE)</f>
        <v>3</v>
      </c>
      <c r="O77">
        <f t="shared" si="1"/>
        <v>18</v>
      </c>
    </row>
    <row r="78" spans="1:15" x14ac:dyDescent="0.25">
      <c r="A78" s="4">
        <v>2016</v>
      </c>
      <c r="B78" s="4" t="s">
        <v>58</v>
      </c>
      <c r="C78" s="4" t="s">
        <v>44</v>
      </c>
      <c r="D78" s="4" t="s">
        <v>964</v>
      </c>
      <c r="E78" s="4">
        <v>1998</v>
      </c>
      <c r="F78" s="4">
        <v>700000</v>
      </c>
      <c r="G78" s="4" t="s">
        <v>54</v>
      </c>
      <c r="H78" s="4" t="s">
        <v>158</v>
      </c>
      <c r="I78" s="4">
        <v>8</v>
      </c>
      <c r="J78" s="9" t="str">
        <f t="shared" si="0"/>
        <v>8.5</v>
      </c>
      <c r="K78" t="s">
        <v>1367</v>
      </c>
      <c r="L78" t="s">
        <v>1465</v>
      </c>
      <c r="N78">
        <f>VLOOKUP(E78,Sheet1!$M$2:$N$38,2,FALSE)</f>
        <v>3</v>
      </c>
      <c r="O78">
        <f t="shared" si="1"/>
        <v>18</v>
      </c>
    </row>
    <row r="79" spans="1:15" x14ac:dyDescent="0.25">
      <c r="A79" s="4">
        <v>2014</v>
      </c>
      <c r="B79" s="4" t="s">
        <v>57</v>
      </c>
      <c r="C79" s="4" t="s">
        <v>44</v>
      </c>
      <c r="D79" s="4" t="s">
        <v>200</v>
      </c>
      <c r="E79" s="4">
        <v>1989</v>
      </c>
      <c r="F79" s="4">
        <v>700000</v>
      </c>
      <c r="G79" s="4" t="s">
        <v>18</v>
      </c>
      <c r="H79" s="4" t="s">
        <v>19</v>
      </c>
      <c r="I79" s="4">
        <v>9</v>
      </c>
      <c r="J79" s="9" t="str">
        <f t="shared" ref="J79:J142" si="2">IFERROR(LEFT(K79,FIND("EER",K79)-2),"")</f>
        <v>8.2</v>
      </c>
      <c r="K79" t="s">
        <v>1439</v>
      </c>
      <c r="L79" t="s">
        <v>1463</v>
      </c>
      <c r="M79" t="s">
        <v>1342</v>
      </c>
      <c r="N79">
        <f>VLOOKUP(E79,Sheet1!$M$2:$N$38,2,FALSE)</f>
        <v>2</v>
      </c>
      <c r="O79">
        <f t="shared" ref="O79:O142" si="3">A79-E79</f>
        <v>25</v>
      </c>
    </row>
    <row r="80" spans="1:15" x14ac:dyDescent="0.25">
      <c r="A80" s="4">
        <v>2015</v>
      </c>
      <c r="B80" s="4" t="s">
        <v>58</v>
      </c>
      <c r="C80" s="4" t="s">
        <v>20</v>
      </c>
      <c r="D80" s="4" t="s">
        <v>282</v>
      </c>
      <c r="E80" s="4">
        <v>1984</v>
      </c>
      <c r="F80" s="4">
        <v>689000</v>
      </c>
      <c r="G80" s="4" t="s">
        <v>18</v>
      </c>
      <c r="H80" s="4" t="s">
        <v>112</v>
      </c>
      <c r="I80" s="4">
        <v>8</v>
      </c>
      <c r="J80" s="9" t="str">
        <f t="shared" si="2"/>
        <v>7.5</v>
      </c>
      <c r="K80" t="s">
        <v>1448</v>
      </c>
      <c r="L80" t="s">
        <v>1465</v>
      </c>
      <c r="N80">
        <f>VLOOKUP(E80,Sheet1!$M$2:$N$38,2,FALSE)</f>
        <v>2</v>
      </c>
      <c r="O80">
        <f t="shared" si="3"/>
        <v>31</v>
      </c>
    </row>
    <row r="81" spans="1:15" x14ac:dyDescent="0.25">
      <c r="A81" s="4">
        <v>2014</v>
      </c>
      <c r="B81" s="4" t="s">
        <v>58</v>
      </c>
      <c r="C81" s="4" t="s">
        <v>20</v>
      </c>
      <c r="D81" s="4" t="s">
        <v>282</v>
      </c>
      <c r="E81" s="4">
        <v>1989</v>
      </c>
      <c r="F81" s="4">
        <v>689000</v>
      </c>
      <c r="G81" s="4" t="s">
        <v>18</v>
      </c>
      <c r="H81" s="4" t="s">
        <v>19</v>
      </c>
      <c r="I81" s="4">
        <v>8</v>
      </c>
      <c r="J81" s="9" t="str">
        <f t="shared" si="2"/>
        <v>8.2</v>
      </c>
      <c r="K81" t="s">
        <v>1439</v>
      </c>
      <c r="L81" t="s">
        <v>1465</v>
      </c>
      <c r="N81">
        <f>VLOOKUP(E81,Sheet1!$M$2:$N$38,2,FALSE)</f>
        <v>2</v>
      </c>
      <c r="O81">
        <f t="shared" si="3"/>
        <v>25</v>
      </c>
    </row>
    <row r="82" spans="1:15" x14ac:dyDescent="0.25">
      <c r="A82" s="4">
        <v>2014</v>
      </c>
      <c r="B82" s="4" t="s">
        <v>58</v>
      </c>
      <c r="C82" s="4" t="s">
        <v>20</v>
      </c>
      <c r="D82" s="4" t="s">
        <v>190</v>
      </c>
      <c r="E82" s="4">
        <v>1998</v>
      </c>
      <c r="F82" s="4">
        <v>662500</v>
      </c>
      <c r="G82" s="4" t="s">
        <v>59</v>
      </c>
      <c r="H82" s="4" t="s">
        <v>60</v>
      </c>
      <c r="I82" s="4">
        <v>8</v>
      </c>
      <c r="J82" s="9" t="str">
        <f t="shared" si="2"/>
        <v>8.5</v>
      </c>
      <c r="K82" t="s">
        <v>1367</v>
      </c>
      <c r="L82" t="s">
        <v>1465</v>
      </c>
      <c r="N82">
        <f>VLOOKUP(E82,Sheet1!$M$2:$N$38,2,FALSE)</f>
        <v>3</v>
      </c>
      <c r="O82">
        <f t="shared" si="3"/>
        <v>16</v>
      </c>
    </row>
    <row r="83" spans="1:15" x14ac:dyDescent="0.25">
      <c r="A83" s="4">
        <v>2015</v>
      </c>
      <c r="B83" s="4" t="s">
        <v>58</v>
      </c>
      <c r="C83" s="4" t="s">
        <v>44</v>
      </c>
      <c r="D83" s="4" t="s">
        <v>340</v>
      </c>
      <c r="E83" s="4">
        <v>1990</v>
      </c>
      <c r="F83" s="4">
        <v>660000</v>
      </c>
      <c r="G83" s="4" t="s">
        <v>18</v>
      </c>
      <c r="H83" s="4" t="s">
        <v>19</v>
      </c>
      <c r="I83" s="4">
        <v>8</v>
      </c>
      <c r="J83" s="9" t="str">
        <f t="shared" si="2"/>
        <v>8.2</v>
      </c>
      <c r="K83" t="s">
        <v>1439</v>
      </c>
      <c r="L83" t="s">
        <v>1465</v>
      </c>
      <c r="N83">
        <f>VLOOKUP(E83,Sheet1!$M$2:$N$38,2,FALSE)</f>
        <v>2</v>
      </c>
      <c r="O83">
        <f t="shared" si="3"/>
        <v>25</v>
      </c>
    </row>
    <row r="84" spans="1:15" x14ac:dyDescent="0.25">
      <c r="A84" s="4">
        <v>2014</v>
      </c>
      <c r="B84" s="4" t="s">
        <v>58</v>
      </c>
      <c r="C84" s="4" t="s">
        <v>44</v>
      </c>
      <c r="D84" s="4" t="s">
        <v>228</v>
      </c>
      <c r="E84" s="4">
        <v>1988</v>
      </c>
      <c r="F84" s="4">
        <v>660000</v>
      </c>
      <c r="G84" s="4" t="s">
        <v>18</v>
      </c>
      <c r="H84" s="4" t="s">
        <v>19</v>
      </c>
      <c r="I84" s="4">
        <v>8</v>
      </c>
      <c r="J84" s="9" t="str">
        <f t="shared" si="2"/>
        <v>7.5</v>
      </c>
      <c r="K84" t="s">
        <v>1448</v>
      </c>
      <c r="L84" t="s">
        <v>1463</v>
      </c>
      <c r="M84" t="s">
        <v>1342</v>
      </c>
      <c r="N84">
        <f>VLOOKUP(E84,Sheet1!$M$2:$N$38,2,FALSE)</f>
        <v>2</v>
      </c>
      <c r="O84">
        <f t="shared" si="3"/>
        <v>26</v>
      </c>
    </row>
    <row r="85" spans="1:15" x14ac:dyDescent="0.25">
      <c r="A85" s="4">
        <v>2015</v>
      </c>
      <c r="B85" s="4" t="s">
        <v>58</v>
      </c>
      <c r="C85" s="4" t="s">
        <v>44</v>
      </c>
      <c r="D85" s="4" t="s">
        <v>529</v>
      </c>
      <c r="E85" s="4">
        <v>1990</v>
      </c>
      <c r="F85" s="4">
        <v>660000</v>
      </c>
      <c r="G85" s="4" t="s">
        <v>18</v>
      </c>
      <c r="H85" s="4" t="s">
        <v>19</v>
      </c>
      <c r="I85" s="4">
        <v>10</v>
      </c>
      <c r="J85" s="9" t="str">
        <f t="shared" si="2"/>
        <v>8.2</v>
      </c>
      <c r="K85" t="s">
        <v>1439</v>
      </c>
      <c r="L85" t="s">
        <v>1465</v>
      </c>
      <c r="N85">
        <f>VLOOKUP(E85,Sheet1!$M$2:$N$38,2,FALSE)</f>
        <v>2</v>
      </c>
      <c r="O85">
        <f t="shared" si="3"/>
        <v>25</v>
      </c>
    </row>
    <row r="86" spans="1:15" x14ac:dyDescent="0.25">
      <c r="A86" s="4">
        <v>2016</v>
      </c>
      <c r="B86" s="4" t="s">
        <v>58</v>
      </c>
      <c r="C86" s="4" t="s">
        <v>51</v>
      </c>
      <c r="D86" s="4" t="s">
        <v>924</v>
      </c>
      <c r="E86" s="4">
        <v>1993</v>
      </c>
      <c r="F86" s="4">
        <v>660000</v>
      </c>
      <c r="G86" s="4" t="s">
        <v>18</v>
      </c>
      <c r="H86" s="4" t="s">
        <v>19</v>
      </c>
      <c r="I86" s="4">
        <v>6</v>
      </c>
      <c r="J86" s="9" t="str">
        <f t="shared" si="2"/>
        <v>8.5</v>
      </c>
      <c r="K86" t="s">
        <v>1367</v>
      </c>
      <c r="L86" t="s">
        <v>1465</v>
      </c>
      <c r="N86">
        <f>VLOOKUP(E86,Sheet1!$M$2:$N$38,2,FALSE)</f>
        <v>3</v>
      </c>
      <c r="O86">
        <f t="shared" si="3"/>
        <v>23</v>
      </c>
    </row>
    <row r="87" spans="1:15" x14ac:dyDescent="0.25">
      <c r="A87" s="4">
        <v>2014</v>
      </c>
      <c r="B87" s="4" t="s">
        <v>58</v>
      </c>
      <c r="C87" s="4" t="s">
        <v>44</v>
      </c>
      <c r="D87" s="4" t="s">
        <v>194</v>
      </c>
      <c r="E87" s="4">
        <v>1989</v>
      </c>
      <c r="F87" s="4">
        <v>660000</v>
      </c>
      <c r="G87" s="4" t="s">
        <v>61</v>
      </c>
      <c r="H87" s="4" t="s">
        <v>62</v>
      </c>
      <c r="I87" s="4">
        <v>9</v>
      </c>
      <c r="J87" s="9" t="str">
        <f t="shared" si="2"/>
        <v>8.2</v>
      </c>
      <c r="K87" t="s">
        <v>1439</v>
      </c>
      <c r="L87" t="s">
        <v>1463</v>
      </c>
      <c r="M87" t="s">
        <v>1342</v>
      </c>
      <c r="N87">
        <f>VLOOKUP(E87,Sheet1!$M$2:$N$38,2,FALSE)</f>
        <v>2</v>
      </c>
      <c r="O87">
        <f t="shared" si="3"/>
        <v>25</v>
      </c>
    </row>
    <row r="88" spans="1:15" x14ac:dyDescent="0.25">
      <c r="A88" s="4">
        <v>2016</v>
      </c>
      <c r="B88" s="4" t="s">
        <v>58</v>
      </c>
      <c r="C88" s="4" t="s">
        <v>44</v>
      </c>
      <c r="D88" s="4" t="s">
        <v>1308</v>
      </c>
      <c r="E88" s="4">
        <v>2006</v>
      </c>
      <c r="F88" s="4">
        <v>660000</v>
      </c>
      <c r="G88" s="4" t="s">
        <v>18</v>
      </c>
      <c r="H88" s="4" t="s">
        <v>19</v>
      </c>
      <c r="I88" s="4">
        <v>8</v>
      </c>
      <c r="J88" s="9" t="str">
        <f t="shared" si="2"/>
        <v>9.5</v>
      </c>
      <c r="K88" t="s">
        <v>1384</v>
      </c>
      <c r="L88" t="s">
        <v>1465</v>
      </c>
      <c r="N88">
        <f>VLOOKUP(E88,Sheet1!$M$2:$N$38,2,FALSE)</f>
        <v>5</v>
      </c>
      <c r="O88">
        <f t="shared" si="3"/>
        <v>10</v>
      </c>
    </row>
    <row r="89" spans="1:15" x14ac:dyDescent="0.25">
      <c r="A89" s="4">
        <v>2014</v>
      </c>
      <c r="B89" s="4" t="s">
        <v>48</v>
      </c>
      <c r="C89" s="4" t="s">
        <v>20</v>
      </c>
      <c r="D89" s="4" t="s">
        <v>321</v>
      </c>
      <c r="E89" s="4">
        <v>1986</v>
      </c>
      <c r="F89" s="4">
        <v>648000</v>
      </c>
      <c r="G89" s="4" t="s">
        <v>18</v>
      </c>
      <c r="H89" s="4" t="s">
        <v>19</v>
      </c>
      <c r="I89" s="4">
        <v>8</v>
      </c>
      <c r="J89" s="9" t="str">
        <f t="shared" si="2"/>
        <v>7.5</v>
      </c>
      <c r="K89" t="s">
        <v>1448</v>
      </c>
      <c r="L89" t="s">
        <v>1465</v>
      </c>
      <c r="N89">
        <f>VLOOKUP(E89,Sheet1!$M$2:$N$38,2,FALSE)</f>
        <v>2</v>
      </c>
      <c r="O89">
        <f t="shared" si="3"/>
        <v>28</v>
      </c>
    </row>
    <row r="90" spans="1:15" x14ac:dyDescent="0.25">
      <c r="A90" s="4">
        <v>2014</v>
      </c>
      <c r="B90" s="4" t="s">
        <v>58</v>
      </c>
      <c r="C90" s="4" t="s">
        <v>66</v>
      </c>
      <c r="D90" s="4" t="s">
        <v>897</v>
      </c>
      <c r="E90" s="4">
        <v>1995</v>
      </c>
      <c r="F90" s="4">
        <v>611171</v>
      </c>
      <c r="G90" s="4" t="s">
        <v>18</v>
      </c>
      <c r="H90" s="4" t="s">
        <v>19</v>
      </c>
      <c r="I90" s="4">
        <v>6</v>
      </c>
      <c r="J90" s="9" t="str">
        <f t="shared" si="2"/>
        <v>8.5</v>
      </c>
      <c r="K90" t="s">
        <v>1367</v>
      </c>
      <c r="L90" t="s">
        <v>1465</v>
      </c>
      <c r="N90">
        <f>VLOOKUP(E90,Sheet1!$M$2:$N$38,2,FALSE)</f>
        <v>3</v>
      </c>
      <c r="O90">
        <f t="shared" si="3"/>
        <v>19</v>
      </c>
    </row>
    <row r="91" spans="1:15" x14ac:dyDescent="0.25">
      <c r="A91" s="4">
        <v>2015</v>
      </c>
      <c r="B91" s="4" t="s">
        <v>58</v>
      </c>
      <c r="C91" s="4" t="s">
        <v>20</v>
      </c>
      <c r="D91" s="4" t="s">
        <v>748</v>
      </c>
      <c r="E91" s="4">
        <v>1986</v>
      </c>
      <c r="F91" s="4">
        <v>600000</v>
      </c>
      <c r="G91" s="4" t="s">
        <v>31</v>
      </c>
      <c r="H91" s="4" t="s">
        <v>32</v>
      </c>
      <c r="I91" s="4">
        <v>6</v>
      </c>
      <c r="J91" s="9" t="str">
        <f t="shared" si="2"/>
        <v>7.5</v>
      </c>
      <c r="K91" t="s">
        <v>1448</v>
      </c>
      <c r="L91" t="s">
        <v>1465</v>
      </c>
      <c r="N91">
        <f>VLOOKUP(E91,Sheet1!$M$2:$N$38,2,FALSE)</f>
        <v>2</v>
      </c>
      <c r="O91">
        <f t="shared" si="3"/>
        <v>29</v>
      </c>
    </row>
    <row r="92" spans="1:15" x14ac:dyDescent="0.25">
      <c r="A92" s="4">
        <v>2015</v>
      </c>
      <c r="B92" s="4" t="s">
        <v>58</v>
      </c>
      <c r="C92" s="4" t="s">
        <v>20</v>
      </c>
      <c r="D92" s="4" t="s">
        <v>490</v>
      </c>
      <c r="E92" s="4">
        <v>1998</v>
      </c>
      <c r="F92" s="4">
        <v>600000</v>
      </c>
      <c r="G92" s="4" t="s">
        <v>21</v>
      </c>
      <c r="H92" s="4" t="s">
        <v>22</v>
      </c>
      <c r="I92" s="4">
        <v>8</v>
      </c>
      <c r="J92" s="9" t="str">
        <f t="shared" si="2"/>
        <v>8.5</v>
      </c>
      <c r="K92" t="s">
        <v>1367</v>
      </c>
      <c r="L92" t="s">
        <v>1463</v>
      </c>
      <c r="M92" t="s">
        <v>1458</v>
      </c>
      <c r="N92">
        <f>VLOOKUP(E92,Sheet1!$M$2:$N$38,2,FALSE)</f>
        <v>3</v>
      </c>
      <c r="O92">
        <f t="shared" si="3"/>
        <v>17</v>
      </c>
    </row>
    <row r="93" spans="1:15" x14ac:dyDescent="0.25">
      <c r="A93" s="4">
        <v>2016</v>
      </c>
      <c r="B93" s="4" t="s">
        <v>58</v>
      </c>
      <c r="C93" s="4" t="s">
        <v>20</v>
      </c>
      <c r="D93" s="4" t="s">
        <v>204</v>
      </c>
      <c r="E93" s="4">
        <v>1996</v>
      </c>
      <c r="F93" s="4">
        <v>600000</v>
      </c>
      <c r="G93" s="4" t="s">
        <v>18</v>
      </c>
      <c r="H93" s="4" t="s">
        <v>19</v>
      </c>
      <c r="I93" s="4">
        <v>8</v>
      </c>
      <c r="J93" s="9" t="str">
        <f t="shared" si="2"/>
        <v>8.5</v>
      </c>
      <c r="K93" t="s">
        <v>1367</v>
      </c>
      <c r="L93" t="s">
        <v>1465</v>
      </c>
      <c r="N93">
        <f>VLOOKUP(E93,Sheet1!$M$2:$N$38,2,FALSE)</f>
        <v>3</v>
      </c>
      <c r="O93">
        <f t="shared" si="3"/>
        <v>20</v>
      </c>
    </row>
    <row r="94" spans="1:15" x14ac:dyDescent="0.25">
      <c r="A94" s="4">
        <v>2014</v>
      </c>
      <c r="B94" s="4" t="s">
        <v>56</v>
      </c>
      <c r="C94" s="4" t="s">
        <v>20</v>
      </c>
      <c r="D94" s="4" t="s">
        <v>207</v>
      </c>
      <c r="E94" s="4">
        <v>1986</v>
      </c>
      <c r="F94" s="4">
        <v>600000</v>
      </c>
      <c r="G94" s="4" t="s">
        <v>18</v>
      </c>
      <c r="H94" s="4" t="s">
        <v>19</v>
      </c>
      <c r="I94" s="4">
        <v>8</v>
      </c>
      <c r="J94" s="9" t="str">
        <f t="shared" si="2"/>
        <v>7.5</v>
      </c>
      <c r="K94" t="s">
        <v>1448</v>
      </c>
      <c r="L94" t="s">
        <v>1465</v>
      </c>
      <c r="N94">
        <f>VLOOKUP(E94,Sheet1!$M$2:$N$38,2,FALSE)</f>
        <v>2</v>
      </c>
      <c r="O94">
        <f t="shared" si="3"/>
        <v>28</v>
      </c>
    </row>
    <row r="95" spans="1:15" x14ac:dyDescent="0.25">
      <c r="A95" s="4">
        <v>2015</v>
      </c>
      <c r="B95" s="4" t="s">
        <v>58</v>
      </c>
      <c r="C95" s="4" t="s">
        <v>20</v>
      </c>
      <c r="D95" s="4" t="s">
        <v>207</v>
      </c>
      <c r="E95" s="4">
        <v>1986</v>
      </c>
      <c r="F95" s="4">
        <v>600000</v>
      </c>
      <c r="G95" s="4" t="s">
        <v>35</v>
      </c>
      <c r="H95" s="4" t="s">
        <v>36</v>
      </c>
      <c r="I95" s="4">
        <v>6</v>
      </c>
      <c r="J95" s="9" t="str">
        <f t="shared" si="2"/>
        <v>7.5</v>
      </c>
      <c r="K95" t="s">
        <v>1448</v>
      </c>
      <c r="L95" t="s">
        <v>1465</v>
      </c>
      <c r="N95">
        <f>VLOOKUP(E95,Sheet1!$M$2:$N$38,2,FALSE)</f>
        <v>2</v>
      </c>
      <c r="O95">
        <f t="shared" si="3"/>
        <v>29</v>
      </c>
    </row>
    <row r="96" spans="1:15" x14ac:dyDescent="0.25">
      <c r="A96" s="4">
        <v>2016</v>
      </c>
      <c r="B96" s="4" t="s">
        <v>58</v>
      </c>
      <c r="C96" s="4" t="s">
        <v>37</v>
      </c>
      <c r="D96" s="4" t="s">
        <v>985</v>
      </c>
      <c r="E96" s="4">
        <v>1998</v>
      </c>
      <c r="F96" s="4">
        <v>600000</v>
      </c>
      <c r="G96" s="4" t="s">
        <v>18</v>
      </c>
      <c r="H96" s="4" t="s">
        <v>112</v>
      </c>
      <c r="I96" s="4">
        <v>8</v>
      </c>
      <c r="J96" s="9" t="str">
        <f t="shared" si="2"/>
        <v>8.5</v>
      </c>
      <c r="K96" t="s">
        <v>1367</v>
      </c>
      <c r="L96" t="s">
        <v>1463</v>
      </c>
      <c r="M96" t="s">
        <v>1459</v>
      </c>
      <c r="N96">
        <f>VLOOKUP(E96,Sheet1!$M$2:$N$38,2,FALSE)</f>
        <v>3</v>
      </c>
      <c r="O96">
        <f t="shared" si="3"/>
        <v>18</v>
      </c>
    </row>
    <row r="97" spans="1:15" x14ac:dyDescent="0.25">
      <c r="A97" s="4">
        <v>2016</v>
      </c>
      <c r="B97" s="4" t="s">
        <v>58</v>
      </c>
      <c r="C97" s="4" t="s">
        <v>20</v>
      </c>
      <c r="D97" s="4" t="s">
        <v>979</v>
      </c>
      <c r="E97" s="4">
        <v>1999</v>
      </c>
      <c r="F97" s="4">
        <v>600000</v>
      </c>
      <c r="G97" s="4" t="s">
        <v>18</v>
      </c>
      <c r="H97" s="4" t="s">
        <v>112</v>
      </c>
      <c r="I97" s="4">
        <v>6</v>
      </c>
      <c r="J97" s="9" t="str">
        <f t="shared" si="2"/>
        <v>8.5</v>
      </c>
      <c r="K97" t="s">
        <v>1367</v>
      </c>
      <c r="L97" t="s">
        <v>1463</v>
      </c>
      <c r="M97" t="s">
        <v>1459</v>
      </c>
      <c r="N97">
        <f>VLOOKUP(E97,Sheet1!$M$2:$N$38,2,FALSE)</f>
        <v>3</v>
      </c>
      <c r="O97">
        <f t="shared" si="3"/>
        <v>17</v>
      </c>
    </row>
    <row r="98" spans="1:15" x14ac:dyDescent="0.25">
      <c r="A98" s="4">
        <v>2015</v>
      </c>
      <c r="B98" s="4" t="s">
        <v>138</v>
      </c>
      <c r="C98" s="4" t="s">
        <v>20</v>
      </c>
      <c r="D98" s="4" t="s">
        <v>677</v>
      </c>
      <c r="E98" s="4">
        <v>1992</v>
      </c>
      <c r="F98" s="4">
        <v>600000</v>
      </c>
      <c r="G98" s="4" t="s">
        <v>35</v>
      </c>
      <c r="H98" s="4" t="s">
        <v>36</v>
      </c>
      <c r="I98" s="4">
        <v>9</v>
      </c>
      <c r="J98" s="9" t="str">
        <f t="shared" si="2"/>
        <v>8.5</v>
      </c>
      <c r="K98" t="s">
        <v>1367</v>
      </c>
      <c r="L98" t="s">
        <v>1465</v>
      </c>
      <c r="N98">
        <f>VLOOKUP(E98,Sheet1!$M$2:$N$38,2,FALSE)</f>
        <v>2</v>
      </c>
      <c r="O98">
        <f t="shared" si="3"/>
        <v>23</v>
      </c>
    </row>
    <row r="99" spans="1:15" x14ac:dyDescent="0.25">
      <c r="A99" s="4">
        <v>2015</v>
      </c>
      <c r="B99" s="4" t="s">
        <v>58</v>
      </c>
      <c r="C99" s="4" t="s">
        <v>20</v>
      </c>
      <c r="D99" s="4" t="s">
        <v>488</v>
      </c>
      <c r="E99" s="4">
        <v>1989</v>
      </c>
      <c r="F99" s="4">
        <v>600000</v>
      </c>
      <c r="G99" s="4" t="s">
        <v>18</v>
      </c>
      <c r="H99" s="4" t="s">
        <v>19</v>
      </c>
      <c r="I99" s="4">
        <v>10</v>
      </c>
      <c r="J99" s="9" t="str">
        <f t="shared" si="2"/>
        <v>8.2</v>
      </c>
      <c r="K99" t="s">
        <v>1439</v>
      </c>
      <c r="L99" t="s">
        <v>1465</v>
      </c>
      <c r="N99">
        <f>VLOOKUP(E99,Sheet1!$M$2:$N$38,2,FALSE)</f>
        <v>2</v>
      </c>
      <c r="O99">
        <f t="shared" si="3"/>
        <v>26</v>
      </c>
    </row>
    <row r="100" spans="1:15" x14ac:dyDescent="0.25">
      <c r="A100" s="4">
        <v>2015</v>
      </c>
      <c r="B100" s="4" t="s">
        <v>58</v>
      </c>
      <c r="C100" s="4" t="s">
        <v>124</v>
      </c>
      <c r="D100" s="4" t="s">
        <v>522</v>
      </c>
      <c r="E100" s="4">
        <v>0</v>
      </c>
      <c r="F100" s="4">
        <v>600000</v>
      </c>
      <c r="G100" s="4" t="s">
        <v>18</v>
      </c>
      <c r="H100" s="4" t="s">
        <v>19</v>
      </c>
      <c r="I100" s="4">
        <v>10</v>
      </c>
      <c r="J100" s="9" t="str">
        <f t="shared" si="2"/>
        <v/>
      </c>
      <c r="L100" t="s">
        <v>1465</v>
      </c>
      <c r="N100">
        <f>VLOOKUP(E100,Sheet1!$M$2:$N$38,2,FALSE)</f>
        <v>0</v>
      </c>
      <c r="O100">
        <f t="shared" si="3"/>
        <v>2015</v>
      </c>
    </row>
    <row r="101" spans="1:15" x14ac:dyDescent="0.25">
      <c r="A101" s="4">
        <v>2015</v>
      </c>
      <c r="B101" s="4" t="s">
        <v>58</v>
      </c>
      <c r="C101" s="4" t="s">
        <v>124</v>
      </c>
      <c r="D101" s="4" t="s">
        <v>522</v>
      </c>
      <c r="E101" s="4">
        <v>0</v>
      </c>
      <c r="F101" s="4">
        <v>600000</v>
      </c>
      <c r="G101" s="4" t="s">
        <v>18</v>
      </c>
      <c r="H101" s="4" t="s">
        <v>19</v>
      </c>
      <c r="I101" s="4">
        <v>10</v>
      </c>
      <c r="J101" s="9" t="str">
        <f t="shared" si="2"/>
        <v/>
      </c>
      <c r="L101" t="s">
        <v>1465</v>
      </c>
      <c r="N101">
        <f>VLOOKUP(E101,Sheet1!$M$2:$N$38,2,FALSE)</f>
        <v>0</v>
      </c>
      <c r="O101">
        <f t="shared" si="3"/>
        <v>2015</v>
      </c>
    </row>
    <row r="102" spans="1:15" x14ac:dyDescent="0.25">
      <c r="A102" s="4">
        <v>2014</v>
      </c>
      <c r="B102" s="4" t="s">
        <v>58</v>
      </c>
      <c r="C102" s="4" t="s">
        <v>51</v>
      </c>
      <c r="D102" s="4" t="s">
        <v>380</v>
      </c>
      <c r="E102" s="4">
        <v>1985</v>
      </c>
      <c r="F102" s="4">
        <v>600000</v>
      </c>
      <c r="G102" s="4" t="s">
        <v>31</v>
      </c>
      <c r="H102" s="4" t="s">
        <v>32</v>
      </c>
      <c r="I102" s="4">
        <v>8</v>
      </c>
      <c r="J102" s="9" t="str">
        <f t="shared" si="2"/>
        <v>7.5</v>
      </c>
      <c r="K102" t="s">
        <v>1448</v>
      </c>
      <c r="L102" t="s">
        <v>1465</v>
      </c>
      <c r="N102">
        <f>VLOOKUP(E102,Sheet1!$M$2:$N$38,2,FALSE)</f>
        <v>2</v>
      </c>
      <c r="O102">
        <f t="shared" si="3"/>
        <v>29</v>
      </c>
    </row>
    <row r="103" spans="1:15" x14ac:dyDescent="0.25">
      <c r="A103" s="4">
        <v>2015</v>
      </c>
      <c r="B103" s="4" t="s">
        <v>58</v>
      </c>
      <c r="C103" s="4" t="s">
        <v>66</v>
      </c>
      <c r="D103" s="4" t="s">
        <v>335</v>
      </c>
      <c r="E103" s="4">
        <v>1985</v>
      </c>
      <c r="F103" s="4">
        <v>600000</v>
      </c>
      <c r="G103" s="4" t="s">
        <v>18</v>
      </c>
      <c r="H103" s="4" t="s">
        <v>19</v>
      </c>
      <c r="I103" s="4">
        <v>6</v>
      </c>
      <c r="J103" s="9" t="str">
        <f t="shared" si="2"/>
        <v>7.5</v>
      </c>
      <c r="K103" t="s">
        <v>1448</v>
      </c>
      <c r="L103" t="s">
        <v>1465</v>
      </c>
      <c r="N103">
        <f>VLOOKUP(E103,Sheet1!$M$2:$N$38,2,FALSE)</f>
        <v>2</v>
      </c>
      <c r="O103">
        <f t="shared" si="3"/>
        <v>30</v>
      </c>
    </row>
    <row r="104" spans="1:15" x14ac:dyDescent="0.25">
      <c r="A104" s="4">
        <v>2015</v>
      </c>
      <c r="B104" s="4" t="s">
        <v>58</v>
      </c>
      <c r="C104" s="4" t="s">
        <v>66</v>
      </c>
      <c r="D104" s="4" t="s">
        <v>335</v>
      </c>
      <c r="E104" s="4">
        <v>1985</v>
      </c>
      <c r="F104" s="4">
        <v>600000</v>
      </c>
      <c r="G104" s="4" t="s">
        <v>18</v>
      </c>
      <c r="H104" s="4" t="s">
        <v>19</v>
      </c>
      <c r="I104" s="4">
        <v>6</v>
      </c>
      <c r="J104" s="9" t="str">
        <f t="shared" si="2"/>
        <v>7.5</v>
      </c>
      <c r="K104" t="s">
        <v>1448</v>
      </c>
      <c r="L104" t="s">
        <v>1465</v>
      </c>
      <c r="N104">
        <f>VLOOKUP(E104,Sheet1!$M$2:$N$38,2,FALSE)</f>
        <v>2</v>
      </c>
      <c r="O104">
        <f t="shared" si="3"/>
        <v>30</v>
      </c>
    </row>
    <row r="105" spans="1:15" x14ac:dyDescent="0.25">
      <c r="A105" s="4">
        <v>2014</v>
      </c>
      <c r="B105" s="4" t="s">
        <v>58</v>
      </c>
      <c r="C105" s="4" t="s">
        <v>44</v>
      </c>
      <c r="D105" s="4" t="s">
        <v>284</v>
      </c>
      <c r="E105" s="4">
        <v>1991</v>
      </c>
      <c r="F105" s="4">
        <v>600000</v>
      </c>
      <c r="G105" s="4" t="s">
        <v>64</v>
      </c>
      <c r="H105" s="4" t="s">
        <v>65</v>
      </c>
      <c r="I105" s="4">
        <v>6</v>
      </c>
      <c r="J105" s="9" t="str">
        <f t="shared" si="2"/>
        <v>8.5</v>
      </c>
      <c r="K105" t="s">
        <v>1367</v>
      </c>
      <c r="L105" t="s">
        <v>1463</v>
      </c>
      <c r="M105" t="s">
        <v>1342</v>
      </c>
      <c r="N105">
        <f>VLOOKUP(E105,Sheet1!$M$2:$N$38,2,FALSE)</f>
        <v>2</v>
      </c>
      <c r="O105">
        <f t="shared" si="3"/>
        <v>23</v>
      </c>
    </row>
    <row r="106" spans="1:15" x14ac:dyDescent="0.25">
      <c r="A106" s="4">
        <v>2015</v>
      </c>
      <c r="B106" s="4" t="s">
        <v>48</v>
      </c>
      <c r="C106" s="4" t="s">
        <v>44</v>
      </c>
      <c r="D106" s="4" t="s">
        <v>387</v>
      </c>
      <c r="E106" s="4">
        <v>1984</v>
      </c>
      <c r="F106" s="4">
        <v>600000</v>
      </c>
      <c r="G106" s="4" t="s">
        <v>21</v>
      </c>
      <c r="H106" s="4" t="s">
        <v>22</v>
      </c>
      <c r="I106" s="4">
        <v>9</v>
      </c>
      <c r="J106" s="9" t="str">
        <f t="shared" si="2"/>
        <v>7.5</v>
      </c>
      <c r="K106" t="s">
        <v>1448</v>
      </c>
      <c r="L106" t="s">
        <v>1465</v>
      </c>
      <c r="N106">
        <f>VLOOKUP(E106,Sheet1!$M$2:$N$38,2,FALSE)</f>
        <v>2</v>
      </c>
      <c r="O106">
        <f t="shared" si="3"/>
        <v>31</v>
      </c>
    </row>
    <row r="107" spans="1:15" x14ac:dyDescent="0.25">
      <c r="A107" s="4">
        <v>2015</v>
      </c>
      <c r="B107" s="4" t="s">
        <v>58</v>
      </c>
      <c r="C107" s="4" t="s">
        <v>44</v>
      </c>
      <c r="D107" s="4" t="s">
        <v>642</v>
      </c>
      <c r="E107" s="4">
        <v>1989</v>
      </c>
      <c r="F107" s="4">
        <v>600000</v>
      </c>
      <c r="G107" s="4" t="s">
        <v>61</v>
      </c>
      <c r="H107" s="4" t="s">
        <v>62</v>
      </c>
      <c r="I107" s="4">
        <v>9</v>
      </c>
      <c r="J107" s="9" t="str">
        <f t="shared" si="2"/>
        <v>8.2</v>
      </c>
      <c r="K107" t="s">
        <v>1439</v>
      </c>
      <c r="L107" t="s">
        <v>1463</v>
      </c>
      <c r="M107" t="s">
        <v>1342</v>
      </c>
      <c r="N107">
        <f>VLOOKUP(E107,Sheet1!$M$2:$N$38,2,FALSE)</f>
        <v>2</v>
      </c>
      <c r="O107">
        <f t="shared" si="3"/>
        <v>26</v>
      </c>
    </row>
    <row r="108" spans="1:15" x14ac:dyDescent="0.25">
      <c r="A108" s="4">
        <v>2014</v>
      </c>
      <c r="B108" s="4" t="s">
        <v>58</v>
      </c>
      <c r="C108" s="4" t="s">
        <v>44</v>
      </c>
      <c r="D108" s="4" t="s">
        <v>227</v>
      </c>
      <c r="E108" s="4">
        <v>1988</v>
      </c>
      <c r="F108" s="4">
        <v>600000</v>
      </c>
      <c r="G108" s="4" t="s">
        <v>18</v>
      </c>
      <c r="H108" s="4" t="s">
        <v>19</v>
      </c>
      <c r="I108" s="4">
        <v>8</v>
      </c>
      <c r="J108" s="9" t="str">
        <f t="shared" si="2"/>
        <v>7.5</v>
      </c>
      <c r="K108" t="s">
        <v>1448</v>
      </c>
      <c r="L108" t="s">
        <v>1463</v>
      </c>
      <c r="M108" t="s">
        <v>1342</v>
      </c>
      <c r="N108">
        <f>VLOOKUP(E108,Sheet1!$M$2:$N$38,2,FALSE)</f>
        <v>2</v>
      </c>
      <c r="O108">
        <f t="shared" si="3"/>
        <v>26</v>
      </c>
    </row>
    <row r="109" spans="1:15" x14ac:dyDescent="0.25">
      <c r="A109" s="4">
        <v>2016</v>
      </c>
      <c r="B109" s="4" t="s">
        <v>58</v>
      </c>
      <c r="C109" s="4" t="s">
        <v>44</v>
      </c>
      <c r="D109" s="4" t="s">
        <v>1309</v>
      </c>
      <c r="E109" s="4">
        <v>1990</v>
      </c>
      <c r="F109" s="4">
        <v>600000</v>
      </c>
      <c r="G109" s="4" t="s">
        <v>18</v>
      </c>
      <c r="H109" s="4" t="s">
        <v>19</v>
      </c>
      <c r="I109" s="4">
        <v>8</v>
      </c>
      <c r="J109" s="9" t="str">
        <f t="shared" si="2"/>
        <v>8.2</v>
      </c>
      <c r="K109" t="s">
        <v>1439</v>
      </c>
      <c r="L109" t="s">
        <v>1465</v>
      </c>
      <c r="N109">
        <f>VLOOKUP(E109,Sheet1!$M$2:$N$38,2,FALSE)</f>
        <v>2</v>
      </c>
      <c r="O109">
        <f t="shared" si="3"/>
        <v>26</v>
      </c>
    </row>
    <row r="110" spans="1:15" x14ac:dyDescent="0.25">
      <c r="A110" s="4">
        <v>2014</v>
      </c>
      <c r="B110" s="4" t="s">
        <v>58</v>
      </c>
      <c r="C110" s="4" t="s">
        <v>44</v>
      </c>
      <c r="D110" s="4" t="s">
        <v>882</v>
      </c>
      <c r="E110" s="4">
        <v>1995</v>
      </c>
      <c r="F110" s="4">
        <v>600000</v>
      </c>
      <c r="G110" s="4" t="s">
        <v>18</v>
      </c>
      <c r="H110" s="4" t="s">
        <v>19</v>
      </c>
      <c r="I110" s="4">
        <v>8</v>
      </c>
      <c r="J110" s="9" t="str">
        <f t="shared" si="2"/>
        <v>8.5</v>
      </c>
      <c r="K110" t="s">
        <v>1367</v>
      </c>
      <c r="L110" t="s">
        <v>1465</v>
      </c>
      <c r="N110">
        <f>VLOOKUP(E110,Sheet1!$M$2:$N$38,2,FALSE)</f>
        <v>3</v>
      </c>
      <c r="O110">
        <f t="shared" si="3"/>
        <v>19</v>
      </c>
    </row>
    <row r="111" spans="1:15" x14ac:dyDescent="0.25">
      <c r="A111" s="4">
        <v>2016</v>
      </c>
      <c r="B111" s="4" t="s">
        <v>58</v>
      </c>
      <c r="C111" s="4" t="s">
        <v>44</v>
      </c>
      <c r="D111" s="4" t="s">
        <v>961</v>
      </c>
      <c r="E111" s="4">
        <v>1995</v>
      </c>
      <c r="F111" s="4">
        <v>600000</v>
      </c>
      <c r="G111" s="4" t="s">
        <v>18</v>
      </c>
      <c r="H111" s="4" t="s">
        <v>19</v>
      </c>
      <c r="I111" s="4">
        <v>6</v>
      </c>
      <c r="J111" s="9" t="str">
        <f t="shared" si="2"/>
        <v>8.5</v>
      </c>
      <c r="K111" t="s">
        <v>1367</v>
      </c>
      <c r="L111" t="s">
        <v>1465</v>
      </c>
      <c r="N111">
        <f>VLOOKUP(E111,Sheet1!$M$2:$N$38,2,FALSE)</f>
        <v>3</v>
      </c>
      <c r="O111">
        <f t="shared" si="3"/>
        <v>21</v>
      </c>
    </row>
    <row r="112" spans="1:15" x14ac:dyDescent="0.25">
      <c r="A112" s="4">
        <v>2015</v>
      </c>
      <c r="B112" s="4" t="s">
        <v>58</v>
      </c>
      <c r="C112" s="4" t="s">
        <v>44</v>
      </c>
      <c r="D112" s="4" t="s">
        <v>752</v>
      </c>
      <c r="E112" s="4">
        <v>1997</v>
      </c>
      <c r="F112" s="4">
        <v>600000</v>
      </c>
      <c r="G112" s="4" t="s">
        <v>18</v>
      </c>
      <c r="H112" s="4" t="s">
        <v>19</v>
      </c>
      <c r="I112" s="4">
        <v>8</v>
      </c>
      <c r="J112" s="9" t="str">
        <f t="shared" si="2"/>
        <v>8.5</v>
      </c>
      <c r="K112" t="s">
        <v>1367</v>
      </c>
      <c r="L112" t="s">
        <v>1463</v>
      </c>
      <c r="M112" t="s">
        <v>1342</v>
      </c>
      <c r="N112">
        <f>VLOOKUP(E112,Sheet1!$M$2:$N$38,2,FALSE)</f>
        <v>3</v>
      </c>
      <c r="O112">
        <f t="shared" si="3"/>
        <v>18</v>
      </c>
    </row>
    <row r="113" spans="1:15" x14ac:dyDescent="0.25">
      <c r="A113" s="4">
        <v>2016</v>
      </c>
      <c r="B113" s="4" t="s">
        <v>58</v>
      </c>
      <c r="C113" s="4" t="s">
        <v>51</v>
      </c>
      <c r="D113" s="4" t="s">
        <v>1220</v>
      </c>
      <c r="E113" s="4">
        <v>1995</v>
      </c>
      <c r="F113" s="4">
        <v>600000</v>
      </c>
      <c r="G113" s="4" t="s">
        <v>18</v>
      </c>
      <c r="H113" s="4" t="s">
        <v>19</v>
      </c>
      <c r="I113" s="4">
        <v>9</v>
      </c>
      <c r="J113" s="9" t="str">
        <f t="shared" si="2"/>
        <v>8.5</v>
      </c>
      <c r="K113" t="s">
        <v>1367</v>
      </c>
      <c r="L113" t="s">
        <v>1463</v>
      </c>
      <c r="M113" t="s">
        <v>1342</v>
      </c>
      <c r="N113">
        <f>VLOOKUP(E113,Sheet1!$M$2:$N$38,2,FALSE)</f>
        <v>3</v>
      </c>
      <c r="O113">
        <f t="shared" si="3"/>
        <v>21</v>
      </c>
    </row>
    <row r="114" spans="1:15" x14ac:dyDescent="0.25">
      <c r="A114" s="4">
        <v>2016</v>
      </c>
      <c r="B114" s="4" t="s">
        <v>58</v>
      </c>
      <c r="C114" s="4" t="s">
        <v>44</v>
      </c>
      <c r="D114" s="4" t="s">
        <v>1208</v>
      </c>
      <c r="E114" s="4">
        <v>1993</v>
      </c>
      <c r="F114" s="4">
        <v>580000</v>
      </c>
      <c r="G114" s="4" t="s">
        <v>18</v>
      </c>
      <c r="H114" s="4" t="s">
        <v>19</v>
      </c>
      <c r="I114" s="4">
        <v>8</v>
      </c>
      <c r="J114" s="9" t="str">
        <f t="shared" si="2"/>
        <v>8.5</v>
      </c>
      <c r="K114" t="s">
        <v>1367</v>
      </c>
      <c r="L114" t="s">
        <v>1465</v>
      </c>
      <c r="N114">
        <f>VLOOKUP(E114,Sheet1!$M$2:$N$38,2,FALSE)</f>
        <v>3</v>
      </c>
      <c r="O114">
        <f t="shared" si="3"/>
        <v>23</v>
      </c>
    </row>
    <row r="115" spans="1:15" x14ac:dyDescent="0.25">
      <c r="A115" s="4">
        <v>2016</v>
      </c>
      <c r="B115" s="4" t="s">
        <v>58</v>
      </c>
      <c r="C115" s="4" t="s">
        <v>44</v>
      </c>
      <c r="D115" s="4" t="s">
        <v>1218</v>
      </c>
      <c r="E115" s="4">
        <v>1988</v>
      </c>
      <c r="F115" s="4">
        <v>565000</v>
      </c>
      <c r="G115" s="4" t="s">
        <v>18</v>
      </c>
      <c r="H115" s="4" t="s">
        <v>19</v>
      </c>
      <c r="I115" s="4">
        <v>8</v>
      </c>
      <c r="J115" s="9" t="str">
        <f t="shared" si="2"/>
        <v>7.5</v>
      </c>
      <c r="K115" t="s">
        <v>1448</v>
      </c>
      <c r="L115" t="s">
        <v>1463</v>
      </c>
      <c r="M115" t="s">
        <v>1342</v>
      </c>
      <c r="N115">
        <f>VLOOKUP(E115,Sheet1!$M$2:$N$38,2,FALSE)</f>
        <v>2</v>
      </c>
      <c r="O115">
        <f t="shared" si="3"/>
        <v>28</v>
      </c>
    </row>
    <row r="116" spans="1:15" x14ac:dyDescent="0.25">
      <c r="A116" s="4">
        <v>2014</v>
      </c>
      <c r="B116" s="4" t="s">
        <v>58</v>
      </c>
      <c r="C116" s="4" t="s">
        <v>20</v>
      </c>
      <c r="D116" s="4" t="s">
        <v>205</v>
      </c>
      <c r="E116" s="4">
        <v>1989</v>
      </c>
      <c r="F116" s="4">
        <v>559600</v>
      </c>
      <c r="G116" s="4" t="s">
        <v>59</v>
      </c>
      <c r="H116" s="4" t="s">
        <v>60</v>
      </c>
      <c r="I116" s="4">
        <v>8</v>
      </c>
      <c r="J116" s="9" t="str">
        <f t="shared" si="2"/>
        <v>8.2</v>
      </c>
      <c r="K116" t="s">
        <v>1439</v>
      </c>
      <c r="L116" t="s">
        <v>1465</v>
      </c>
      <c r="N116">
        <f>VLOOKUP(E116,Sheet1!$M$2:$N$38,2,FALSE)</f>
        <v>2</v>
      </c>
      <c r="O116">
        <f t="shared" si="3"/>
        <v>25</v>
      </c>
    </row>
    <row r="117" spans="1:15" x14ac:dyDescent="0.25">
      <c r="A117" s="4">
        <v>2014</v>
      </c>
      <c r="B117" s="4" t="s">
        <v>58</v>
      </c>
      <c r="C117" s="4" t="s">
        <v>20</v>
      </c>
      <c r="D117" s="4" t="s">
        <v>204</v>
      </c>
      <c r="E117" s="4">
        <v>1981</v>
      </c>
      <c r="F117" s="4">
        <v>559600</v>
      </c>
      <c r="G117" s="4" t="s">
        <v>59</v>
      </c>
      <c r="H117" s="4" t="s">
        <v>60</v>
      </c>
      <c r="I117" s="4">
        <v>8</v>
      </c>
      <c r="J117" s="9" t="str">
        <f t="shared" si="2"/>
        <v>7.5</v>
      </c>
      <c r="K117" t="s">
        <v>1448</v>
      </c>
      <c r="L117" t="s">
        <v>1465</v>
      </c>
      <c r="N117">
        <f>VLOOKUP(E117,Sheet1!$M$2:$N$38,2,FALSE)</f>
        <v>2</v>
      </c>
      <c r="O117">
        <f t="shared" si="3"/>
        <v>33</v>
      </c>
    </row>
    <row r="118" spans="1:15" x14ac:dyDescent="0.25">
      <c r="A118" s="4">
        <v>2015</v>
      </c>
      <c r="B118" s="4" t="s">
        <v>58</v>
      </c>
      <c r="C118" s="4" t="s">
        <v>51</v>
      </c>
      <c r="D118" s="4" t="s">
        <v>714</v>
      </c>
      <c r="E118" s="4">
        <v>1988</v>
      </c>
      <c r="F118" s="4">
        <v>551000</v>
      </c>
      <c r="G118" s="4" t="s">
        <v>31</v>
      </c>
      <c r="H118" s="4" t="s">
        <v>32</v>
      </c>
      <c r="I118" s="4">
        <v>8</v>
      </c>
      <c r="J118" s="9" t="str">
        <f t="shared" si="2"/>
        <v>7.5</v>
      </c>
      <c r="K118" t="s">
        <v>1448</v>
      </c>
      <c r="L118" t="s">
        <v>1463</v>
      </c>
      <c r="M118" t="s">
        <v>1342</v>
      </c>
      <c r="N118">
        <f>VLOOKUP(E118,Sheet1!$M$2:$N$38,2,FALSE)</f>
        <v>2</v>
      </c>
      <c r="O118">
        <f t="shared" si="3"/>
        <v>27</v>
      </c>
    </row>
    <row r="119" spans="1:15" x14ac:dyDescent="0.25">
      <c r="A119" s="4">
        <v>2015</v>
      </c>
      <c r="B119" s="4" t="s">
        <v>58</v>
      </c>
      <c r="C119" s="4" t="s">
        <v>63</v>
      </c>
      <c r="D119" s="4" t="s">
        <v>767</v>
      </c>
      <c r="E119" s="4">
        <v>1987</v>
      </c>
      <c r="F119" s="4">
        <v>550000</v>
      </c>
      <c r="G119" s="4" t="s">
        <v>18</v>
      </c>
      <c r="H119" s="4" t="s">
        <v>19</v>
      </c>
      <c r="I119" s="4">
        <v>9</v>
      </c>
      <c r="J119" s="9" t="str">
        <f t="shared" si="2"/>
        <v>7.5</v>
      </c>
      <c r="K119" t="s">
        <v>1448</v>
      </c>
      <c r="L119" t="s">
        <v>1465</v>
      </c>
      <c r="N119">
        <f>VLOOKUP(E119,Sheet1!$M$2:$N$38,2,FALSE)</f>
        <v>2</v>
      </c>
      <c r="O119">
        <f t="shared" si="3"/>
        <v>28</v>
      </c>
    </row>
    <row r="120" spans="1:15" x14ac:dyDescent="0.25">
      <c r="A120" s="4">
        <v>2016</v>
      </c>
      <c r="B120" s="4" t="s">
        <v>58</v>
      </c>
      <c r="C120" s="4" t="s">
        <v>44</v>
      </c>
      <c r="D120" s="4" t="s">
        <v>1039</v>
      </c>
      <c r="E120" s="4">
        <v>1988</v>
      </c>
      <c r="F120" s="4">
        <v>545000</v>
      </c>
      <c r="G120" s="4" t="s">
        <v>18</v>
      </c>
      <c r="H120" s="4" t="s">
        <v>19</v>
      </c>
      <c r="I120" s="4">
        <v>8</v>
      </c>
      <c r="J120" s="9" t="str">
        <f t="shared" si="2"/>
        <v>7.5</v>
      </c>
      <c r="K120" t="s">
        <v>1448</v>
      </c>
      <c r="L120" t="s">
        <v>1463</v>
      </c>
      <c r="M120" t="s">
        <v>1342</v>
      </c>
      <c r="N120">
        <f>VLOOKUP(E120,Sheet1!$M$2:$N$38,2,FALSE)</f>
        <v>2</v>
      </c>
      <c r="O120">
        <f t="shared" si="3"/>
        <v>28</v>
      </c>
    </row>
    <row r="121" spans="1:15" x14ac:dyDescent="0.25">
      <c r="A121" s="4">
        <v>2015</v>
      </c>
      <c r="B121" s="4" t="s">
        <v>58</v>
      </c>
      <c r="C121" s="4" t="s">
        <v>20</v>
      </c>
      <c r="D121" s="4" t="s">
        <v>471</v>
      </c>
      <c r="E121" s="4">
        <v>1998</v>
      </c>
      <c r="F121" s="4">
        <v>540000</v>
      </c>
      <c r="G121" s="4" t="s">
        <v>21</v>
      </c>
      <c r="H121" s="4" t="s">
        <v>22</v>
      </c>
      <c r="I121" s="4">
        <v>8</v>
      </c>
      <c r="J121" s="9" t="str">
        <f t="shared" si="2"/>
        <v>8.5</v>
      </c>
      <c r="K121" t="s">
        <v>1367</v>
      </c>
      <c r="L121" t="s">
        <v>1463</v>
      </c>
      <c r="M121" t="s">
        <v>1459</v>
      </c>
      <c r="N121">
        <f>VLOOKUP(E121,Sheet1!$M$2:$N$38,2,FALSE)</f>
        <v>3</v>
      </c>
      <c r="O121">
        <f t="shared" si="3"/>
        <v>17</v>
      </c>
    </row>
    <row r="122" spans="1:15" x14ac:dyDescent="0.25">
      <c r="A122" s="4">
        <v>2015</v>
      </c>
      <c r="B122" s="4" t="s">
        <v>58</v>
      </c>
      <c r="C122" s="4" t="s">
        <v>20</v>
      </c>
      <c r="D122" s="4" t="s">
        <v>447</v>
      </c>
      <c r="E122" s="4">
        <v>1999</v>
      </c>
      <c r="F122" s="4">
        <v>540000</v>
      </c>
      <c r="G122" s="4" t="s">
        <v>25</v>
      </c>
      <c r="H122" s="4" t="s">
        <v>26</v>
      </c>
      <c r="I122" s="4">
        <v>6</v>
      </c>
      <c r="J122" s="9" t="str">
        <f t="shared" si="2"/>
        <v>8.5</v>
      </c>
      <c r="K122" t="s">
        <v>1367</v>
      </c>
      <c r="L122" t="s">
        <v>1463</v>
      </c>
      <c r="M122" t="s">
        <v>1459</v>
      </c>
      <c r="N122">
        <f>VLOOKUP(E122,Sheet1!$M$2:$N$38,2,FALSE)</f>
        <v>3</v>
      </c>
      <c r="O122">
        <f t="shared" si="3"/>
        <v>16</v>
      </c>
    </row>
    <row r="123" spans="1:15" x14ac:dyDescent="0.25">
      <c r="A123" s="4">
        <v>2015</v>
      </c>
      <c r="B123" s="4" t="s">
        <v>58</v>
      </c>
      <c r="C123" s="4" t="s">
        <v>63</v>
      </c>
      <c r="D123" s="4" t="s">
        <v>767</v>
      </c>
      <c r="E123" s="4">
        <v>1985</v>
      </c>
      <c r="F123" s="4">
        <v>540000</v>
      </c>
      <c r="G123" s="4" t="s">
        <v>18</v>
      </c>
      <c r="H123" s="4" t="s">
        <v>19</v>
      </c>
      <c r="I123" s="4">
        <v>9</v>
      </c>
      <c r="J123" s="9" t="str">
        <f t="shared" si="2"/>
        <v>7.5</v>
      </c>
      <c r="K123" t="s">
        <v>1448</v>
      </c>
      <c r="L123" t="s">
        <v>1465</v>
      </c>
      <c r="N123">
        <f>VLOOKUP(E123,Sheet1!$M$2:$N$38,2,FALSE)</f>
        <v>2</v>
      </c>
      <c r="O123">
        <f t="shared" si="3"/>
        <v>30</v>
      </c>
    </row>
    <row r="124" spans="1:15" x14ac:dyDescent="0.25">
      <c r="A124" s="4">
        <v>2014</v>
      </c>
      <c r="B124" s="4" t="s">
        <v>58</v>
      </c>
      <c r="C124" s="4" t="s">
        <v>67</v>
      </c>
      <c r="D124" s="4" t="s">
        <v>382</v>
      </c>
      <c r="E124" s="4">
        <v>1973</v>
      </c>
      <c r="F124" s="4">
        <v>540000</v>
      </c>
      <c r="G124" s="4" t="s">
        <v>18</v>
      </c>
      <c r="H124" s="4" t="s">
        <v>19</v>
      </c>
      <c r="I124" s="4">
        <v>8</v>
      </c>
      <c r="J124" s="9" t="str">
        <f t="shared" si="2"/>
        <v>7.5</v>
      </c>
      <c r="K124" t="s">
        <v>1448</v>
      </c>
      <c r="L124" t="s">
        <v>1465</v>
      </c>
      <c r="N124">
        <f>VLOOKUP(E124,Sheet1!$M$2:$N$38,2,FALSE)</f>
        <v>1</v>
      </c>
      <c r="O124">
        <f t="shared" si="3"/>
        <v>41</v>
      </c>
    </row>
    <row r="125" spans="1:15" x14ac:dyDescent="0.25">
      <c r="A125" s="4">
        <v>2016</v>
      </c>
      <c r="B125" s="4" t="s">
        <v>58</v>
      </c>
      <c r="C125" s="4" t="s">
        <v>44</v>
      </c>
      <c r="D125" s="4" t="s">
        <v>1336</v>
      </c>
      <c r="E125" s="4">
        <v>1987</v>
      </c>
      <c r="F125" s="4">
        <v>540000</v>
      </c>
      <c r="G125" s="4" t="s">
        <v>18</v>
      </c>
      <c r="H125" s="4" t="s">
        <v>19</v>
      </c>
      <c r="I125" s="4">
        <v>9</v>
      </c>
      <c r="J125" s="9" t="str">
        <f t="shared" si="2"/>
        <v>7.5</v>
      </c>
      <c r="K125" t="s">
        <v>1448</v>
      </c>
      <c r="L125" t="s">
        <v>1465</v>
      </c>
      <c r="N125">
        <f>VLOOKUP(E125,Sheet1!$M$2:$N$38,2,FALSE)</f>
        <v>2</v>
      </c>
      <c r="O125">
        <f t="shared" si="3"/>
        <v>29</v>
      </c>
    </row>
    <row r="126" spans="1:15" x14ac:dyDescent="0.25">
      <c r="A126" s="4">
        <v>2016</v>
      </c>
      <c r="B126" s="4" t="s">
        <v>58</v>
      </c>
      <c r="C126" s="4" t="s">
        <v>44</v>
      </c>
      <c r="D126" s="4" t="s">
        <v>1086</v>
      </c>
      <c r="E126" s="4">
        <v>1987</v>
      </c>
      <c r="F126" s="4">
        <v>540000</v>
      </c>
      <c r="G126" s="4" t="s">
        <v>18</v>
      </c>
      <c r="H126" s="4" t="s">
        <v>19</v>
      </c>
      <c r="I126" s="4">
        <v>9</v>
      </c>
      <c r="J126" s="9" t="str">
        <f t="shared" si="2"/>
        <v>7.5</v>
      </c>
      <c r="K126" t="s">
        <v>1448</v>
      </c>
      <c r="L126" t="s">
        <v>1465</v>
      </c>
      <c r="N126">
        <f>VLOOKUP(E126,Sheet1!$M$2:$N$38,2,FALSE)</f>
        <v>2</v>
      </c>
      <c r="O126">
        <f t="shared" si="3"/>
        <v>29</v>
      </c>
    </row>
    <row r="127" spans="1:15" x14ac:dyDescent="0.25">
      <c r="A127" s="4">
        <v>2016</v>
      </c>
      <c r="B127" s="4" t="s">
        <v>58</v>
      </c>
      <c r="C127" s="4" t="s">
        <v>44</v>
      </c>
      <c r="D127" s="4" t="s">
        <v>1003</v>
      </c>
      <c r="E127" s="4">
        <v>2000</v>
      </c>
      <c r="F127" s="4">
        <v>540000</v>
      </c>
      <c r="G127" s="4" t="s">
        <v>31</v>
      </c>
      <c r="H127" s="4" t="s">
        <v>32</v>
      </c>
      <c r="I127" s="4">
        <v>8</v>
      </c>
      <c r="J127" s="9" t="str">
        <f t="shared" si="2"/>
        <v>8.5</v>
      </c>
      <c r="K127" t="s">
        <v>1367</v>
      </c>
      <c r="L127" t="s">
        <v>1465</v>
      </c>
      <c r="N127">
        <f>VLOOKUP(E127,Sheet1!$M$2:$N$38,2,FALSE)</f>
        <v>3</v>
      </c>
      <c r="O127">
        <f t="shared" si="3"/>
        <v>16</v>
      </c>
    </row>
    <row r="128" spans="1:15" x14ac:dyDescent="0.25">
      <c r="A128" s="4">
        <v>2016</v>
      </c>
      <c r="B128" s="4" t="s">
        <v>58</v>
      </c>
      <c r="C128" s="4" t="s">
        <v>66</v>
      </c>
      <c r="D128" s="4" t="s">
        <v>933</v>
      </c>
      <c r="E128" s="4">
        <v>0</v>
      </c>
      <c r="F128" s="4">
        <v>533000</v>
      </c>
      <c r="G128" s="4" t="s">
        <v>18</v>
      </c>
      <c r="H128" s="4" t="s">
        <v>19</v>
      </c>
      <c r="I128" s="4">
        <v>6</v>
      </c>
      <c r="J128" s="9" t="str">
        <f t="shared" si="2"/>
        <v/>
      </c>
      <c r="L128" t="s">
        <v>1465</v>
      </c>
      <c r="N128">
        <f>VLOOKUP(E128,Sheet1!$M$2:$N$38,2,FALSE)</f>
        <v>0</v>
      </c>
      <c r="O128">
        <f t="shared" si="3"/>
        <v>2016</v>
      </c>
    </row>
    <row r="129" spans="1:15" x14ac:dyDescent="0.25">
      <c r="A129" s="4">
        <v>2015</v>
      </c>
      <c r="B129" s="4" t="s">
        <v>58</v>
      </c>
      <c r="C129" s="4" t="s">
        <v>20</v>
      </c>
      <c r="D129" s="4" t="s">
        <v>204</v>
      </c>
      <c r="E129" s="4">
        <v>1987</v>
      </c>
      <c r="F129" s="4">
        <v>525000</v>
      </c>
      <c r="G129" s="4" t="s">
        <v>18</v>
      </c>
      <c r="H129" s="4" t="s">
        <v>19</v>
      </c>
      <c r="I129" s="4">
        <v>8</v>
      </c>
      <c r="J129" s="9" t="str">
        <f t="shared" si="2"/>
        <v>7.5</v>
      </c>
      <c r="K129" t="s">
        <v>1448</v>
      </c>
      <c r="L129" t="s">
        <v>1465</v>
      </c>
      <c r="N129">
        <f>VLOOKUP(E129,Sheet1!$M$2:$N$38,2,FALSE)</f>
        <v>2</v>
      </c>
      <c r="O129">
        <f t="shared" si="3"/>
        <v>28</v>
      </c>
    </row>
    <row r="130" spans="1:15" x14ac:dyDescent="0.25">
      <c r="A130" s="4">
        <v>2015</v>
      </c>
      <c r="B130" s="4" t="s">
        <v>58</v>
      </c>
      <c r="C130" s="4" t="s">
        <v>20</v>
      </c>
      <c r="D130" s="4" t="s">
        <v>678</v>
      </c>
      <c r="E130" s="4">
        <v>1991</v>
      </c>
      <c r="F130" s="4">
        <v>480000</v>
      </c>
      <c r="G130" s="4" t="s">
        <v>18</v>
      </c>
      <c r="H130" s="4" t="s">
        <v>112</v>
      </c>
      <c r="I130" s="4">
        <v>9</v>
      </c>
      <c r="J130" s="9" t="str">
        <f t="shared" si="2"/>
        <v>8.5</v>
      </c>
      <c r="K130" t="s">
        <v>1367</v>
      </c>
      <c r="L130" t="s">
        <v>1465</v>
      </c>
      <c r="N130">
        <f>VLOOKUP(E130,Sheet1!$M$2:$N$38,2,FALSE)</f>
        <v>2</v>
      </c>
      <c r="O130">
        <f t="shared" si="3"/>
        <v>24</v>
      </c>
    </row>
    <row r="131" spans="1:15" x14ac:dyDescent="0.25">
      <c r="A131" s="4">
        <v>2014</v>
      </c>
      <c r="B131" s="4" t="s">
        <v>58</v>
      </c>
      <c r="C131" s="4" t="s">
        <v>20</v>
      </c>
      <c r="D131" s="4" t="s">
        <v>179</v>
      </c>
      <c r="E131" s="4">
        <v>1981</v>
      </c>
      <c r="F131" s="4">
        <v>480000</v>
      </c>
      <c r="G131" s="4" t="s">
        <v>18</v>
      </c>
      <c r="H131" s="4" t="s">
        <v>19</v>
      </c>
      <c r="I131" s="4">
        <v>8</v>
      </c>
      <c r="J131" s="9" t="str">
        <f t="shared" si="2"/>
        <v>7.5</v>
      </c>
      <c r="K131" t="s">
        <v>1448</v>
      </c>
      <c r="L131" t="s">
        <v>1465</v>
      </c>
      <c r="N131">
        <f>VLOOKUP(E131,Sheet1!$M$2:$N$38,2,FALSE)</f>
        <v>2</v>
      </c>
      <c r="O131">
        <f t="shared" si="3"/>
        <v>33</v>
      </c>
    </row>
    <row r="132" spans="1:15" x14ac:dyDescent="0.25">
      <c r="A132" s="4">
        <v>2016</v>
      </c>
      <c r="B132" s="4" t="s">
        <v>58</v>
      </c>
      <c r="C132" s="4" t="s">
        <v>37</v>
      </c>
      <c r="D132" s="4" t="s">
        <v>981</v>
      </c>
      <c r="E132" s="4">
        <v>1998</v>
      </c>
      <c r="F132" s="4">
        <v>480000</v>
      </c>
      <c r="G132" s="4" t="s">
        <v>18</v>
      </c>
      <c r="H132" s="4" t="s">
        <v>112</v>
      </c>
      <c r="I132" s="4">
        <v>8</v>
      </c>
      <c r="J132" s="9" t="str">
        <f t="shared" si="2"/>
        <v>8.5</v>
      </c>
      <c r="K132" t="s">
        <v>1367</v>
      </c>
      <c r="L132" t="s">
        <v>1465</v>
      </c>
      <c r="N132">
        <f>VLOOKUP(E132,Sheet1!$M$2:$N$38,2,FALSE)</f>
        <v>3</v>
      </c>
      <c r="O132">
        <f t="shared" si="3"/>
        <v>18</v>
      </c>
    </row>
    <row r="133" spans="1:15" x14ac:dyDescent="0.25">
      <c r="A133" s="4">
        <v>2015</v>
      </c>
      <c r="B133" s="4" t="s">
        <v>58</v>
      </c>
      <c r="C133" s="4" t="s">
        <v>20</v>
      </c>
      <c r="D133" s="4" t="s">
        <v>598</v>
      </c>
      <c r="E133" s="4">
        <v>2006</v>
      </c>
      <c r="F133" s="4">
        <v>480000</v>
      </c>
      <c r="G133" s="4" t="s">
        <v>64</v>
      </c>
      <c r="H133" s="4" t="s">
        <v>65</v>
      </c>
      <c r="I133" s="4">
        <v>6</v>
      </c>
      <c r="J133" s="9" t="str">
        <f t="shared" si="2"/>
        <v>9.5</v>
      </c>
      <c r="K133" t="s">
        <v>1384</v>
      </c>
      <c r="L133" t="s">
        <v>1465</v>
      </c>
      <c r="N133">
        <f>VLOOKUP(E133,Sheet1!$M$2:$N$38,2,FALSE)</f>
        <v>5</v>
      </c>
      <c r="O133">
        <f t="shared" si="3"/>
        <v>9</v>
      </c>
    </row>
    <row r="134" spans="1:15" x14ac:dyDescent="0.25">
      <c r="A134" s="4">
        <v>2015</v>
      </c>
      <c r="B134" s="4" t="s">
        <v>58</v>
      </c>
      <c r="C134" s="4" t="s">
        <v>20</v>
      </c>
      <c r="D134" s="4" t="s">
        <v>793</v>
      </c>
      <c r="E134" s="4">
        <v>1985</v>
      </c>
      <c r="F134" s="4">
        <v>480000</v>
      </c>
      <c r="G134" s="4" t="s">
        <v>21</v>
      </c>
      <c r="H134" s="4" t="s">
        <v>22</v>
      </c>
      <c r="I134" s="4">
        <v>6</v>
      </c>
      <c r="J134" s="9" t="str">
        <f t="shared" si="2"/>
        <v>7.5</v>
      </c>
      <c r="K134" t="s">
        <v>1448</v>
      </c>
      <c r="L134" t="s">
        <v>1465</v>
      </c>
      <c r="N134">
        <f>VLOOKUP(E134,Sheet1!$M$2:$N$38,2,FALSE)</f>
        <v>2</v>
      </c>
      <c r="O134">
        <f t="shared" si="3"/>
        <v>30</v>
      </c>
    </row>
    <row r="135" spans="1:15" x14ac:dyDescent="0.25">
      <c r="A135" s="4">
        <v>2015</v>
      </c>
      <c r="B135" s="4" t="s">
        <v>58</v>
      </c>
      <c r="C135" s="4" t="s">
        <v>20</v>
      </c>
      <c r="D135" s="4" t="s">
        <v>460</v>
      </c>
      <c r="E135" s="4">
        <v>1992</v>
      </c>
      <c r="F135" s="4">
        <v>480000</v>
      </c>
      <c r="G135" s="4" t="s">
        <v>133</v>
      </c>
      <c r="H135" s="4" t="s">
        <v>134</v>
      </c>
      <c r="I135" s="4">
        <v>9</v>
      </c>
      <c r="J135" s="9" t="str">
        <f t="shared" si="2"/>
        <v>8.5</v>
      </c>
      <c r="K135" t="s">
        <v>1367</v>
      </c>
      <c r="L135" t="s">
        <v>1465</v>
      </c>
      <c r="N135">
        <f>VLOOKUP(E135,Sheet1!$M$2:$N$38,2,FALSE)</f>
        <v>2</v>
      </c>
      <c r="O135">
        <f t="shared" si="3"/>
        <v>23</v>
      </c>
    </row>
    <row r="136" spans="1:15" x14ac:dyDescent="0.25">
      <c r="A136" s="4">
        <v>2016</v>
      </c>
      <c r="B136" s="4" t="s">
        <v>58</v>
      </c>
      <c r="C136" s="4" t="s">
        <v>20</v>
      </c>
      <c r="D136" s="4" t="s">
        <v>1085</v>
      </c>
      <c r="E136" s="4">
        <v>1998</v>
      </c>
      <c r="F136" s="4">
        <v>480000</v>
      </c>
      <c r="G136" s="4" t="s">
        <v>18</v>
      </c>
      <c r="H136" s="4" t="s">
        <v>19</v>
      </c>
      <c r="I136" s="4">
        <v>6</v>
      </c>
      <c r="J136" s="9" t="str">
        <f t="shared" si="2"/>
        <v>8.5</v>
      </c>
      <c r="K136" t="s">
        <v>1367</v>
      </c>
      <c r="L136" t="s">
        <v>1463</v>
      </c>
      <c r="M136" t="s">
        <v>1459</v>
      </c>
      <c r="N136">
        <f>VLOOKUP(E136,Sheet1!$M$2:$N$38,2,FALSE)</f>
        <v>3</v>
      </c>
      <c r="O136">
        <f t="shared" si="3"/>
        <v>18</v>
      </c>
    </row>
    <row r="137" spans="1:15" x14ac:dyDescent="0.25">
      <c r="A137" s="4">
        <v>2016</v>
      </c>
      <c r="B137" s="4" t="s">
        <v>58</v>
      </c>
      <c r="C137" s="4" t="s">
        <v>20</v>
      </c>
      <c r="D137" s="4" t="s">
        <v>1066</v>
      </c>
      <c r="E137" s="4">
        <v>1998</v>
      </c>
      <c r="F137" s="4">
        <v>480000</v>
      </c>
      <c r="G137" s="4" t="s">
        <v>18</v>
      </c>
      <c r="H137" s="4" t="s">
        <v>19</v>
      </c>
      <c r="I137" s="4">
        <v>9</v>
      </c>
      <c r="J137" s="9" t="str">
        <f t="shared" si="2"/>
        <v>8.5</v>
      </c>
      <c r="K137" t="s">
        <v>1367</v>
      </c>
      <c r="L137" t="s">
        <v>1463</v>
      </c>
      <c r="M137" t="s">
        <v>1459</v>
      </c>
      <c r="N137">
        <f>VLOOKUP(E137,Sheet1!$M$2:$N$38,2,FALSE)</f>
        <v>3</v>
      </c>
      <c r="O137">
        <f t="shared" si="3"/>
        <v>18</v>
      </c>
    </row>
    <row r="138" spans="1:15" x14ac:dyDescent="0.25">
      <c r="A138" s="4">
        <v>2015</v>
      </c>
      <c r="B138" s="4" t="s">
        <v>58</v>
      </c>
      <c r="C138" s="4" t="s">
        <v>20</v>
      </c>
      <c r="D138" s="4" t="s">
        <v>603</v>
      </c>
      <c r="E138" s="4">
        <v>1998</v>
      </c>
      <c r="F138" s="4">
        <v>480000</v>
      </c>
      <c r="G138" s="4" t="s">
        <v>21</v>
      </c>
      <c r="H138" s="4" t="s">
        <v>22</v>
      </c>
      <c r="I138" s="4">
        <v>6</v>
      </c>
      <c r="J138" s="9" t="str">
        <f t="shared" si="2"/>
        <v>8.5</v>
      </c>
      <c r="K138" t="s">
        <v>1367</v>
      </c>
      <c r="L138" t="s">
        <v>1463</v>
      </c>
      <c r="M138" t="s">
        <v>1459</v>
      </c>
      <c r="N138">
        <f>VLOOKUP(E138,Sheet1!$M$2:$N$38,2,FALSE)</f>
        <v>3</v>
      </c>
      <c r="O138">
        <f t="shared" si="3"/>
        <v>17</v>
      </c>
    </row>
    <row r="139" spans="1:15" x14ac:dyDescent="0.25">
      <c r="A139" s="4">
        <v>2015</v>
      </c>
      <c r="B139" s="4" t="s">
        <v>58</v>
      </c>
      <c r="C139" s="4" t="s">
        <v>20</v>
      </c>
      <c r="D139" s="4" t="s">
        <v>491</v>
      </c>
      <c r="E139" s="4">
        <v>2000</v>
      </c>
      <c r="F139" s="4">
        <v>480000</v>
      </c>
      <c r="G139" s="4" t="s">
        <v>21</v>
      </c>
      <c r="H139" s="4" t="s">
        <v>22</v>
      </c>
      <c r="I139" s="4">
        <v>8</v>
      </c>
      <c r="J139" s="9" t="str">
        <f t="shared" si="2"/>
        <v>8.5</v>
      </c>
      <c r="K139" t="s">
        <v>1367</v>
      </c>
      <c r="L139" t="s">
        <v>1463</v>
      </c>
      <c r="M139" t="s">
        <v>1459</v>
      </c>
      <c r="N139">
        <f>VLOOKUP(E139,Sheet1!$M$2:$N$38,2,FALSE)</f>
        <v>3</v>
      </c>
      <c r="O139">
        <f t="shared" si="3"/>
        <v>15</v>
      </c>
    </row>
    <row r="140" spans="1:15" x14ac:dyDescent="0.25">
      <c r="A140" s="4">
        <v>2015</v>
      </c>
      <c r="B140" s="4" t="s">
        <v>58</v>
      </c>
      <c r="C140" s="4" t="s">
        <v>20</v>
      </c>
      <c r="D140" s="4" t="s">
        <v>597</v>
      </c>
      <c r="E140" s="4">
        <v>2001</v>
      </c>
      <c r="F140" s="4">
        <v>480000</v>
      </c>
      <c r="G140" s="4" t="s">
        <v>64</v>
      </c>
      <c r="H140" s="4" t="s">
        <v>65</v>
      </c>
      <c r="I140" s="4">
        <v>6</v>
      </c>
      <c r="J140" s="9" t="str">
        <f t="shared" si="2"/>
        <v>9.5</v>
      </c>
      <c r="K140" t="s">
        <v>1384</v>
      </c>
      <c r="L140" t="s">
        <v>1465</v>
      </c>
      <c r="N140">
        <f>VLOOKUP(E140,Sheet1!$M$2:$N$38,2,FALSE)</f>
        <v>3</v>
      </c>
      <c r="O140">
        <f t="shared" si="3"/>
        <v>14</v>
      </c>
    </row>
    <row r="141" spans="1:15" x14ac:dyDescent="0.25">
      <c r="A141" s="4">
        <v>2015</v>
      </c>
      <c r="B141" s="4" t="s">
        <v>58</v>
      </c>
      <c r="C141" s="4" t="s">
        <v>24</v>
      </c>
      <c r="D141" s="4" t="s">
        <v>662</v>
      </c>
      <c r="E141" s="4">
        <v>1996</v>
      </c>
      <c r="F141" s="4">
        <v>480000</v>
      </c>
      <c r="G141" s="4" t="s">
        <v>18</v>
      </c>
      <c r="H141" s="4" t="s">
        <v>19</v>
      </c>
      <c r="I141" s="4">
        <v>9</v>
      </c>
      <c r="J141" s="9" t="str">
        <f t="shared" si="2"/>
        <v>8.5</v>
      </c>
      <c r="K141" t="s">
        <v>1367</v>
      </c>
      <c r="L141" t="s">
        <v>1463</v>
      </c>
      <c r="M141" t="s">
        <v>1459</v>
      </c>
      <c r="N141">
        <f>VLOOKUP(E141,Sheet1!$M$2:$N$38,2,FALSE)</f>
        <v>3</v>
      </c>
      <c r="O141">
        <f t="shared" si="3"/>
        <v>19</v>
      </c>
    </row>
    <row r="142" spans="1:15" x14ac:dyDescent="0.25">
      <c r="A142" s="4">
        <v>2015</v>
      </c>
      <c r="B142" s="4" t="s">
        <v>58</v>
      </c>
      <c r="C142" s="4" t="s">
        <v>24</v>
      </c>
      <c r="D142" s="4" t="s">
        <v>739</v>
      </c>
      <c r="E142" s="4">
        <v>1996</v>
      </c>
      <c r="F142" s="4">
        <v>480000</v>
      </c>
      <c r="G142" s="4" t="s">
        <v>18</v>
      </c>
      <c r="H142" s="4" t="s">
        <v>19</v>
      </c>
      <c r="I142" s="4">
        <v>9</v>
      </c>
      <c r="J142" s="9" t="str">
        <f t="shared" si="2"/>
        <v>8.5</v>
      </c>
      <c r="K142" t="s">
        <v>1367</v>
      </c>
      <c r="L142" t="s">
        <v>1463</v>
      </c>
      <c r="M142" t="s">
        <v>1459</v>
      </c>
      <c r="N142">
        <f>VLOOKUP(E142,Sheet1!$M$2:$N$38,2,FALSE)</f>
        <v>3</v>
      </c>
      <c r="O142">
        <f t="shared" si="3"/>
        <v>19</v>
      </c>
    </row>
    <row r="143" spans="1:15" x14ac:dyDescent="0.25">
      <c r="A143" s="4">
        <v>2015</v>
      </c>
      <c r="B143" s="4" t="s">
        <v>58</v>
      </c>
      <c r="C143" s="4" t="s">
        <v>44</v>
      </c>
      <c r="D143" s="4" t="s">
        <v>571</v>
      </c>
      <c r="E143" s="4">
        <v>1981</v>
      </c>
      <c r="F143" s="4">
        <v>480000</v>
      </c>
      <c r="G143" s="4" t="s">
        <v>31</v>
      </c>
      <c r="H143" s="4" t="s">
        <v>32</v>
      </c>
      <c r="I143" s="4">
        <v>9</v>
      </c>
      <c r="J143" s="9" t="str">
        <f t="shared" ref="J143:J206" si="4">IFERROR(LEFT(K143,FIND("EER",K143)-2),"")</f>
        <v>7.5</v>
      </c>
      <c r="K143" t="s">
        <v>1448</v>
      </c>
      <c r="L143" t="s">
        <v>1465</v>
      </c>
      <c r="N143">
        <f>VLOOKUP(E143,Sheet1!$M$2:$N$38,2,FALSE)</f>
        <v>2</v>
      </c>
      <c r="O143">
        <f t="shared" ref="O143:O206" si="5">A143-E143</f>
        <v>34</v>
      </c>
    </row>
    <row r="144" spans="1:15" x14ac:dyDescent="0.25">
      <c r="A144" s="4">
        <v>2014</v>
      </c>
      <c r="B144" s="4" t="s">
        <v>58</v>
      </c>
      <c r="C144" s="4" t="s">
        <v>44</v>
      </c>
      <c r="D144" s="4" t="s">
        <v>242</v>
      </c>
      <c r="E144" s="4">
        <v>1983</v>
      </c>
      <c r="F144" s="4">
        <v>480000</v>
      </c>
      <c r="G144" s="4" t="s">
        <v>59</v>
      </c>
      <c r="H144" s="4" t="s">
        <v>60</v>
      </c>
      <c r="I144" s="4">
        <v>8</v>
      </c>
      <c r="J144" s="9" t="str">
        <f t="shared" si="4"/>
        <v>7.5</v>
      </c>
      <c r="K144" t="s">
        <v>1448</v>
      </c>
      <c r="L144" t="s">
        <v>1463</v>
      </c>
      <c r="M144" t="s">
        <v>1342</v>
      </c>
      <c r="N144">
        <f>VLOOKUP(E144,Sheet1!$M$2:$N$38,2,FALSE)</f>
        <v>2</v>
      </c>
      <c r="O144">
        <f t="shared" si="5"/>
        <v>31</v>
      </c>
    </row>
    <row r="145" spans="1:15" x14ac:dyDescent="0.25">
      <c r="A145" s="4">
        <v>2014</v>
      </c>
      <c r="B145" s="4" t="s">
        <v>58</v>
      </c>
      <c r="C145" s="4" t="s">
        <v>44</v>
      </c>
      <c r="D145" s="4" t="s">
        <v>864</v>
      </c>
      <c r="E145" s="4">
        <v>1993</v>
      </c>
      <c r="F145" s="4">
        <v>480000</v>
      </c>
      <c r="G145" s="4" t="s">
        <v>18</v>
      </c>
      <c r="H145" s="4" t="s">
        <v>19</v>
      </c>
      <c r="I145" s="4">
        <v>6</v>
      </c>
      <c r="J145" s="9" t="str">
        <f t="shared" si="4"/>
        <v>8.5</v>
      </c>
      <c r="K145" t="s">
        <v>1367</v>
      </c>
      <c r="L145" t="s">
        <v>1465</v>
      </c>
      <c r="N145">
        <f>VLOOKUP(E145,Sheet1!$M$2:$N$38,2,FALSE)</f>
        <v>3</v>
      </c>
      <c r="O145">
        <f t="shared" si="5"/>
        <v>21</v>
      </c>
    </row>
    <row r="146" spans="1:15" x14ac:dyDescent="0.25">
      <c r="A146" s="4">
        <v>2015</v>
      </c>
      <c r="B146" s="4" t="s">
        <v>48</v>
      </c>
      <c r="C146" s="4" t="s">
        <v>44</v>
      </c>
      <c r="D146" s="4" t="s">
        <v>386</v>
      </c>
      <c r="E146" s="4">
        <v>1984</v>
      </c>
      <c r="F146" s="4">
        <v>480000</v>
      </c>
      <c r="G146" s="4" t="s">
        <v>21</v>
      </c>
      <c r="H146" s="4" t="s">
        <v>22</v>
      </c>
      <c r="I146" s="4">
        <v>9</v>
      </c>
      <c r="J146" s="9" t="str">
        <f t="shared" si="4"/>
        <v>7.5</v>
      </c>
      <c r="K146" t="s">
        <v>1448</v>
      </c>
      <c r="L146" t="s">
        <v>1465</v>
      </c>
      <c r="N146">
        <f>VLOOKUP(E146,Sheet1!$M$2:$N$38,2,FALSE)</f>
        <v>2</v>
      </c>
      <c r="O146">
        <f t="shared" si="5"/>
        <v>31</v>
      </c>
    </row>
    <row r="147" spans="1:15" x14ac:dyDescent="0.25">
      <c r="A147" s="4">
        <v>2016</v>
      </c>
      <c r="B147" s="4" t="s">
        <v>58</v>
      </c>
      <c r="C147" s="4" t="s">
        <v>44</v>
      </c>
      <c r="D147" s="4" t="s">
        <v>994</v>
      </c>
      <c r="E147" s="4">
        <v>1993</v>
      </c>
      <c r="F147" s="4">
        <v>480000</v>
      </c>
      <c r="G147" s="4" t="s">
        <v>18</v>
      </c>
      <c r="H147" s="4" t="s">
        <v>19</v>
      </c>
      <c r="I147" s="4">
        <v>6</v>
      </c>
      <c r="J147" s="9" t="str">
        <f t="shared" si="4"/>
        <v>8.5</v>
      </c>
      <c r="K147" t="s">
        <v>1367</v>
      </c>
      <c r="L147" t="s">
        <v>1465</v>
      </c>
      <c r="N147">
        <f>VLOOKUP(E147,Sheet1!$M$2:$N$38,2,FALSE)</f>
        <v>3</v>
      </c>
      <c r="O147">
        <f t="shared" si="5"/>
        <v>23</v>
      </c>
    </row>
    <row r="148" spans="1:15" x14ac:dyDescent="0.25">
      <c r="A148" s="4">
        <v>2015</v>
      </c>
      <c r="B148" s="4" t="s">
        <v>58</v>
      </c>
      <c r="C148" s="4" t="s">
        <v>44</v>
      </c>
      <c r="D148" s="4" t="s">
        <v>364</v>
      </c>
      <c r="E148" s="4">
        <v>1988</v>
      </c>
      <c r="F148" s="4">
        <v>480000</v>
      </c>
      <c r="G148" s="4" t="s">
        <v>61</v>
      </c>
      <c r="H148" s="4" t="s">
        <v>62</v>
      </c>
      <c r="I148" s="4">
        <v>9</v>
      </c>
      <c r="J148" s="9" t="str">
        <f t="shared" si="4"/>
        <v>7.5</v>
      </c>
      <c r="K148" t="s">
        <v>1448</v>
      </c>
      <c r="L148" t="s">
        <v>1465</v>
      </c>
      <c r="N148">
        <f>VLOOKUP(E148,Sheet1!$M$2:$N$38,2,FALSE)</f>
        <v>2</v>
      </c>
      <c r="O148">
        <f t="shared" si="5"/>
        <v>27</v>
      </c>
    </row>
    <row r="149" spans="1:15" x14ac:dyDescent="0.25">
      <c r="A149" s="4">
        <v>2014</v>
      </c>
      <c r="B149" s="4" t="s">
        <v>58</v>
      </c>
      <c r="C149" s="4" t="s">
        <v>44</v>
      </c>
      <c r="D149" s="4" t="s">
        <v>871</v>
      </c>
      <c r="E149" s="4">
        <v>1988</v>
      </c>
      <c r="F149" s="4">
        <v>480000</v>
      </c>
      <c r="G149" s="4" t="s">
        <v>21</v>
      </c>
      <c r="H149" s="4" t="s">
        <v>22</v>
      </c>
      <c r="I149" s="4">
        <v>6</v>
      </c>
      <c r="J149" s="9" t="str">
        <f t="shared" si="4"/>
        <v>7.5</v>
      </c>
      <c r="K149" t="s">
        <v>1448</v>
      </c>
      <c r="L149" t="s">
        <v>1463</v>
      </c>
      <c r="M149" t="s">
        <v>1342</v>
      </c>
      <c r="N149">
        <f>VLOOKUP(E149,Sheet1!$M$2:$N$38,2,FALSE)</f>
        <v>2</v>
      </c>
      <c r="O149">
        <f t="shared" si="5"/>
        <v>26</v>
      </c>
    </row>
    <row r="150" spans="1:15" x14ac:dyDescent="0.25">
      <c r="A150" s="4">
        <v>2014</v>
      </c>
      <c r="B150" s="4" t="s">
        <v>58</v>
      </c>
      <c r="C150" s="4" t="s">
        <v>44</v>
      </c>
      <c r="D150" s="4" t="s">
        <v>869</v>
      </c>
      <c r="E150" s="4">
        <v>1988</v>
      </c>
      <c r="F150" s="4">
        <v>480000</v>
      </c>
      <c r="G150" s="4" t="s">
        <v>21</v>
      </c>
      <c r="H150" s="4" t="s">
        <v>22</v>
      </c>
      <c r="I150" s="4">
        <v>6</v>
      </c>
      <c r="J150" s="9" t="str">
        <f t="shared" si="4"/>
        <v>7.5</v>
      </c>
      <c r="K150" t="s">
        <v>1448</v>
      </c>
      <c r="L150" t="s">
        <v>1463</v>
      </c>
      <c r="M150" t="s">
        <v>1342</v>
      </c>
      <c r="N150">
        <f>VLOOKUP(E150,Sheet1!$M$2:$N$38,2,FALSE)</f>
        <v>2</v>
      </c>
      <c r="O150">
        <f t="shared" si="5"/>
        <v>26</v>
      </c>
    </row>
    <row r="151" spans="1:15" x14ac:dyDescent="0.25">
      <c r="A151" s="4">
        <v>2014</v>
      </c>
      <c r="B151" s="4" t="s">
        <v>58</v>
      </c>
      <c r="C151" s="4" t="s">
        <v>44</v>
      </c>
      <c r="D151" s="4" t="s">
        <v>869</v>
      </c>
      <c r="E151" s="4">
        <v>1988</v>
      </c>
      <c r="F151" s="4">
        <v>480000</v>
      </c>
      <c r="G151" s="4" t="s">
        <v>21</v>
      </c>
      <c r="H151" s="4" t="s">
        <v>22</v>
      </c>
      <c r="I151" s="4">
        <v>6</v>
      </c>
      <c r="J151" s="9" t="str">
        <f t="shared" si="4"/>
        <v>7.5</v>
      </c>
      <c r="K151" t="s">
        <v>1448</v>
      </c>
      <c r="L151" t="s">
        <v>1463</v>
      </c>
      <c r="M151" t="s">
        <v>1342</v>
      </c>
      <c r="N151">
        <f>VLOOKUP(E151,Sheet1!$M$2:$N$38,2,FALSE)</f>
        <v>2</v>
      </c>
      <c r="O151">
        <f t="shared" si="5"/>
        <v>26</v>
      </c>
    </row>
    <row r="152" spans="1:15" x14ac:dyDescent="0.25">
      <c r="A152" s="4">
        <v>2014</v>
      </c>
      <c r="B152" s="4" t="s">
        <v>58</v>
      </c>
      <c r="C152" s="4" t="s">
        <v>44</v>
      </c>
      <c r="D152" s="4" t="s">
        <v>870</v>
      </c>
      <c r="E152" s="4">
        <v>1988</v>
      </c>
      <c r="F152" s="4">
        <v>480000</v>
      </c>
      <c r="G152" s="4" t="s">
        <v>21</v>
      </c>
      <c r="H152" s="4" t="s">
        <v>22</v>
      </c>
      <c r="I152" s="4">
        <v>6</v>
      </c>
      <c r="J152" s="9" t="str">
        <f t="shared" si="4"/>
        <v>7.5</v>
      </c>
      <c r="K152" t="s">
        <v>1448</v>
      </c>
      <c r="L152" t="s">
        <v>1463</v>
      </c>
      <c r="M152" t="s">
        <v>1342</v>
      </c>
      <c r="N152">
        <f>VLOOKUP(E152,Sheet1!$M$2:$N$38,2,FALSE)</f>
        <v>2</v>
      </c>
      <c r="O152">
        <f t="shared" si="5"/>
        <v>26</v>
      </c>
    </row>
    <row r="153" spans="1:15" x14ac:dyDescent="0.25">
      <c r="A153" s="4">
        <v>2014</v>
      </c>
      <c r="B153" s="4" t="s">
        <v>58</v>
      </c>
      <c r="C153" s="4" t="s">
        <v>44</v>
      </c>
      <c r="D153" s="4" t="s">
        <v>879</v>
      </c>
      <c r="E153" s="4">
        <v>1997</v>
      </c>
      <c r="F153" s="4">
        <v>480000</v>
      </c>
      <c r="G153" s="4" t="s">
        <v>18</v>
      </c>
      <c r="H153" s="4" t="s">
        <v>19</v>
      </c>
      <c r="I153" s="4">
        <v>8</v>
      </c>
      <c r="J153" s="9" t="str">
        <f t="shared" si="4"/>
        <v>8.5</v>
      </c>
      <c r="K153" t="s">
        <v>1367</v>
      </c>
      <c r="L153" t="s">
        <v>1465</v>
      </c>
      <c r="N153">
        <f>VLOOKUP(E153,Sheet1!$M$2:$N$38,2,FALSE)</f>
        <v>3</v>
      </c>
      <c r="O153">
        <f t="shared" si="5"/>
        <v>17</v>
      </c>
    </row>
    <row r="154" spans="1:15" x14ac:dyDescent="0.25">
      <c r="A154" s="4">
        <v>2016</v>
      </c>
      <c r="B154" s="4" t="s">
        <v>58</v>
      </c>
      <c r="C154" s="4" t="s">
        <v>51</v>
      </c>
      <c r="D154" s="4" t="s">
        <v>1221</v>
      </c>
      <c r="E154" s="4">
        <v>1995</v>
      </c>
      <c r="F154" s="4">
        <v>480000</v>
      </c>
      <c r="G154" s="4" t="s">
        <v>18</v>
      </c>
      <c r="H154" s="4" t="s">
        <v>19</v>
      </c>
      <c r="I154" s="4">
        <v>9</v>
      </c>
      <c r="J154" s="9" t="str">
        <f t="shared" si="4"/>
        <v>8.5</v>
      </c>
      <c r="K154" t="s">
        <v>1367</v>
      </c>
      <c r="L154" t="s">
        <v>1463</v>
      </c>
      <c r="M154" t="s">
        <v>1454</v>
      </c>
      <c r="N154">
        <f>VLOOKUP(E154,Sheet1!$M$2:$N$38,2,FALSE)</f>
        <v>3</v>
      </c>
      <c r="O154">
        <f t="shared" si="5"/>
        <v>21</v>
      </c>
    </row>
    <row r="155" spans="1:15" x14ac:dyDescent="0.25">
      <c r="A155" s="4">
        <v>2016</v>
      </c>
      <c r="B155" s="4" t="s">
        <v>58</v>
      </c>
      <c r="C155" s="4" t="s">
        <v>165</v>
      </c>
      <c r="D155" s="4" t="s">
        <v>155</v>
      </c>
      <c r="E155" s="4">
        <v>0</v>
      </c>
      <c r="F155" s="4">
        <v>480000</v>
      </c>
      <c r="G155" s="4" t="s">
        <v>18</v>
      </c>
      <c r="H155" s="4" t="s">
        <v>112</v>
      </c>
      <c r="I155" s="4">
        <v>8</v>
      </c>
      <c r="J155" s="9" t="str">
        <f t="shared" si="4"/>
        <v/>
      </c>
      <c r="L155" t="s">
        <v>1465</v>
      </c>
      <c r="N155">
        <f>VLOOKUP(E155,Sheet1!$M$2:$N$38,2,FALSE)</f>
        <v>0</v>
      </c>
      <c r="O155">
        <f t="shared" si="5"/>
        <v>2016</v>
      </c>
    </row>
    <row r="156" spans="1:15" x14ac:dyDescent="0.25">
      <c r="A156" s="4">
        <v>2015</v>
      </c>
      <c r="B156" s="4" t="s">
        <v>48</v>
      </c>
      <c r="C156" s="4" t="s">
        <v>123</v>
      </c>
      <c r="D156" s="4" t="s">
        <v>604</v>
      </c>
      <c r="E156" s="4">
        <v>0</v>
      </c>
      <c r="F156" s="4">
        <v>480000</v>
      </c>
      <c r="G156" s="4" t="s">
        <v>64</v>
      </c>
      <c r="H156" s="4" t="s">
        <v>65</v>
      </c>
      <c r="I156" s="4">
        <v>6</v>
      </c>
      <c r="J156" s="9" t="str">
        <f t="shared" si="4"/>
        <v/>
      </c>
      <c r="L156" t="s">
        <v>1465</v>
      </c>
      <c r="N156">
        <f>VLOOKUP(E156,Sheet1!$M$2:$N$38,2,FALSE)</f>
        <v>0</v>
      </c>
      <c r="O156">
        <f t="shared" si="5"/>
        <v>2015</v>
      </c>
    </row>
    <row r="157" spans="1:15" x14ac:dyDescent="0.25">
      <c r="A157" s="4">
        <v>2016</v>
      </c>
      <c r="B157" s="4" t="s">
        <v>48</v>
      </c>
      <c r="C157" s="4" t="s">
        <v>162</v>
      </c>
      <c r="D157" s="4" t="s">
        <v>604</v>
      </c>
      <c r="E157" s="4">
        <v>0</v>
      </c>
      <c r="F157" s="4">
        <v>480000</v>
      </c>
      <c r="G157" s="4" t="s">
        <v>18</v>
      </c>
      <c r="H157" s="4" t="s">
        <v>19</v>
      </c>
      <c r="I157" s="4">
        <v>6</v>
      </c>
      <c r="J157" s="9" t="str">
        <f t="shared" si="4"/>
        <v/>
      </c>
      <c r="L157" t="s">
        <v>1465</v>
      </c>
      <c r="N157">
        <f>VLOOKUP(E157,Sheet1!$M$2:$N$38,2,FALSE)</f>
        <v>0</v>
      </c>
      <c r="O157">
        <f t="shared" si="5"/>
        <v>2016</v>
      </c>
    </row>
    <row r="158" spans="1:15" x14ac:dyDescent="0.25">
      <c r="A158" s="4">
        <v>2016</v>
      </c>
      <c r="B158" s="4" t="s">
        <v>58</v>
      </c>
      <c r="C158" s="4" t="s">
        <v>44</v>
      </c>
      <c r="D158" s="4" t="s">
        <v>1025</v>
      </c>
      <c r="E158" s="4">
        <v>1998</v>
      </c>
      <c r="F158" s="4">
        <v>480000</v>
      </c>
      <c r="G158" s="4" t="s">
        <v>85</v>
      </c>
      <c r="H158" s="4" t="s">
        <v>86</v>
      </c>
      <c r="I158" s="4">
        <v>10</v>
      </c>
      <c r="J158" s="9" t="str">
        <f t="shared" si="4"/>
        <v>8.5</v>
      </c>
      <c r="K158" t="s">
        <v>1367</v>
      </c>
      <c r="L158" t="s">
        <v>1464</v>
      </c>
      <c r="M158" t="s">
        <v>1455</v>
      </c>
      <c r="N158">
        <f>VLOOKUP(E158,Sheet1!$M$2:$N$38,2,FALSE)</f>
        <v>3</v>
      </c>
      <c r="O158">
        <f t="shared" si="5"/>
        <v>18</v>
      </c>
    </row>
    <row r="159" spans="1:15" x14ac:dyDescent="0.25">
      <c r="A159" s="4">
        <v>2015</v>
      </c>
      <c r="B159" s="4" t="s">
        <v>58</v>
      </c>
      <c r="C159" s="4" t="s">
        <v>20</v>
      </c>
      <c r="D159" s="4" t="s">
        <v>477</v>
      </c>
      <c r="E159" s="4">
        <v>1997</v>
      </c>
      <c r="F159" s="4">
        <v>462000</v>
      </c>
      <c r="G159" s="4" t="s">
        <v>18</v>
      </c>
      <c r="H159" s="4" t="s">
        <v>19</v>
      </c>
      <c r="I159" s="4">
        <v>9</v>
      </c>
      <c r="J159" s="9" t="str">
        <f t="shared" si="4"/>
        <v>8.5</v>
      </c>
      <c r="K159" t="s">
        <v>1367</v>
      </c>
      <c r="L159" t="s">
        <v>1465</v>
      </c>
      <c r="N159">
        <f>VLOOKUP(E159,Sheet1!$M$2:$N$38,2,FALSE)</f>
        <v>3</v>
      </c>
      <c r="O159">
        <f t="shared" si="5"/>
        <v>18</v>
      </c>
    </row>
    <row r="160" spans="1:15" x14ac:dyDescent="0.25">
      <c r="A160" s="4">
        <v>2015</v>
      </c>
      <c r="B160" s="4" t="s">
        <v>58</v>
      </c>
      <c r="C160" s="4" t="s">
        <v>44</v>
      </c>
      <c r="D160" s="4" t="s">
        <v>399</v>
      </c>
      <c r="E160" s="4">
        <v>0</v>
      </c>
      <c r="F160" s="4">
        <v>460000</v>
      </c>
      <c r="G160" s="4" t="s">
        <v>18</v>
      </c>
      <c r="H160" s="4" t="s">
        <v>19</v>
      </c>
      <c r="I160" s="4">
        <v>10</v>
      </c>
      <c r="J160" s="9" t="str">
        <f t="shared" si="4"/>
        <v/>
      </c>
      <c r="L160" t="s">
        <v>1465</v>
      </c>
      <c r="N160">
        <f>VLOOKUP(E160,Sheet1!$M$2:$N$38,2,FALSE)</f>
        <v>0</v>
      </c>
      <c r="O160">
        <f t="shared" si="5"/>
        <v>2015</v>
      </c>
    </row>
    <row r="161" spans="1:15" x14ac:dyDescent="0.25">
      <c r="A161" s="4">
        <v>2015</v>
      </c>
      <c r="B161" s="4" t="s">
        <v>58</v>
      </c>
      <c r="C161" s="4" t="s">
        <v>44</v>
      </c>
      <c r="D161" s="4" t="s">
        <v>400</v>
      </c>
      <c r="E161" s="4">
        <v>0</v>
      </c>
      <c r="F161" s="4">
        <v>460000</v>
      </c>
      <c r="G161" s="4" t="s">
        <v>18</v>
      </c>
      <c r="H161" s="4" t="s">
        <v>19</v>
      </c>
      <c r="I161" s="4">
        <v>10</v>
      </c>
      <c r="J161" s="9" t="str">
        <f t="shared" si="4"/>
        <v/>
      </c>
      <c r="L161" t="s">
        <v>1465</v>
      </c>
      <c r="N161">
        <f>VLOOKUP(E161,Sheet1!$M$2:$N$38,2,FALSE)</f>
        <v>0</v>
      </c>
      <c r="O161">
        <f t="shared" si="5"/>
        <v>2015</v>
      </c>
    </row>
    <row r="162" spans="1:15" x14ac:dyDescent="0.25">
      <c r="A162" s="4">
        <v>2015</v>
      </c>
      <c r="B162" s="4" t="s">
        <v>58</v>
      </c>
      <c r="C162" s="4" t="s">
        <v>20</v>
      </c>
      <c r="D162" s="4" t="s">
        <v>835</v>
      </c>
      <c r="E162" s="4">
        <v>1989</v>
      </c>
      <c r="F162" s="4">
        <v>460000</v>
      </c>
      <c r="G162" s="4" t="s">
        <v>18</v>
      </c>
      <c r="H162" s="4" t="s">
        <v>19</v>
      </c>
      <c r="I162" s="4">
        <v>9</v>
      </c>
      <c r="J162" s="9" t="str">
        <f t="shared" si="4"/>
        <v>8.2</v>
      </c>
      <c r="K162" t="s">
        <v>1439</v>
      </c>
      <c r="L162" t="s">
        <v>1463</v>
      </c>
      <c r="M162" t="s">
        <v>1458</v>
      </c>
      <c r="N162">
        <f>VLOOKUP(E162,Sheet1!$M$2:$N$38,2,FALSE)</f>
        <v>2</v>
      </c>
      <c r="O162">
        <f t="shared" si="5"/>
        <v>26</v>
      </c>
    </row>
    <row r="163" spans="1:15" x14ac:dyDescent="0.25">
      <c r="A163" s="4">
        <v>2016</v>
      </c>
      <c r="B163" s="4" t="s">
        <v>58</v>
      </c>
      <c r="C163" s="4" t="s">
        <v>20</v>
      </c>
      <c r="D163" s="4" t="s">
        <v>1217</v>
      </c>
      <c r="E163" s="4">
        <v>1986</v>
      </c>
      <c r="F163" s="4">
        <v>456000</v>
      </c>
      <c r="G163" s="4" t="s">
        <v>18</v>
      </c>
      <c r="H163" s="4" t="s">
        <v>19</v>
      </c>
      <c r="I163" s="4">
        <v>6</v>
      </c>
      <c r="J163" s="9" t="str">
        <f t="shared" si="4"/>
        <v>7.5</v>
      </c>
      <c r="K163" t="s">
        <v>1448</v>
      </c>
      <c r="L163" t="s">
        <v>1465</v>
      </c>
      <c r="N163">
        <f>VLOOKUP(E163,Sheet1!$M$2:$N$38,2,FALSE)</f>
        <v>2</v>
      </c>
      <c r="O163">
        <f t="shared" si="5"/>
        <v>30</v>
      </c>
    </row>
    <row r="164" spans="1:15" x14ac:dyDescent="0.25">
      <c r="A164" s="4">
        <v>2014</v>
      </c>
      <c r="B164" s="4" t="s">
        <v>58</v>
      </c>
      <c r="C164" s="4" t="s">
        <v>20</v>
      </c>
      <c r="D164" s="4" t="s">
        <v>206</v>
      </c>
      <c r="E164" s="4">
        <v>1990</v>
      </c>
      <c r="F164" s="4">
        <v>451600</v>
      </c>
      <c r="G164" s="4" t="s">
        <v>59</v>
      </c>
      <c r="H164" s="4" t="s">
        <v>60</v>
      </c>
      <c r="I164" s="4">
        <v>8</v>
      </c>
      <c r="J164" s="9" t="str">
        <f t="shared" si="4"/>
        <v>8.2</v>
      </c>
      <c r="K164" t="s">
        <v>1439</v>
      </c>
      <c r="L164" t="s">
        <v>1465</v>
      </c>
      <c r="N164">
        <f>VLOOKUP(E164,Sheet1!$M$2:$N$38,2,FALSE)</f>
        <v>2</v>
      </c>
      <c r="O164">
        <f t="shared" si="5"/>
        <v>24</v>
      </c>
    </row>
    <row r="165" spans="1:15" x14ac:dyDescent="0.25">
      <c r="A165" s="4">
        <v>2014</v>
      </c>
      <c r="B165" s="4" t="s">
        <v>58</v>
      </c>
      <c r="C165" s="4" t="s">
        <v>20</v>
      </c>
      <c r="D165" s="4" t="s">
        <v>383</v>
      </c>
      <c r="E165" s="4">
        <v>1998</v>
      </c>
      <c r="F165" s="4">
        <v>450000</v>
      </c>
      <c r="G165" s="4" t="s">
        <v>31</v>
      </c>
      <c r="H165" s="4" t="s">
        <v>32</v>
      </c>
      <c r="I165" s="4">
        <v>6</v>
      </c>
      <c r="J165" s="9" t="str">
        <f t="shared" si="4"/>
        <v>8.5</v>
      </c>
      <c r="K165" t="s">
        <v>1367</v>
      </c>
      <c r="L165" t="s">
        <v>1465</v>
      </c>
      <c r="N165">
        <f>VLOOKUP(E165,Sheet1!$M$2:$N$38,2,FALSE)</f>
        <v>3</v>
      </c>
      <c r="O165">
        <f t="shared" si="5"/>
        <v>16</v>
      </c>
    </row>
    <row r="166" spans="1:15" x14ac:dyDescent="0.25">
      <c r="A166" s="4">
        <v>2014</v>
      </c>
      <c r="B166" s="4" t="s">
        <v>58</v>
      </c>
      <c r="C166" s="4" t="s">
        <v>20</v>
      </c>
      <c r="D166" s="4" t="s">
        <v>251</v>
      </c>
      <c r="E166" s="4">
        <v>1992</v>
      </c>
      <c r="F166" s="4">
        <v>432000</v>
      </c>
      <c r="G166" s="4" t="s">
        <v>18</v>
      </c>
      <c r="H166" s="4" t="s">
        <v>19</v>
      </c>
      <c r="I166" s="4">
        <v>8</v>
      </c>
      <c r="J166" s="9" t="str">
        <f t="shared" si="4"/>
        <v>8.5</v>
      </c>
      <c r="K166" t="s">
        <v>1367</v>
      </c>
      <c r="L166" t="s">
        <v>1465</v>
      </c>
      <c r="N166">
        <f>VLOOKUP(E166,Sheet1!$M$2:$N$38,2,FALSE)</f>
        <v>2</v>
      </c>
      <c r="O166">
        <f t="shared" si="5"/>
        <v>22</v>
      </c>
    </row>
    <row r="167" spans="1:15" x14ac:dyDescent="0.25">
      <c r="A167" s="4">
        <v>2015</v>
      </c>
      <c r="B167" s="4" t="s">
        <v>58</v>
      </c>
      <c r="C167" s="4" t="s">
        <v>20</v>
      </c>
      <c r="D167" s="4" t="s">
        <v>798</v>
      </c>
      <c r="E167" s="4">
        <v>1999</v>
      </c>
      <c r="F167" s="4">
        <v>420000</v>
      </c>
      <c r="G167" s="4" t="s">
        <v>135</v>
      </c>
      <c r="H167" s="4" t="s">
        <v>136</v>
      </c>
      <c r="I167" s="4">
        <v>6</v>
      </c>
      <c r="J167" s="9" t="str">
        <f t="shared" si="4"/>
        <v>8.5</v>
      </c>
      <c r="K167" t="s">
        <v>1367</v>
      </c>
      <c r="L167" t="s">
        <v>1465</v>
      </c>
      <c r="N167">
        <f>VLOOKUP(E167,Sheet1!$M$2:$N$38,2,FALSE)</f>
        <v>3</v>
      </c>
      <c r="O167">
        <f t="shared" si="5"/>
        <v>16</v>
      </c>
    </row>
    <row r="168" spans="1:15" x14ac:dyDescent="0.25">
      <c r="A168" s="4">
        <v>2015</v>
      </c>
      <c r="B168" s="4" t="s">
        <v>58</v>
      </c>
      <c r="C168" s="4" t="s">
        <v>20</v>
      </c>
      <c r="D168" s="4" t="s">
        <v>508</v>
      </c>
      <c r="E168" s="4">
        <v>1986</v>
      </c>
      <c r="F168" s="4">
        <v>420000</v>
      </c>
      <c r="G168" s="4" t="s">
        <v>61</v>
      </c>
      <c r="H168" s="4" t="s">
        <v>62</v>
      </c>
      <c r="I168" s="4">
        <v>8</v>
      </c>
      <c r="J168" s="9" t="str">
        <f t="shared" si="4"/>
        <v>7.5</v>
      </c>
      <c r="K168" t="s">
        <v>1448</v>
      </c>
      <c r="L168" t="s">
        <v>1465</v>
      </c>
      <c r="N168">
        <f>VLOOKUP(E168,Sheet1!$M$2:$N$38,2,FALSE)</f>
        <v>2</v>
      </c>
      <c r="O168">
        <f t="shared" si="5"/>
        <v>29</v>
      </c>
    </row>
    <row r="169" spans="1:15" x14ac:dyDescent="0.25">
      <c r="A169" s="4">
        <v>2016</v>
      </c>
      <c r="B169" s="4" t="s">
        <v>58</v>
      </c>
      <c r="C169" s="4" t="s">
        <v>44</v>
      </c>
      <c r="D169" s="4" t="s">
        <v>1028</v>
      </c>
      <c r="E169" s="4">
        <v>1998</v>
      </c>
      <c r="F169" s="4">
        <v>420000</v>
      </c>
      <c r="G169" s="4" t="s">
        <v>85</v>
      </c>
      <c r="H169" s="4" t="s">
        <v>86</v>
      </c>
      <c r="I169" s="4">
        <v>10</v>
      </c>
      <c r="J169" s="9" t="str">
        <f t="shared" si="4"/>
        <v>8.5</v>
      </c>
      <c r="K169" t="s">
        <v>1367</v>
      </c>
      <c r="L169" t="s">
        <v>1464</v>
      </c>
      <c r="M169" t="s">
        <v>1455</v>
      </c>
      <c r="N169">
        <f>VLOOKUP(E169,Sheet1!$M$2:$N$38,2,FALSE)</f>
        <v>3</v>
      </c>
      <c r="O169">
        <f t="shared" si="5"/>
        <v>18</v>
      </c>
    </row>
    <row r="170" spans="1:15" x14ac:dyDescent="0.25">
      <c r="A170" s="4">
        <v>2014</v>
      </c>
      <c r="B170" s="4" t="s">
        <v>58</v>
      </c>
      <c r="C170" s="4" t="s">
        <v>66</v>
      </c>
      <c r="D170" s="4" t="s">
        <v>327</v>
      </c>
      <c r="E170" s="4">
        <v>1983</v>
      </c>
      <c r="F170" s="4">
        <v>419000</v>
      </c>
      <c r="G170" s="4" t="s">
        <v>61</v>
      </c>
      <c r="H170" s="4" t="s">
        <v>62</v>
      </c>
      <c r="I170" s="4">
        <v>10</v>
      </c>
      <c r="J170" s="9" t="str">
        <f t="shared" si="4"/>
        <v>7.5</v>
      </c>
      <c r="K170" t="s">
        <v>1448</v>
      </c>
      <c r="L170" t="s">
        <v>1465</v>
      </c>
      <c r="N170">
        <f>VLOOKUP(E170,Sheet1!$M$2:$N$38,2,FALSE)</f>
        <v>2</v>
      </c>
      <c r="O170">
        <f t="shared" si="5"/>
        <v>31</v>
      </c>
    </row>
    <row r="171" spans="1:15" x14ac:dyDescent="0.25">
      <c r="A171" s="4">
        <v>2015</v>
      </c>
      <c r="B171" s="4" t="s">
        <v>58</v>
      </c>
      <c r="C171" s="4" t="s">
        <v>37</v>
      </c>
      <c r="D171" s="4" t="s">
        <v>804</v>
      </c>
      <c r="E171" s="4">
        <v>2000</v>
      </c>
      <c r="F171" s="4">
        <v>402000</v>
      </c>
      <c r="G171" s="4" t="s">
        <v>21</v>
      </c>
      <c r="H171" s="4" t="s">
        <v>22</v>
      </c>
      <c r="I171" s="4">
        <v>9</v>
      </c>
      <c r="J171" s="9" t="str">
        <f t="shared" si="4"/>
        <v>8.5</v>
      </c>
      <c r="K171" t="s">
        <v>1367</v>
      </c>
      <c r="L171" t="s">
        <v>1465</v>
      </c>
      <c r="N171">
        <f>VLOOKUP(E171,Sheet1!$M$2:$N$38,2,FALSE)</f>
        <v>3</v>
      </c>
      <c r="O171">
        <f t="shared" si="5"/>
        <v>15</v>
      </c>
    </row>
    <row r="172" spans="1:15" x14ac:dyDescent="0.25">
      <c r="A172" s="4">
        <v>2016</v>
      </c>
      <c r="B172" s="4" t="s">
        <v>58</v>
      </c>
      <c r="C172" s="4" t="s">
        <v>166</v>
      </c>
      <c r="D172" s="4" t="s">
        <v>1251</v>
      </c>
      <c r="E172" s="4">
        <v>1987</v>
      </c>
      <c r="F172" s="4">
        <v>388000</v>
      </c>
      <c r="G172" s="4" t="s">
        <v>18</v>
      </c>
      <c r="H172" s="4" t="s">
        <v>19</v>
      </c>
      <c r="I172" s="4">
        <v>8</v>
      </c>
      <c r="J172" s="9" t="str">
        <f t="shared" si="4"/>
        <v>7.5</v>
      </c>
      <c r="K172" t="s">
        <v>1448</v>
      </c>
      <c r="L172" t="s">
        <v>1465</v>
      </c>
      <c r="N172">
        <f>VLOOKUP(E172,Sheet1!$M$2:$N$38,2,FALSE)</f>
        <v>2</v>
      </c>
      <c r="O172">
        <f t="shared" si="5"/>
        <v>29</v>
      </c>
    </row>
    <row r="173" spans="1:15" x14ac:dyDescent="0.25">
      <c r="A173" s="4">
        <v>2016</v>
      </c>
      <c r="B173" s="4" t="s">
        <v>58</v>
      </c>
      <c r="C173" s="4" t="s">
        <v>166</v>
      </c>
      <c r="D173" s="4" t="s">
        <v>1252</v>
      </c>
      <c r="E173" s="4">
        <v>1987</v>
      </c>
      <c r="F173" s="4">
        <v>388000</v>
      </c>
      <c r="G173" s="4" t="s">
        <v>18</v>
      </c>
      <c r="H173" s="4" t="s">
        <v>19</v>
      </c>
      <c r="I173" s="4">
        <v>8</v>
      </c>
      <c r="J173" s="9" t="str">
        <f t="shared" si="4"/>
        <v>7.5</v>
      </c>
      <c r="K173" t="s">
        <v>1448</v>
      </c>
      <c r="L173" t="s">
        <v>1465</v>
      </c>
      <c r="N173">
        <f>VLOOKUP(E173,Sheet1!$M$2:$N$38,2,FALSE)</f>
        <v>2</v>
      </c>
      <c r="O173">
        <f t="shared" si="5"/>
        <v>29</v>
      </c>
    </row>
    <row r="174" spans="1:15" x14ac:dyDescent="0.25">
      <c r="A174" s="4">
        <v>2015</v>
      </c>
      <c r="B174" s="4" t="s">
        <v>58</v>
      </c>
      <c r="C174" s="4" t="s">
        <v>24</v>
      </c>
      <c r="D174" s="4" t="s">
        <v>824</v>
      </c>
      <c r="E174" s="4">
        <v>1996</v>
      </c>
      <c r="F174" s="4">
        <v>365000</v>
      </c>
      <c r="G174" s="4" t="s">
        <v>64</v>
      </c>
      <c r="H174" s="4" t="s">
        <v>65</v>
      </c>
      <c r="I174" s="4">
        <v>9</v>
      </c>
      <c r="J174" s="9" t="str">
        <f t="shared" si="4"/>
        <v>8.5</v>
      </c>
      <c r="K174" t="s">
        <v>1367</v>
      </c>
      <c r="L174" t="s">
        <v>1464</v>
      </c>
      <c r="M174" t="s">
        <v>1461</v>
      </c>
      <c r="N174">
        <f>VLOOKUP(E174,Sheet1!$M$2:$N$38,2,FALSE)</f>
        <v>3</v>
      </c>
      <c r="O174">
        <f t="shared" si="5"/>
        <v>19</v>
      </c>
    </row>
    <row r="175" spans="1:15" x14ac:dyDescent="0.25">
      <c r="A175" s="4">
        <v>2014</v>
      </c>
      <c r="B175" s="4" t="s">
        <v>58</v>
      </c>
      <c r="C175" s="4" t="s">
        <v>20</v>
      </c>
      <c r="D175" s="4" t="s">
        <v>918</v>
      </c>
      <c r="E175" s="4">
        <v>1994</v>
      </c>
      <c r="F175" s="4">
        <v>360000</v>
      </c>
      <c r="G175" s="4" t="s">
        <v>35</v>
      </c>
      <c r="H175" s="4" t="s">
        <v>36</v>
      </c>
      <c r="I175" s="4">
        <v>9</v>
      </c>
      <c r="J175" s="9" t="str">
        <f t="shared" si="4"/>
        <v>8.5</v>
      </c>
      <c r="K175" t="s">
        <v>1367</v>
      </c>
      <c r="L175" t="s">
        <v>1465</v>
      </c>
      <c r="N175">
        <f>VLOOKUP(E175,Sheet1!$M$2:$N$38,2,FALSE)</f>
        <v>3</v>
      </c>
      <c r="O175">
        <f t="shared" si="5"/>
        <v>20</v>
      </c>
    </row>
    <row r="176" spans="1:15" x14ac:dyDescent="0.25">
      <c r="A176" s="4">
        <v>2016</v>
      </c>
      <c r="B176" s="4" t="s">
        <v>58</v>
      </c>
      <c r="C176" s="4" t="s">
        <v>20</v>
      </c>
      <c r="D176" s="4" t="s">
        <v>1033</v>
      </c>
      <c r="E176" s="4">
        <v>1995</v>
      </c>
      <c r="F176" s="4">
        <v>360000</v>
      </c>
      <c r="G176" s="4" t="s">
        <v>18</v>
      </c>
      <c r="H176" s="4" t="s">
        <v>19</v>
      </c>
      <c r="I176" s="4">
        <v>8</v>
      </c>
      <c r="J176" s="9" t="str">
        <f t="shared" si="4"/>
        <v>8.5</v>
      </c>
      <c r="K176" t="s">
        <v>1367</v>
      </c>
      <c r="L176" t="s">
        <v>1465</v>
      </c>
      <c r="N176">
        <f>VLOOKUP(E176,Sheet1!$M$2:$N$38,2,FALSE)</f>
        <v>3</v>
      </c>
      <c r="O176">
        <f t="shared" si="5"/>
        <v>21</v>
      </c>
    </row>
    <row r="177" spans="1:15" x14ac:dyDescent="0.25">
      <c r="A177" s="4">
        <v>2015</v>
      </c>
      <c r="B177" s="4" t="s">
        <v>58</v>
      </c>
      <c r="C177" s="4" t="s">
        <v>20</v>
      </c>
      <c r="D177" s="4" t="s">
        <v>774</v>
      </c>
      <c r="E177" s="4">
        <v>1986</v>
      </c>
      <c r="F177" s="4">
        <v>360000</v>
      </c>
      <c r="G177" s="4" t="s">
        <v>64</v>
      </c>
      <c r="H177" s="4" t="s">
        <v>65</v>
      </c>
      <c r="I177" s="4">
        <v>9</v>
      </c>
      <c r="J177" s="9" t="str">
        <f t="shared" si="4"/>
        <v>7.5</v>
      </c>
      <c r="K177" t="s">
        <v>1448</v>
      </c>
      <c r="L177" t="s">
        <v>1465</v>
      </c>
      <c r="N177">
        <f>VLOOKUP(E177,Sheet1!$M$2:$N$38,2,FALSE)</f>
        <v>2</v>
      </c>
      <c r="O177">
        <f t="shared" si="5"/>
        <v>29</v>
      </c>
    </row>
    <row r="178" spans="1:15" x14ac:dyDescent="0.25">
      <c r="A178" s="4">
        <v>2015</v>
      </c>
      <c r="B178" s="4" t="s">
        <v>58</v>
      </c>
      <c r="C178" s="4" t="s">
        <v>20</v>
      </c>
      <c r="D178" s="4" t="s">
        <v>841</v>
      </c>
      <c r="E178" s="4">
        <v>1990</v>
      </c>
      <c r="F178" s="4">
        <v>360000</v>
      </c>
      <c r="G178" s="4" t="s">
        <v>18</v>
      </c>
      <c r="H178" s="4" t="s">
        <v>19</v>
      </c>
      <c r="I178" s="4">
        <v>9</v>
      </c>
      <c r="J178" s="9" t="str">
        <f t="shared" si="4"/>
        <v>8.2</v>
      </c>
      <c r="K178" t="s">
        <v>1439</v>
      </c>
      <c r="L178" t="s">
        <v>1465</v>
      </c>
      <c r="N178">
        <f>VLOOKUP(E178,Sheet1!$M$2:$N$38,2,FALSE)</f>
        <v>2</v>
      </c>
      <c r="O178">
        <f t="shared" si="5"/>
        <v>25</v>
      </c>
    </row>
    <row r="179" spans="1:15" x14ac:dyDescent="0.25">
      <c r="A179" s="4">
        <v>2015</v>
      </c>
      <c r="B179" s="4" t="s">
        <v>58</v>
      </c>
      <c r="C179" s="4" t="s">
        <v>20</v>
      </c>
      <c r="D179" s="4" t="s">
        <v>844</v>
      </c>
      <c r="E179" s="4">
        <v>1987</v>
      </c>
      <c r="F179" s="4">
        <v>360000</v>
      </c>
      <c r="G179" s="4" t="s">
        <v>21</v>
      </c>
      <c r="H179" s="4" t="s">
        <v>22</v>
      </c>
      <c r="I179" s="4">
        <v>9</v>
      </c>
      <c r="J179" s="9" t="str">
        <f t="shared" si="4"/>
        <v>7.5</v>
      </c>
      <c r="K179" t="s">
        <v>1448</v>
      </c>
      <c r="L179" t="s">
        <v>1465</v>
      </c>
      <c r="N179">
        <f>VLOOKUP(E179,Sheet1!$M$2:$N$38,2,FALSE)</f>
        <v>2</v>
      </c>
      <c r="O179">
        <f t="shared" si="5"/>
        <v>28</v>
      </c>
    </row>
    <row r="180" spans="1:15" x14ac:dyDescent="0.25">
      <c r="A180" s="4">
        <v>2015</v>
      </c>
      <c r="B180" s="4" t="s">
        <v>58</v>
      </c>
      <c r="C180" s="4" t="s">
        <v>20</v>
      </c>
      <c r="D180" s="4" t="s">
        <v>507</v>
      </c>
      <c r="E180" s="4">
        <v>1986</v>
      </c>
      <c r="F180" s="4">
        <v>360000</v>
      </c>
      <c r="G180" s="4" t="s">
        <v>61</v>
      </c>
      <c r="H180" s="4" t="s">
        <v>62</v>
      </c>
      <c r="I180" s="4">
        <v>8</v>
      </c>
      <c r="J180" s="9" t="str">
        <f t="shared" si="4"/>
        <v>7.5</v>
      </c>
      <c r="K180" t="s">
        <v>1448</v>
      </c>
      <c r="L180" t="s">
        <v>1465</v>
      </c>
      <c r="N180">
        <f>VLOOKUP(E180,Sheet1!$M$2:$N$38,2,FALSE)</f>
        <v>2</v>
      </c>
      <c r="O180">
        <f t="shared" si="5"/>
        <v>29</v>
      </c>
    </row>
    <row r="181" spans="1:15" x14ac:dyDescent="0.25">
      <c r="A181" s="4">
        <v>2016</v>
      </c>
      <c r="B181" s="4" t="s">
        <v>58</v>
      </c>
      <c r="C181" s="4" t="s">
        <v>20</v>
      </c>
      <c r="D181" s="4" t="s">
        <v>1067</v>
      </c>
      <c r="E181" s="4">
        <v>1995</v>
      </c>
      <c r="F181" s="4">
        <v>360000</v>
      </c>
      <c r="G181" s="4" t="s">
        <v>18</v>
      </c>
      <c r="H181" s="4" t="s">
        <v>19</v>
      </c>
      <c r="I181" s="4">
        <v>9</v>
      </c>
      <c r="J181" s="9" t="str">
        <f t="shared" si="4"/>
        <v>8.5</v>
      </c>
      <c r="K181" t="s">
        <v>1367</v>
      </c>
      <c r="L181" t="s">
        <v>1463</v>
      </c>
      <c r="M181" t="s">
        <v>1459</v>
      </c>
      <c r="N181">
        <f>VLOOKUP(E181,Sheet1!$M$2:$N$38,2,FALSE)</f>
        <v>3</v>
      </c>
      <c r="O181">
        <f t="shared" si="5"/>
        <v>21</v>
      </c>
    </row>
    <row r="182" spans="1:15" x14ac:dyDescent="0.25">
      <c r="A182" s="4">
        <v>2015</v>
      </c>
      <c r="B182" s="4" t="s">
        <v>58</v>
      </c>
      <c r="C182" s="4" t="s">
        <v>20</v>
      </c>
      <c r="D182" s="4" t="s">
        <v>790</v>
      </c>
      <c r="E182" s="4">
        <v>1999</v>
      </c>
      <c r="F182" s="4">
        <v>360000</v>
      </c>
      <c r="G182" s="4" t="s">
        <v>18</v>
      </c>
      <c r="H182" s="4" t="s">
        <v>19</v>
      </c>
      <c r="I182" s="4">
        <v>8</v>
      </c>
      <c r="J182" s="9" t="str">
        <f t="shared" si="4"/>
        <v>8.5</v>
      </c>
      <c r="K182" t="s">
        <v>1367</v>
      </c>
      <c r="L182" t="s">
        <v>1465</v>
      </c>
      <c r="N182">
        <f>VLOOKUP(E182,Sheet1!$M$2:$N$38,2,FALSE)</f>
        <v>3</v>
      </c>
      <c r="O182">
        <f t="shared" si="5"/>
        <v>16</v>
      </c>
    </row>
    <row r="183" spans="1:15" x14ac:dyDescent="0.25">
      <c r="A183" s="4">
        <v>2015</v>
      </c>
      <c r="B183" s="4" t="s">
        <v>58</v>
      </c>
      <c r="C183" s="4" t="s">
        <v>73</v>
      </c>
      <c r="D183" s="4" t="s">
        <v>398</v>
      </c>
      <c r="E183" s="4">
        <v>1994</v>
      </c>
      <c r="F183" s="4">
        <v>360000</v>
      </c>
      <c r="G183" s="4" t="s">
        <v>38</v>
      </c>
      <c r="H183" s="4" t="s">
        <v>39</v>
      </c>
      <c r="I183" s="4">
        <v>8</v>
      </c>
      <c r="J183" s="9" t="str">
        <f t="shared" si="4"/>
        <v>8.5</v>
      </c>
      <c r="K183" t="s">
        <v>1367</v>
      </c>
      <c r="L183" t="s">
        <v>1464</v>
      </c>
      <c r="M183" t="s">
        <v>1461</v>
      </c>
      <c r="N183">
        <f>VLOOKUP(E183,Sheet1!$M$2:$N$38,2,FALSE)</f>
        <v>3</v>
      </c>
      <c r="O183">
        <f t="shared" si="5"/>
        <v>21</v>
      </c>
    </row>
    <row r="184" spans="1:15" x14ac:dyDescent="0.25">
      <c r="A184" s="4">
        <v>2014</v>
      </c>
      <c r="B184" s="4" t="s">
        <v>58</v>
      </c>
      <c r="C184" s="4" t="s">
        <v>68</v>
      </c>
      <c r="D184" s="4" t="s">
        <v>868</v>
      </c>
      <c r="E184" s="4">
        <v>1974</v>
      </c>
      <c r="F184" s="4">
        <v>360000</v>
      </c>
      <c r="G184" s="4" t="s">
        <v>18</v>
      </c>
      <c r="H184" s="4" t="s">
        <v>19</v>
      </c>
      <c r="I184" s="4">
        <v>8</v>
      </c>
      <c r="J184" s="9" t="str">
        <f t="shared" si="4"/>
        <v>7.5</v>
      </c>
      <c r="K184" t="s">
        <v>1448</v>
      </c>
      <c r="L184" t="s">
        <v>1465</v>
      </c>
      <c r="N184">
        <f>VLOOKUP(E184,Sheet1!$M$2:$N$38,2,FALSE)</f>
        <v>1</v>
      </c>
      <c r="O184">
        <f t="shared" si="5"/>
        <v>40</v>
      </c>
    </row>
    <row r="185" spans="1:15" x14ac:dyDescent="0.25">
      <c r="A185" s="4">
        <v>2015</v>
      </c>
      <c r="B185" s="4" t="s">
        <v>58</v>
      </c>
      <c r="C185" s="4" t="s">
        <v>44</v>
      </c>
      <c r="D185" s="4" t="s">
        <v>572</v>
      </c>
      <c r="E185" s="4">
        <v>1981</v>
      </c>
      <c r="F185" s="4">
        <v>360000</v>
      </c>
      <c r="G185" s="4" t="s">
        <v>31</v>
      </c>
      <c r="H185" s="4" t="s">
        <v>32</v>
      </c>
      <c r="I185" s="4">
        <v>9</v>
      </c>
      <c r="J185" s="9" t="str">
        <f t="shared" si="4"/>
        <v>7.5</v>
      </c>
      <c r="K185" t="s">
        <v>1448</v>
      </c>
      <c r="L185" t="s">
        <v>1465</v>
      </c>
      <c r="N185">
        <f>VLOOKUP(E185,Sheet1!$M$2:$N$38,2,FALSE)</f>
        <v>2</v>
      </c>
      <c r="O185">
        <f t="shared" si="5"/>
        <v>34</v>
      </c>
    </row>
    <row r="186" spans="1:15" x14ac:dyDescent="0.25">
      <c r="A186" s="4">
        <v>2015</v>
      </c>
      <c r="B186" s="4" t="s">
        <v>58</v>
      </c>
      <c r="C186" s="4" t="s">
        <v>44</v>
      </c>
      <c r="D186" s="4" t="s">
        <v>573</v>
      </c>
      <c r="E186" s="4">
        <v>1981</v>
      </c>
      <c r="F186" s="4">
        <v>360000</v>
      </c>
      <c r="G186" s="4" t="s">
        <v>31</v>
      </c>
      <c r="H186" s="4" t="s">
        <v>32</v>
      </c>
      <c r="I186" s="4">
        <v>9</v>
      </c>
      <c r="J186" s="9" t="str">
        <f t="shared" si="4"/>
        <v>7.5</v>
      </c>
      <c r="K186" t="s">
        <v>1448</v>
      </c>
      <c r="L186" t="s">
        <v>1465</v>
      </c>
      <c r="N186">
        <f>VLOOKUP(E186,Sheet1!$M$2:$N$38,2,FALSE)</f>
        <v>2</v>
      </c>
      <c r="O186">
        <f t="shared" si="5"/>
        <v>34</v>
      </c>
    </row>
    <row r="187" spans="1:15" x14ac:dyDescent="0.25">
      <c r="A187" s="4">
        <v>2016</v>
      </c>
      <c r="B187" s="4" t="s">
        <v>58</v>
      </c>
      <c r="C187" s="4" t="s">
        <v>51</v>
      </c>
      <c r="D187" s="4" t="s">
        <v>1213</v>
      </c>
      <c r="E187" s="4">
        <v>1995</v>
      </c>
      <c r="F187" s="4">
        <v>360000</v>
      </c>
      <c r="G187" s="4" t="s">
        <v>38</v>
      </c>
      <c r="H187" s="4" t="s">
        <v>39</v>
      </c>
      <c r="I187" s="4">
        <v>8</v>
      </c>
      <c r="J187" s="9" t="str">
        <f t="shared" si="4"/>
        <v>8.5</v>
      </c>
      <c r="K187" t="s">
        <v>1367</v>
      </c>
      <c r="L187" t="s">
        <v>1465</v>
      </c>
      <c r="N187">
        <f>VLOOKUP(E187,Sheet1!$M$2:$N$38,2,FALSE)</f>
        <v>3</v>
      </c>
      <c r="O187">
        <f t="shared" si="5"/>
        <v>21</v>
      </c>
    </row>
    <row r="188" spans="1:15" x14ac:dyDescent="0.25">
      <c r="A188" s="4">
        <v>2014</v>
      </c>
      <c r="B188" s="4" t="s">
        <v>57</v>
      </c>
      <c r="C188" s="4" t="s">
        <v>44</v>
      </c>
      <c r="D188" s="4" t="s">
        <v>183</v>
      </c>
      <c r="E188" s="4">
        <v>1990</v>
      </c>
      <c r="F188" s="4">
        <v>360000</v>
      </c>
      <c r="G188" s="4" t="s">
        <v>25</v>
      </c>
      <c r="H188" s="4" t="s">
        <v>26</v>
      </c>
      <c r="I188" s="4">
        <v>6</v>
      </c>
      <c r="J188" s="9" t="str">
        <f t="shared" si="4"/>
        <v>8.2</v>
      </c>
      <c r="K188" t="s">
        <v>1439</v>
      </c>
      <c r="L188" t="s">
        <v>1465</v>
      </c>
      <c r="N188">
        <f>VLOOKUP(E188,Sheet1!$M$2:$N$38,2,FALSE)</f>
        <v>2</v>
      </c>
      <c r="O188">
        <f t="shared" si="5"/>
        <v>24</v>
      </c>
    </row>
    <row r="189" spans="1:15" x14ac:dyDescent="0.25">
      <c r="A189" s="4">
        <v>2016</v>
      </c>
      <c r="B189" s="4" t="s">
        <v>58</v>
      </c>
      <c r="C189" s="4" t="s">
        <v>51</v>
      </c>
      <c r="D189" s="4" t="s">
        <v>1278</v>
      </c>
      <c r="E189" s="4">
        <v>1987</v>
      </c>
      <c r="F189" s="4">
        <v>360000</v>
      </c>
      <c r="G189" s="4" t="s">
        <v>59</v>
      </c>
      <c r="H189" s="4" t="s">
        <v>60</v>
      </c>
      <c r="I189" s="4">
        <v>8</v>
      </c>
      <c r="J189" s="9" t="str">
        <f t="shared" si="4"/>
        <v>7.5</v>
      </c>
      <c r="K189" t="s">
        <v>1448</v>
      </c>
      <c r="L189" t="s">
        <v>1463</v>
      </c>
      <c r="M189" t="s">
        <v>1342</v>
      </c>
      <c r="N189">
        <f>VLOOKUP(E189,Sheet1!$M$2:$N$38,2,FALSE)</f>
        <v>2</v>
      </c>
      <c r="O189">
        <f t="shared" si="5"/>
        <v>29</v>
      </c>
    </row>
    <row r="190" spans="1:15" x14ac:dyDescent="0.25">
      <c r="A190" s="4">
        <v>2016</v>
      </c>
      <c r="B190" s="4" t="s">
        <v>58</v>
      </c>
      <c r="C190" s="4" t="s">
        <v>44</v>
      </c>
      <c r="D190" s="4" t="s">
        <v>1215</v>
      </c>
      <c r="E190" s="4">
        <v>1998</v>
      </c>
      <c r="F190" s="4">
        <v>360000</v>
      </c>
      <c r="G190" s="4" t="s">
        <v>59</v>
      </c>
      <c r="H190" s="4" t="s">
        <v>60</v>
      </c>
      <c r="I190" s="4">
        <v>8</v>
      </c>
      <c r="J190" s="9" t="str">
        <f t="shared" si="4"/>
        <v>8.5</v>
      </c>
      <c r="K190" t="s">
        <v>1367</v>
      </c>
      <c r="L190" t="s">
        <v>1463</v>
      </c>
      <c r="M190" t="s">
        <v>1456</v>
      </c>
      <c r="N190">
        <f>VLOOKUP(E190,Sheet1!$M$2:$N$38,2,FALSE)</f>
        <v>3</v>
      </c>
      <c r="O190">
        <f t="shared" si="5"/>
        <v>18</v>
      </c>
    </row>
    <row r="191" spans="1:15" x14ac:dyDescent="0.25">
      <c r="A191" s="4">
        <v>2015</v>
      </c>
      <c r="B191" s="4" t="s">
        <v>58</v>
      </c>
      <c r="C191" s="4" t="s">
        <v>44</v>
      </c>
      <c r="D191" s="4" t="s">
        <v>673</v>
      </c>
      <c r="E191" s="4">
        <v>2000</v>
      </c>
      <c r="F191" s="4">
        <v>360000</v>
      </c>
      <c r="G191" s="4" t="s">
        <v>85</v>
      </c>
      <c r="H191" s="4" t="s">
        <v>86</v>
      </c>
      <c r="I191" s="4">
        <v>10</v>
      </c>
      <c r="J191" s="9" t="str">
        <f t="shared" si="4"/>
        <v>8.5</v>
      </c>
      <c r="K191" t="s">
        <v>1367</v>
      </c>
      <c r="L191" t="s">
        <v>1464</v>
      </c>
      <c r="M191" t="s">
        <v>1455</v>
      </c>
      <c r="N191">
        <f>VLOOKUP(E191,Sheet1!$M$2:$N$38,2,FALSE)</f>
        <v>3</v>
      </c>
      <c r="O191">
        <f t="shared" si="5"/>
        <v>15</v>
      </c>
    </row>
    <row r="192" spans="1:15" x14ac:dyDescent="0.25">
      <c r="A192" s="4">
        <v>2015</v>
      </c>
      <c r="B192" s="4" t="s">
        <v>58</v>
      </c>
      <c r="C192" s="4" t="s">
        <v>20</v>
      </c>
      <c r="D192" s="4" t="s">
        <v>831</v>
      </c>
      <c r="E192" s="4">
        <v>1989</v>
      </c>
      <c r="F192" s="4">
        <v>346000</v>
      </c>
      <c r="G192" s="4" t="s">
        <v>18</v>
      </c>
      <c r="H192" s="4" t="s">
        <v>19</v>
      </c>
      <c r="I192" s="4">
        <v>9</v>
      </c>
      <c r="J192" s="9" t="str">
        <f t="shared" si="4"/>
        <v>8.2</v>
      </c>
      <c r="K192" t="s">
        <v>1439</v>
      </c>
      <c r="L192" t="s">
        <v>1463</v>
      </c>
      <c r="M192" t="s">
        <v>1458</v>
      </c>
      <c r="N192">
        <f>VLOOKUP(E192,Sheet1!$M$2:$N$38,2,FALSE)</f>
        <v>2</v>
      </c>
      <c r="O192">
        <f t="shared" si="5"/>
        <v>26</v>
      </c>
    </row>
    <row r="193" spans="1:15" x14ac:dyDescent="0.25">
      <c r="A193" s="4">
        <v>2015</v>
      </c>
      <c r="B193" s="4" t="s">
        <v>58</v>
      </c>
      <c r="C193" s="4" t="s">
        <v>20</v>
      </c>
      <c r="D193" s="4" t="s">
        <v>831</v>
      </c>
      <c r="E193" s="4">
        <v>1989</v>
      </c>
      <c r="F193" s="4">
        <v>346000</v>
      </c>
      <c r="G193" s="4" t="s">
        <v>18</v>
      </c>
      <c r="H193" s="4" t="s">
        <v>19</v>
      </c>
      <c r="I193" s="4">
        <v>9</v>
      </c>
      <c r="J193" s="9" t="str">
        <f t="shared" si="4"/>
        <v>8.2</v>
      </c>
      <c r="K193" t="s">
        <v>1439</v>
      </c>
      <c r="L193" t="s">
        <v>1463</v>
      </c>
      <c r="M193" t="s">
        <v>1458</v>
      </c>
      <c r="N193">
        <f>VLOOKUP(E193,Sheet1!$M$2:$N$38,2,FALSE)</f>
        <v>2</v>
      </c>
      <c r="O193">
        <f t="shared" si="5"/>
        <v>26</v>
      </c>
    </row>
    <row r="194" spans="1:15" x14ac:dyDescent="0.25">
      <c r="A194" s="4">
        <v>2016</v>
      </c>
      <c r="B194" s="4" t="s">
        <v>58</v>
      </c>
      <c r="C194" s="4" t="s">
        <v>44</v>
      </c>
      <c r="D194" s="4" t="s">
        <v>1216</v>
      </c>
      <c r="E194" s="4">
        <v>1997</v>
      </c>
      <c r="F194" s="4">
        <v>330000</v>
      </c>
      <c r="G194" s="4" t="s">
        <v>59</v>
      </c>
      <c r="H194" s="4" t="s">
        <v>60</v>
      </c>
      <c r="I194" s="4">
        <v>8</v>
      </c>
      <c r="J194" s="9" t="str">
        <f t="shared" si="4"/>
        <v>8.5</v>
      </c>
      <c r="K194" t="s">
        <v>1367</v>
      </c>
      <c r="L194" t="s">
        <v>1463</v>
      </c>
      <c r="M194" t="s">
        <v>1456</v>
      </c>
      <c r="N194">
        <f>VLOOKUP(E194,Sheet1!$M$2:$N$38,2,FALSE)</f>
        <v>3</v>
      </c>
      <c r="O194">
        <f t="shared" si="5"/>
        <v>19</v>
      </c>
    </row>
    <row r="195" spans="1:15" x14ac:dyDescent="0.25">
      <c r="A195" s="4">
        <v>2015</v>
      </c>
      <c r="B195" s="4" t="s">
        <v>58</v>
      </c>
      <c r="C195" s="4" t="s">
        <v>20</v>
      </c>
      <c r="D195" s="4" t="s">
        <v>797</v>
      </c>
      <c r="E195" s="4">
        <v>1999</v>
      </c>
      <c r="F195" s="4">
        <v>324000</v>
      </c>
      <c r="G195" s="4" t="s">
        <v>135</v>
      </c>
      <c r="H195" s="4" t="s">
        <v>136</v>
      </c>
      <c r="I195" s="4">
        <v>6</v>
      </c>
      <c r="J195" s="9" t="str">
        <f t="shared" si="4"/>
        <v>8.5</v>
      </c>
      <c r="K195" t="s">
        <v>1367</v>
      </c>
      <c r="L195" t="s">
        <v>1465</v>
      </c>
      <c r="N195">
        <f>VLOOKUP(E195,Sheet1!$M$2:$N$38,2,FALSE)</f>
        <v>3</v>
      </c>
      <c r="O195">
        <f t="shared" si="5"/>
        <v>16</v>
      </c>
    </row>
    <row r="196" spans="1:15" x14ac:dyDescent="0.25">
      <c r="A196" s="4">
        <v>2015</v>
      </c>
      <c r="B196" s="4" t="s">
        <v>58</v>
      </c>
      <c r="C196" s="4" t="s">
        <v>20</v>
      </c>
      <c r="D196" s="4" t="s">
        <v>816</v>
      </c>
      <c r="E196" s="4">
        <v>1990</v>
      </c>
      <c r="F196" s="4">
        <v>324000</v>
      </c>
      <c r="G196" s="4" t="s">
        <v>18</v>
      </c>
      <c r="H196" s="4" t="s">
        <v>19</v>
      </c>
      <c r="I196" s="4">
        <v>9</v>
      </c>
      <c r="J196" s="9" t="str">
        <f t="shared" si="4"/>
        <v>8.2</v>
      </c>
      <c r="K196" t="s">
        <v>1439</v>
      </c>
      <c r="L196" t="s">
        <v>1463</v>
      </c>
      <c r="M196" t="s">
        <v>1458</v>
      </c>
      <c r="N196">
        <f>VLOOKUP(E196,Sheet1!$M$2:$N$38,2,FALSE)</f>
        <v>2</v>
      </c>
      <c r="O196">
        <f t="shared" si="5"/>
        <v>25</v>
      </c>
    </row>
    <row r="197" spans="1:15" x14ac:dyDescent="0.25">
      <c r="A197" s="4">
        <v>2015</v>
      </c>
      <c r="B197" s="4" t="s">
        <v>58</v>
      </c>
      <c r="C197" s="4" t="s">
        <v>23</v>
      </c>
      <c r="D197" s="4" t="s">
        <v>829</v>
      </c>
      <c r="E197" s="4">
        <v>1981</v>
      </c>
      <c r="F197" s="4">
        <v>306000</v>
      </c>
      <c r="G197" s="4" t="s">
        <v>18</v>
      </c>
      <c r="H197" s="4" t="s">
        <v>19</v>
      </c>
      <c r="I197" s="4">
        <v>8</v>
      </c>
      <c r="J197" s="9" t="str">
        <f t="shared" si="4"/>
        <v>7.5</v>
      </c>
      <c r="K197" t="s">
        <v>1448</v>
      </c>
      <c r="L197" t="s">
        <v>1465</v>
      </c>
      <c r="N197">
        <f>VLOOKUP(E197,Sheet1!$M$2:$N$38,2,FALSE)</f>
        <v>2</v>
      </c>
      <c r="O197">
        <f t="shared" si="5"/>
        <v>34</v>
      </c>
    </row>
    <row r="198" spans="1:15" x14ac:dyDescent="0.25">
      <c r="A198" s="4">
        <v>2015</v>
      </c>
      <c r="B198" s="4" t="s">
        <v>58</v>
      </c>
      <c r="C198" s="4" t="s">
        <v>23</v>
      </c>
      <c r="D198" s="4" t="s">
        <v>829</v>
      </c>
      <c r="E198" s="4">
        <v>1981</v>
      </c>
      <c r="F198" s="4">
        <v>306000</v>
      </c>
      <c r="G198" s="4" t="s">
        <v>18</v>
      </c>
      <c r="H198" s="4" t="s">
        <v>19</v>
      </c>
      <c r="I198" s="4">
        <v>8</v>
      </c>
      <c r="J198" s="9" t="str">
        <f t="shared" si="4"/>
        <v>7.5</v>
      </c>
      <c r="K198" t="s">
        <v>1448</v>
      </c>
      <c r="L198" t="s">
        <v>1465</v>
      </c>
      <c r="N198">
        <f>VLOOKUP(E198,Sheet1!$M$2:$N$38,2,FALSE)</f>
        <v>2</v>
      </c>
      <c r="O198">
        <f t="shared" si="5"/>
        <v>34</v>
      </c>
    </row>
    <row r="199" spans="1:15" x14ac:dyDescent="0.25">
      <c r="A199" s="4">
        <v>2016</v>
      </c>
      <c r="B199" s="4" t="s">
        <v>58</v>
      </c>
      <c r="C199" s="4" t="s">
        <v>20</v>
      </c>
      <c r="D199" s="4" t="s">
        <v>1005</v>
      </c>
      <c r="E199" s="4">
        <v>1995</v>
      </c>
      <c r="F199" s="4">
        <v>300000</v>
      </c>
      <c r="G199" s="4" t="s">
        <v>18</v>
      </c>
      <c r="H199" s="4" t="s">
        <v>112</v>
      </c>
      <c r="I199" s="4">
        <v>6</v>
      </c>
      <c r="J199" s="9" t="str">
        <f t="shared" si="4"/>
        <v>8.5</v>
      </c>
      <c r="K199" t="s">
        <v>1367</v>
      </c>
      <c r="L199" t="s">
        <v>1465</v>
      </c>
      <c r="N199">
        <f>VLOOKUP(E199,Sheet1!$M$2:$N$38,2,FALSE)</f>
        <v>3</v>
      </c>
      <c r="O199">
        <f t="shared" si="5"/>
        <v>21</v>
      </c>
    </row>
    <row r="200" spans="1:15" x14ac:dyDescent="0.25">
      <c r="A200" s="4">
        <v>2016</v>
      </c>
      <c r="B200" s="4" t="s">
        <v>58</v>
      </c>
      <c r="C200" s="4" t="s">
        <v>20</v>
      </c>
      <c r="D200" s="4" t="s">
        <v>1040</v>
      </c>
      <c r="E200" s="4">
        <v>0</v>
      </c>
      <c r="F200" s="4">
        <v>300000</v>
      </c>
      <c r="G200" s="4" t="s">
        <v>18</v>
      </c>
      <c r="H200" s="4" t="s">
        <v>19</v>
      </c>
      <c r="I200" s="4">
        <v>9</v>
      </c>
      <c r="J200" s="9" t="str">
        <f t="shared" si="4"/>
        <v/>
      </c>
      <c r="L200" t="s">
        <v>1464</v>
      </c>
      <c r="M200" t="s">
        <v>1460</v>
      </c>
      <c r="N200">
        <f>VLOOKUP(E200,Sheet1!$M$2:$N$38,2,FALSE)</f>
        <v>0</v>
      </c>
      <c r="O200">
        <f t="shared" si="5"/>
        <v>2016</v>
      </c>
    </row>
    <row r="201" spans="1:15" x14ac:dyDescent="0.25">
      <c r="A201" s="4">
        <v>2016</v>
      </c>
      <c r="B201" s="4" t="s">
        <v>58</v>
      </c>
      <c r="C201" s="4" t="s">
        <v>20</v>
      </c>
      <c r="D201" s="4" t="s">
        <v>1040</v>
      </c>
      <c r="E201" s="4">
        <v>1990</v>
      </c>
      <c r="F201" s="4">
        <v>300000</v>
      </c>
      <c r="G201" s="4" t="s">
        <v>28</v>
      </c>
      <c r="H201" s="4" t="s">
        <v>29</v>
      </c>
      <c r="I201" s="4">
        <v>6</v>
      </c>
      <c r="J201" s="9" t="str">
        <f t="shared" si="4"/>
        <v>8.2</v>
      </c>
      <c r="K201" t="s">
        <v>1439</v>
      </c>
      <c r="L201" t="s">
        <v>1464</v>
      </c>
      <c r="M201" t="s">
        <v>1460</v>
      </c>
      <c r="N201">
        <f>VLOOKUP(E201,Sheet1!$M$2:$N$38,2,FALSE)</f>
        <v>2</v>
      </c>
      <c r="O201">
        <f t="shared" si="5"/>
        <v>26</v>
      </c>
    </row>
    <row r="202" spans="1:15" x14ac:dyDescent="0.25">
      <c r="A202" s="4">
        <v>2016</v>
      </c>
      <c r="B202" s="4" t="s">
        <v>58</v>
      </c>
      <c r="C202" s="4" t="s">
        <v>20</v>
      </c>
      <c r="D202" s="4" t="s">
        <v>1040</v>
      </c>
      <c r="E202" s="4">
        <v>1992</v>
      </c>
      <c r="F202" s="4">
        <v>300000</v>
      </c>
      <c r="G202" s="4" t="s">
        <v>35</v>
      </c>
      <c r="H202" s="4" t="s">
        <v>36</v>
      </c>
      <c r="I202" s="4">
        <v>10</v>
      </c>
      <c r="J202" s="9" t="str">
        <f t="shared" si="4"/>
        <v>8.5</v>
      </c>
      <c r="K202" t="s">
        <v>1367</v>
      </c>
      <c r="L202" t="s">
        <v>1464</v>
      </c>
      <c r="M202" t="s">
        <v>1460</v>
      </c>
      <c r="N202">
        <f>VLOOKUP(E202,Sheet1!$M$2:$N$38,2,FALSE)</f>
        <v>2</v>
      </c>
      <c r="O202">
        <f t="shared" si="5"/>
        <v>24</v>
      </c>
    </row>
    <row r="203" spans="1:15" x14ac:dyDescent="0.25">
      <c r="A203" s="4">
        <v>2014</v>
      </c>
      <c r="B203" s="4" t="s">
        <v>58</v>
      </c>
      <c r="C203" s="4" t="s">
        <v>20</v>
      </c>
      <c r="D203" s="4" t="s">
        <v>260</v>
      </c>
      <c r="E203" s="4">
        <v>1991</v>
      </c>
      <c r="F203" s="4">
        <v>300000</v>
      </c>
      <c r="G203" s="4" t="s">
        <v>35</v>
      </c>
      <c r="H203" s="4" t="s">
        <v>36</v>
      </c>
      <c r="I203" s="4">
        <v>8</v>
      </c>
      <c r="J203" s="9" t="str">
        <f t="shared" si="4"/>
        <v>8.5</v>
      </c>
      <c r="K203" t="s">
        <v>1367</v>
      </c>
      <c r="L203" t="s">
        <v>1464</v>
      </c>
      <c r="M203" t="s">
        <v>1460</v>
      </c>
      <c r="N203">
        <f>VLOOKUP(E203,Sheet1!$M$2:$N$38,2,FALSE)</f>
        <v>2</v>
      </c>
      <c r="O203">
        <f t="shared" si="5"/>
        <v>23</v>
      </c>
    </row>
    <row r="204" spans="1:15" x14ac:dyDescent="0.25">
      <c r="A204" s="4">
        <v>2014</v>
      </c>
      <c r="B204" s="4" t="s">
        <v>58</v>
      </c>
      <c r="C204" s="4" t="s">
        <v>20</v>
      </c>
      <c r="D204" s="4" t="s">
        <v>397</v>
      </c>
      <c r="E204" s="4">
        <v>0</v>
      </c>
      <c r="F204" s="4">
        <v>300000</v>
      </c>
      <c r="G204" s="4" t="s">
        <v>38</v>
      </c>
      <c r="H204" s="4" t="s">
        <v>39</v>
      </c>
      <c r="I204" s="4">
        <v>6</v>
      </c>
      <c r="J204" s="9" t="str">
        <f t="shared" si="4"/>
        <v/>
      </c>
      <c r="L204" t="s">
        <v>1464</v>
      </c>
      <c r="M204" t="s">
        <v>1460</v>
      </c>
      <c r="N204">
        <f>VLOOKUP(E204,Sheet1!$M$2:$N$38,2,FALSE)</f>
        <v>0</v>
      </c>
      <c r="O204">
        <f t="shared" si="5"/>
        <v>2014</v>
      </c>
    </row>
    <row r="205" spans="1:15" x14ac:dyDescent="0.25">
      <c r="A205" s="4">
        <v>2015</v>
      </c>
      <c r="B205" s="4" t="s">
        <v>58</v>
      </c>
      <c r="C205" s="4" t="s">
        <v>20</v>
      </c>
      <c r="D205" s="4" t="s">
        <v>773</v>
      </c>
      <c r="E205" s="4">
        <v>1985</v>
      </c>
      <c r="F205" s="4">
        <v>300000</v>
      </c>
      <c r="G205" s="4" t="s">
        <v>64</v>
      </c>
      <c r="H205" s="4" t="s">
        <v>65</v>
      </c>
      <c r="I205" s="4">
        <v>9</v>
      </c>
      <c r="J205" s="9" t="str">
        <f t="shared" si="4"/>
        <v>7.5</v>
      </c>
      <c r="K205" t="s">
        <v>1448</v>
      </c>
      <c r="L205" t="s">
        <v>1465</v>
      </c>
      <c r="N205">
        <f>VLOOKUP(E205,Sheet1!$M$2:$N$38,2,FALSE)</f>
        <v>2</v>
      </c>
      <c r="O205">
        <f t="shared" si="5"/>
        <v>30</v>
      </c>
    </row>
    <row r="206" spans="1:15" x14ac:dyDescent="0.25">
      <c r="A206" s="4">
        <v>2016</v>
      </c>
      <c r="B206" s="4" t="s">
        <v>58</v>
      </c>
      <c r="C206" s="4" t="s">
        <v>20</v>
      </c>
      <c r="D206" s="4" t="s">
        <v>1032</v>
      </c>
      <c r="E206" s="4">
        <v>1984</v>
      </c>
      <c r="F206" s="4">
        <v>300000</v>
      </c>
      <c r="G206" s="4" t="s">
        <v>18</v>
      </c>
      <c r="H206" s="4" t="s">
        <v>19</v>
      </c>
      <c r="I206" s="4">
        <v>8</v>
      </c>
      <c r="J206" s="9" t="str">
        <f t="shared" si="4"/>
        <v>7.5</v>
      </c>
      <c r="K206" t="s">
        <v>1448</v>
      </c>
      <c r="L206" t="s">
        <v>1463</v>
      </c>
      <c r="M206" t="s">
        <v>1458</v>
      </c>
      <c r="N206">
        <f>VLOOKUP(E206,Sheet1!$M$2:$N$38,2,FALSE)</f>
        <v>2</v>
      </c>
      <c r="O206">
        <f t="shared" si="5"/>
        <v>32</v>
      </c>
    </row>
    <row r="207" spans="1:15" x14ac:dyDescent="0.25">
      <c r="A207" s="4">
        <v>2016</v>
      </c>
      <c r="B207" s="4" t="s">
        <v>58</v>
      </c>
      <c r="C207" s="4" t="s">
        <v>20</v>
      </c>
      <c r="D207" s="4" t="s">
        <v>1032</v>
      </c>
      <c r="E207" s="4">
        <v>1995</v>
      </c>
      <c r="F207" s="4">
        <v>300000</v>
      </c>
      <c r="G207" s="4" t="s">
        <v>18</v>
      </c>
      <c r="H207" s="4" t="s">
        <v>19</v>
      </c>
      <c r="I207" s="4">
        <v>8</v>
      </c>
      <c r="J207" s="9" t="str">
        <f t="shared" ref="J207:J270" si="6">IFERROR(LEFT(K207,FIND("EER",K207)-2),"")</f>
        <v>8.5</v>
      </c>
      <c r="K207" t="s">
        <v>1367</v>
      </c>
      <c r="L207" t="s">
        <v>1463</v>
      </c>
      <c r="M207" t="s">
        <v>1458</v>
      </c>
      <c r="N207">
        <f>VLOOKUP(E207,Sheet1!$M$2:$N$38,2,FALSE)</f>
        <v>3</v>
      </c>
      <c r="O207">
        <f t="shared" ref="O207:O270" si="7">A207-E207</f>
        <v>21</v>
      </c>
    </row>
    <row r="208" spans="1:15" x14ac:dyDescent="0.25">
      <c r="A208" s="4">
        <v>2015</v>
      </c>
      <c r="B208" s="4" t="s">
        <v>58</v>
      </c>
      <c r="C208" s="4" t="s">
        <v>20</v>
      </c>
      <c r="D208" s="4" t="s">
        <v>816</v>
      </c>
      <c r="E208" s="4">
        <v>1990</v>
      </c>
      <c r="F208" s="4">
        <v>300000</v>
      </c>
      <c r="G208" s="4" t="s">
        <v>18</v>
      </c>
      <c r="H208" s="4" t="s">
        <v>19</v>
      </c>
      <c r="I208" s="4">
        <v>9</v>
      </c>
      <c r="J208" s="9" t="str">
        <f t="shared" si="6"/>
        <v>8.2</v>
      </c>
      <c r="K208" t="s">
        <v>1439</v>
      </c>
      <c r="L208" t="s">
        <v>1463</v>
      </c>
      <c r="M208" t="s">
        <v>1458</v>
      </c>
      <c r="N208">
        <f>VLOOKUP(E208,Sheet1!$M$2:$N$38,2,FALSE)</f>
        <v>2</v>
      </c>
      <c r="O208">
        <f t="shared" si="7"/>
        <v>25</v>
      </c>
    </row>
    <row r="209" spans="1:15" x14ac:dyDescent="0.25">
      <c r="A209" s="4">
        <v>2015</v>
      </c>
      <c r="B209" s="4" t="s">
        <v>58</v>
      </c>
      <c r="C209" s="4" t="s">
        <v>20</v>
      </c>
      <c r="D209" s="4" t="s">
        <v>765</v>
      </c>
      <c r="E209" s="4">
        <v>2000</v>
      </c>
      <c r="F209" s="4">
        <v>300000</v>
      </c>
      <c r="G209" s="4" t="s">
        <v>18</v>
      </c>
      <c r="H209" s="4" t="s">
        <v>19</v>
      </c>
      <c r="I209" s="4">
        <v>6</v>
      </c>
      <c r="J209" s="9" t="str">
        <f t="shared" si="6"/>
        <v>8.5</v>
      </c>
      <c r="K209" t="s">
        <v>1367</v>
      </c>
      <c r="L209" t="s">
        <v>1463</v>
      </c>
      <c r="M209" t="s">
        <v>1459</v>
      </c>
      <c r="N209">
        <f>VLOOKUP(E209,Sheet1!$M$2:$N$38,2,FALSE)</f>
        <v>3</v>
      </c>
      <c r="O209">
        <f t="shared" si="7"/>
        <v>15</v>
      </c>
    </row>
    <row r="210" spans="1:15" x14ac:dyDescent="0.25">
      <c r="A210" s="4">
        <v>2016</v>
      </c>
      <c r="B210" s="4" t="s">
        <v>58</v>
      </c>
      <c r="C210" s="4" t="s">
        <v>51</v>
      </c>
      <c r="D210" s="4" t="s">
        <v>1214</v>
      </c>
      <c r="E210" s="4">
        <v>1987</v>
      </c>
      <c r="F210" s="4">
        <v>300000</v>
      </c>
      <c r="G210" s="4" t="s">
        <v>38</v>
      </c>
      <c r="H210" s="4" t="s">
        <v>39</v>
      </c>
      <c r="I210" s="4">
        <v>8</v>
      </c>
      <c r="J210" s="9" t="str">
        <f t="shared" si="6"/>
        <v>7.5</v>
      </c>
      <c r="K210" t="s">
        <v>1448</v>
      </c>
      <c r="L210" t="s">
        <v>1465</v>
      </c>
      <c r="N210">
        <f>VLOOKUP(E210,Sheet1!$M$2:$N$38,2,FALSE)</f>
        <v>2</v>
      </c>
      <c r="O210">
        <f t="shared" si="7"/>
        <v>29</v>
      </c>
    </row>
    <row r="211" spans="1:15" x14ac:dyDescent="0.25">
      <c r="A211" s="4">
        <v>2015</v>
      </c>
      <c r="B211" s="4" t="s">
        <v>58</v>
      </c>
      <c r="C211" s="4" t="s">
        <v>44</v>
      </c>
      <c r="D211" s="4" t="s">
        <v>665</v>
      </c>
      <c r="E211" s="4">
        <v>1990</v>
      </c>
      <c r="F211" s="4">
        <v>300000</v>
      </c>
      <c r="G211" s="4" t="s">
        <v>61</v>
      </c>
      <c r="H211" s="4" t="s">
        <v>62</v>
      </c>
      <c r="I211" s="4">
        <v>10</v>
      </c>
      <c r="J211" s="9" t="str">
        <f t="shared" si="6"/>
        <v>8.2</v>
      </c>
      <c r="K211" t="s">
        <v>1439</v>
      </c>
      <c r="L211" t="s">
        <v>1463</v>
      </c>
      <c r="M211" t="s">
        <v>1457</v>
      </c>
      <c r="N211">
        <f>VLOOKUP(E211,Sheet1!$M$2:$N$38,2,FALSE)</f>
        <v>2</v>
      </c>
      <c r="O211">
        <f t="shared" si="7"/>
        <v>25</v>
      </c>
    </row>
    <row r="212" spans="1:15" x14ac:dyDescent="0.25">
      <c r="A212" s="4">
        <v>2016</v>
      </c>
      <c r="B212" s="4" t="s">
        <v>58</v>
      </c>
      <c r="C212" s="4" t="s">
        <v>44</v>
      </c>
      <c r="D212" s="4" t="s">
        <v>1027</v>
      </c>
      <c r="E212" s="4">
        <v>1998</v>
      </c>
      <c r="F212" s="4">
        <v>300000</v>
      </c>
      <c r="G212" s="4" t="s">
        <v>85</v>
      </c>
      <c r="H212" s="4" t="s">
        <v>86</v>
      </c>
      <c r="I212" s="4">
        <v>10</v>
      </c>
      <c r="J212" s="9" t="str">
        <f t="shared" si="6"/>
        <v>8.5</v>
      </c>
      <c r="K212" t="s">
        <v>1367</v>
      </c>
      <c r="L212" t="s">
        <v>1465</v>
      </c>
      <c r="N212">
        <f>VLOOKUP(E212,Sheet1!$M$2:$N$38,2,FALSE)</f>
        <v>3</v>
      </c>
      <c r="O212">
        <f t="shared" si="7"/>
        <v>18</v>
      </c>
    </row>
    <row r="213" spans="1:15" x14ac:dyDescent="0.25">
      <c r="A213" s="4">
        <v>2016</v>
      </c>
      <c r="B213" s="4" t="s">
        <v>58</v>
      </c>
      <c r="C213" s="4" t="s">
        <v>164</v>
      </c>
      <c r="D213" s="4" t="s">
        <v>1249</v>
      </c>
      <c r="E213" s="4">
        <v>1997</v>
      </c>
      <c r="F213" s="4">
        <v>288000</v>
      </c>
      <c r="G213" s="4" t="s">
        <v>18</v>
      </c>
      <c r="H213" s="4" t="s">
        <v>19</v>
      </c>
      <c r="I213" s="4">
        <v>8</v>
      </c>
      <c r="J213" s="9" t="str">
        <f t="shared" si="6"/>
        <v>8.5</v>
      </c>
      <c r="K213" t="s">
        <v>1367</v>
      </c>
      <c r="L213" t="s">
        <v>1465</v>
      </c>
      <c r="N213">
        <f>VLOOKUP(E213,Sheet1!$M$2:$N$38,2,FALSE)</f>
        <v>3</v>
      </c>
      <c r="O213">
        <f t="shared" si="7"/>
        <v>19</v>
      </c>
    </row>
    <row r="214" spans="1:15" x14ac:dyDescent="0.25">
      <c r="A214" s="4">
        <v>2014</v>
      </c>
      <c r="B214" s="4" t="s">
        <v>58</v>
      </c>
      <c r="C214" s="4" t="s">
        <v>20</v>
      </c>
      <c r="D214" s="4" t="s">
        <v>229</v>
      </c>
      <c r="E214" s="4">
        <v>1990</v>
      </c>
      <c r="F214" s="4">
        <v>287500</v>
      </c>
      <c r="G214" s="4" t="s">
        <v>35</v>
      </c>
      <c r="H214" s="4" t="s">
        <v>36</v>
      </c>
      <c r="I214" s="4">
        <v>9</v>
      </c>
      <c r="J214" s="9" t="str">
        <f t="shared" si="6"/>
        <v>8.2</v>
      </c>
      <c r="K214" t="s">
        <v>1439</v>
      </c>
      <c r="L214" t="s">
        <v>1465</v>
      </c>
      <c r="N214">
        <f>VLOOKUP(E214,Sheet1!$M$2:$N$38,2,FALSE)</f>
        <v>2</v>
      </c>
      <c r="O214">
        <f t="shared" si="7"/>
        <v>24</v>
      </c>
    </row>
    <row r="215" spans="1:15" x14ac:dyDescent="0.25">
      <c r="A215" s="4">
        <v>2016</v>
      </c>
      <c r="B215" s="4" t="s">
        <v>58</v>
      </c>
      <c r="C215" s="4" t="s">
        <v>20</v>
      </c>
      <c r="D215" s="4" t="s">
        <v>1040</v>
      </c>
      <c r="E215" s="4">
        <v>1993</v>
      </c>
      <c r="F215" s="4">
        <v>280000</v>
      </c>
      <c r="G215" s="4" t="s">
        <v>61</v>
      </c>
      <c r="H215" s="4" t="s">
        <v>62</v>
      </c>
      <c r="I215" s="4">
        <v>6</v>
      </c>
      <c r="J215" s="9" t="str">
        <f t="shared" si="6"/>
        <v>8.5</v>
      </c>
      <c r="K215" t="s">
        <v>1367</v>
      </c>
      <c r="L215" t="s">
        <v>1464</v>
      </c>
      <c r="M215" t="s">
        <v>1460</v>
      </c>
      <c r="N215">
        <f>VLOOKUP(E215,Sheet1!$M$2:$N$38,2,FALSE)</f>
        <v>3</v>
      </c>
      <c r="O215">
        <f t="shared" si="7"/>
        <v>23</v>
      </c>
    </row>
    <row r="216" spans="1:15" x14ac:dyDescent="0.25">
      <c r="A216" s="4">
        <v>2015</v>
      </c>
      <c r="B216" s="4" t="s">
        <v>58</v>
      </c>
      <c r="C216" s="4" t="s">
        <v>20</v>
      </c>
      <c r="D216" s="4" t="s">
        <v>838</v>
      </c>
      <c r="E216" s="4">
        <v>1997</v>
      </c>
      <c r="F216" s="4">
        <v>268000</v>
      </c>
      <c r="G216" s="4" t="s">
        <v>35</v>
      </c>
      <c r="H216" s="4" t="s">
        <v>36</v>
      </c>
      <c r="I216" s="4">
        <v>9</v>
      </c>
      <c r="J216" s="9" t="str">
        <f t="shared" si="6"/>
        <v>8.5</v>
      </c>
      <c r="K216" t="s">
        <v>1367</v>
      </c>
      <c r="L216" t="s">
        <v>1464</v>
      </c>
      <c r="M216" t="s">
        <v>1460</v>
      </c>
      <c r="N216">
        <f>VLOOKUP(E216,Sheet1!$M$2:$N$38,2,FALSE)</f>
        <v>3</v>
      </c>
      <c r="O216">
        <f t="shared" si="7"/>
        <v>18</v>
      </c>
    </row>
    <row r="217" spans="1:15" x14ac:dyDescent="0.25">
      <c r="A217" s="4">
        <v>2016</v>
      </c>
      <c r="B217" s="4" t="s">
        <v>58</v>
      </c>
      <c r="C217" s="4" t="s">
        <v>20</v>
      </c>
      <c r="D217" s="4" t="s">
        <v>838</v>
      </c>
      <c r="E217" s="4">
        <v>2001</v>
      </c>
      <c r="F217" s="4">
        <v>268000</v>
      </c>
      <c r="G217" s="4" t="s">
        <v>38</v>
      </c>
      <c r="H217" s="4" t="s">
        <v>39</v>
      </c>
      <c r="I217" s="4">
        <v>8</v>
      </c>
      <c r="J217" s="9" t="str">
        <f t="shared" si="6"/>
        <v>9.5</v>
      </c>
      <c r="K217" t="s">
        <v>1384</v>
      </c>
      <c r="L217" t="s">
        <v>1464</v>
      </c>
      <c r="M217" t="s">
        <v>1460</v>
      </c>
      <c r="N217">
        <f>VLOOKUP(E217,Sheet1!$M$2:$N$38,2,FALSE)</f>
        <v>3</v>
      </c>
      <c r="O217">
        <f t="shared" si="7"/>
        <v>15</v>
      </c>
    </row>
    <row r="218" spans="1:15" x14ac:dyDescent="0.25">
      <c r="A218" s="4">
        <v>2016</v>
      </c>
      <c r="B218" s="4" t="s">
        <v>58</v>
      </c>
      <c r="C218" s="4" t="s">
        <v>20</v>
      </c>
      <c r="D218" s="4" t="s">
        <v>838</v>
      </c>
      <c r="E218" s="4">
        <v>2001</v>
      </c>
      <c r="F218" s="4">
        <v>268000</v>
      </c>
      <c r="G218" s="4" t="s">
        <v>38</v>
      </c>
      <c r="H218" s="4" t="s">
        <v>39</v>
      </c>
      <c r="I218" s="4">
        <v>8</v>
      </c>
      <c r="J218" s="9" t="str">
        <f t="shared" si="6"/>
        <v>9.5</v>
      </c>
      <c r="K218" t="s">
        <v>1384</v>
      </c>
      <c r="L218" t="s">
        <v>1464</v>
      </c>
      <c r="M218" t="s">
        <v>1460</v>
      </c>
      <c r="N218">
        <f>VLOOKUP(E218,Sheet1!$M$2:$N$38,2,FALSE)</f>
        <v>3</v>
      </c>
      <c r="O218">
        <f t="shared" si="7"/>
        <v>15</v>
      </c>
    </row>
    <row r="219" spans="1:15" x14ac:dyDescent="0.25">
      <c r="A219" s="4">
        <v>2015</v>
      </c>
      <c r="B219" s="4" t="s">
        <v>52</v>
      </c>
      <c r="C219" s="4" t="s">
        <v>44</v>
      </c>
      <c r="D219" s="4" t="s">
        <v>570</v>
      </c>
      <c r="E219" s="4">
        <v>1999</v>
      </c>
      <c r="F219" s="4">
        <v>250000</v>
      </c>
      <c r="G219" s="4" t="s">
        <v>15</v>
      </c>
      <c r="H219" s="4" t="s">
        <v>16</v>
      </c>
      <c r="I219" s="4">
        <v>6</v>
      </c>
      <c r="J219" s="9" t="str">
        <f t="shared" si="6"/>
        <v>8.5</v>
      </c>
      <c r="K219" t="s">
        <v>1367</v>
      </c>
      <c r="L219" t="s">
        <v>1464</v>
      </c>
      <c r="N219">
        <f>VLOOKUP(E219,Sheet1!$M$2:$N$38,2,FALSE)</f>
        <v>3</v>
      </c>
      <c r="O219">
        <f t="shared" si="7"/>
        <v>16</v>
      </c>
    </row>
    <row r="220" spans="1:15" x14ac:dyDescent="0.25">
      <c r="A220" s="4">
        <v>2015</v>
      </c>
      <c r="B220" s="4" t="s">
        <v>58</v>
      </c>
      <c r="C220" s="4" t="s">
        <v>44</v>
      </c>
      <c r="D220" s="4" t="s">
        <v>567</v>
      </c>
      <c r="E220" s="4">
        <v>1999</v>
      </c>
      <c r="F220" s="4">
        <v>250000</v>
      </c>
      <c r="G220" s="4" t="s">
        <v>15</v>
      </c>
      <c r="H220" s="4" t="s">
        <v>16</v>
      </c>
      <c r="I220" s="4">
        <v>6</v>
      </c>
      <c r="J220" s="9" t="str">
        <f t="shared" si="6"/>
        <v>8.5</v>
      </c>
      <c r="K220" t="s">
        <v>1367</v>
      </c>
      <c r="L220" t="s">
        <v>1464</v>
      </c>
      <c r="N220">
        <f>VLOOKUP(E220,Sheet1!$M$2:$N$38,2,FALSE)</f>
        <v>3</v>
      </c>
      <c r="O220">
        <f t="shared" si="7"/>
        <v>16</v>
      </c>
    </row>
    <row r="221" spans="1:15" x14ac:dyDescent="0.25">
      <c r="A221" s="4">
        <v>2016</v>
      </c>
      <c r="B221" s="4" t="s">
        <v>52</v>
      </c>
      <c r="C221" s="4" t="s">
        <v>37</v>
      </c>
      <c r="D221" s="4" t="s">
        <v>1078</v>
      </c>
      <c r="E221" s="4">
        <v>1990</v>
      </c>
      <c r="F221" s="4">
        <v>249000</v>
      </c>
      <c r="G221" s="4" t="s">
        <v>74</v>
      </c>
      <c r="H221" s="4" t="s">
        <v>75</v>
      </c>
      <c r="I221" s="4">
        <v>9</v>
      </c>
      <c r="J221" s="9" t="str">
        <f t="shared" si="6"/>
        <v>8.2</v>
      </c>
      <c r="K221" t="s">
        <v>1439</v>
      </c>
      <c r="L221" t="s">
        <v>1464</v>
      </c>
      <c r="M221" t="s">
        <v>1460</v>
      </c>
      <c r="N221">
        <f>VLOOKUP(E221,Sheet1!$M$2:$N$38,2,FALSE)</f>
        <v>2</v>
      </c>
      <c r="O221">
        <f t="shared" si="7"/>
        <v>26</v>
      </c>
    </row>
    <row r="222" spans="1:15" x14ac:dyDescent="0.25">
      <c r="A222" s="4">
        <v>2016</v>
      </c>
      <c r="B222" s="4" t="s">
        <v>58</v>
      </c>
      <c r="C222" s="4" t="s">
        <v>37</v>
      </c>
      <c r="D222" s="4" t="s">
        <v>1304</v>
      </c>
      <c r="E222" s="4">
        <v>1992</v>
      </c>
      <c r="F222" s="4">
        <v>240000</v>
      </c>
      <c r="G222" s="4" t="s">
        <v>15</v>
      </c>
      <c r="H222" s="4" t="s">
        <v>16</v>
      </c>
      <c r="I222" s="4">
        <v>9</v>
      </c>
      <c r="J222" s="9" t="str">
        <f t="shared" si="6"/>
        <v>8.5</v>
      </c>
      <c r="K222" t="s">
        <v>1367</v>
      </c>
      <c r="L222" t="s">
        <v>1465</v>
      </c>
      <c r="N222">
        <f>VLOOKUP(E222,Sheet1!$M$2:$N$38,2,FALSE)</f>
        <v>2</v>
      </c>
      <c r="O222">
        <f t="shared" si="7"/>
        <v>24</v>
      </c>
    </row>
    <row r="223" spans="1:15" x14ac:dyDescent="0.25">
      <c r="A223" s="4">
        <v>2016</v>
      </c>
      <c r="B223" s="4" t="s">
        <v>52</v>
      </c>
      <c r="C223" s="4" t="s">
        <v>20</v>
      </c>
      <c r="D223" s="4" t="s">
        <v>1205</v>
      </c>
      <c r="E223" s="4">
        <v>0</v>
      </c>
      <c r="F223" s="4">
        <v>240000</v>
      </c>
      <c r="G223" s="4" t="s">
        <v>18</v>
      </c>
      <c r="H223" s="4" t="s">
        <v>19</v>
      </c>
      <c r="I223" s="4">
        <v>9</v>
      </c>
      <c r="J223" s="9" t="str">
        <f t="shared" si="6"/>
        <v/>
      </c>
      <c r="L223" t="s">
        <v>1463</v>
      </c>
      <c r="M223" t="s">
        <v>1459</v>
      </c>
      <c r="N223">
        <f>VLOOKUP(E223,Sheet1!$M$2:$N$38,2,FALSE)</f>
        <v>0</v>
      </c>
      <c r="O223">
        <f t="shared" si="7"/>
        <v>2016</v>
      </c>
    </row>
    <row r="224" spans="1:15" x14ac:dyDescent="0.25">
      <c r="A224" s="4">
        <v>2015</v>
      </c>
      <c r="B224" s="4" t="s">
        <v>52</v>
      </c>
      <c r="C224" s="4" t="s">
        <v>37</v>
      </c>
      <c r="D224" s="4" t="s">
        <v>296</v>
      </c>
      <c r="E224" s="4">
        <v>1996</v>
      </c>
      <c r="F224" s="4">
        <v>240000</v>
      </c>
      <c r="G224" s="4" t="s">
        <v>21</v>
      </c>
      <c r="H224" s="4" t="s">
        <v>22</v>
      </c>
      <c r="I224" s="4">
        <v>10</v>
      </c>
      <c r="J224" s="9" t="str">
        <f t="shared" si="6"/>
        <v>8.5</v>
      </c>
      <c r="K224" t="s">
        <v>1367</v>
      </c>
      <c r="L224" t="s">
        <v>1465</v>
      </c>
      <c r="N224">
        <f>VLOOKUP(E224,Sheet1!$M$2:$N$38,2,FALSE)</f>
        <v>3</v>
      </c>
      <c r="O224">
        <f t="shared" si="7"/>
        <v>19</v>
      </c>
    </row>
    <row r="225" spans="1:15" x14ac:dyDescent="0.25">
      <c r="A225" s="4">
        <v>2015</v>
      </c>
      <c r="B225" s="4" t="s">
        <v>52</v>
      </c>
      <c r="C225" s="4" t="s">
        <v>37</v>
      </c>
      <c r="D225" s="4" t="s">
        <v>818</v>
      </c>
      <c r="E225" s="4">
        <v>0</v>
      </c>
      <c r="F225" s="4">
        <v>240000</v>
      </c>
      <c r="G225" s="4" t="s">
        <v>15</v>
      </c>
      <c r="H225" s="4" t="s">
        <v>16</v>
      </c>
      <c r="I225" s="4">
        <v>8</v>
      </c>
      <c r="J225" s="9" t="str">
        <f t="shared" si="6"/>
        <v/>
      </c>
      <c r="L225" t="s">
        <v>1465</v>
      </c>
      <c r="N225">
        <f>VLOOKUP(E225,Sheet1!$M$2:$N$38,2,FALSE)</f>
        <v>0</v>
      </c>
      <c r="O225">
        <f t="shared" si="7"/>
        <v>2015</v>
      </c>
    </row>
    <row r="226" spans="1:15" x14ac:dyDescent="0.25">
      <c r="A226" s="4">
        <v>2015</v>
      </c>
      <c r="B226" s="4" t="s">
        <v>52</v>
      </c>
      <c r="C226" s="4" t="s">
        <v>37</v>
      </c>
      <c r="D226" s="4" t="s">
        <v>818</v>
      </c>
      <c r="E226" s="4">
        <v>0</v>
      </c>
      <c r="F226" s="4">
        <v>240000</v>
      </c>
      <c r="G226" s="4" t="s">
        <v>15</v>
      </c>
      <c r="H226" s="4" t="s">
        <v>16</v>
      </c>
      <c r="I226" s="4">
        <v>8</v>
      </c>
      <c r="J226" s="9" t="str">
        <f t="shared" si="6"/>
        <v/>
      </c>
      <c r="L226" t="s">
        <v>1465</v>
      </c>
      <c r="N226">
        <f>VLOOKUP(E226,Sheet1!$M$2:$N$38,2,FALSE)</f>
        <v>0</v>
      </c>
      <c r="O226">
        <f t="shared" si="7"/>
        <v>2015</v>
      </c>
    </row>
    <row r="227" spans="1:15" x14ac:dyDescent="0.25">
      <c r="A227" s="4">
        <v>2015</v>
      </c>
      <c r="B227" s="4" t="s">
        <v>52</v>
      </c>
      <c r="C227" s="4" t="s">
        <v>20</v>
      </c>
      <c r="D227" s="4" t="s">
        <v>560</v>
      </c>
      <c r="E227" s="4">
        <v>1996</v>
      </c>
      <c r="F227" s="4">
        <v>240000</v>
      </c>
      <c r="G227" s="4" t="s">
        <v>15</v>
      </c>
      <c r="H227" s="4" t="s">
        <v>16</v>
      </c>
      <c r="I227" s="4">
        <v>8</v>
      </c>
      <c r="J227" s="9" t="str">
        <f t="shared" si="6"/>
        <v>8.5</v>
      </c>
      <c r="K227" t="s">
        <v>1367</v>
      </c>
      <c r="L227" t="s">
        <v>1464</v>
      </c>
      <c r="M227" t="s">
        <v>1460</v>
      </c>
      <c r="N227">
        <f>VLOOKUP(E227,Sheet1!$M$2:$N$38,2,FALSE)</f>
        <v>3</v>
      </c>
      <c r="O227">
        <f t="shared" si="7"/>
        <v>19</v>
      </c>
    </row>
    <row r="228" spans="1:15" x14ac:dyDescent="0.25">
      <c r="A228" s="4">
        <v>2016</v>
      </c>
      <c r="B228" s="4" t="s">
        <v>52</v>
      </c>
      <c r="C228" s="4" t="s">
        <v>20</v>
      </c>
      <c r="D228" s="4" t="s">
        <v>560</v>
      </c>
      <c r="E228" s="4">
        <v>1996</v>
      </c>
      <c r="F228" s="4">
        <v>240000</v>
      </c>
      <c r="G228" s="4" t="s">
        <v>77</v>
      </c>
      <c r="H228" s="4" t="s">
        <v>78</v>
      </c>
      <c r="I228" s="4">
        <v>10</v>
      </c>
      <c r="J228" s="9" t="str">
        <f t="shared" si="6"/>
        <v>8.5</v>
      </c>
      <c r="K228" t="s">
        <v>1367</v>
      </c>
      <c r="L228" t="s">
        <v>1464</v>
      </c>
      <c r="M228" t="s">
        <v>1460</v>
      </c>
      <c r="N228">
        <f>VLOOKUP(E228,Sheet1!$M$2:$N$38,2,FALSE)</f>
        <v>3</v>
      </c>
      <c r="O228">
        <f t="shared" si="7"/>
        <v>20</v>
      </c>
    </row>
    <row r="229" spans="1:15" x14ac:dyDescent="0.25">
      <c r="A229" s="4">
        <v>2016</v>
      </c>
      <c r="B229" s="4" t="s">
        <v>52</v>
      </c>
      <c r="C229" s="4" t="s">
        <v>20</v>
      </c>
      <c r="D229" s="4" t="s">
        <v>1282</v>
      </c>
      <c r="E229" s="4">
        <v>1998</v>
      </c>
      <c r="F229" s="4">
        <v>240000</v>
      </c>
      <c r="G229" s="4" t="s">
        <v>18</v>
      </c>
      <c r="H229" s="4" t="s">
        <v>19</v>
      </c>
      <c r="I229" s="4">
        <v>8</v>
      </c>
      <c r="J229" s="9" t="str">
        <f t="shared" si="6"/>
        <v>8.5</v>
      </c>
      <c r="K229" t="s">
        <v>1367</v>
      </c>
      <c r="L229" t="s">
        <v>1464</v>
      </c>
      <c r="M229" t="s">
        <v>1460</v>
      </c>
      <c r="N229">
        <f>VLOOKUP(E229,Sheet1!$M$2:$N$38,2,FALSE)</f>
        <v>3</v>
      </c>
      <c r="O229">
        <f t="shared" si="7"/>
        <v>18</v>
      </c>
    </row>
    <row r="230" spans="1:15" x14ac:dyDescent="0.25">
      <c r="A230" s="4">
        <v>2015</v>
      </c>
      <c r="B230" s="4" t="s">
        <v>58</v>
      </c>
      <c r="C230" s="4" t="s">
        <v>20</v>
      </c>
      <c r="D230" s="4" t="s">
        <v>513</v>
      </c>
      <c r="E230" s="4">
        <v>1992</v>
      </c>
      <c r="F230" s="4">
        <v>240000</v>
      </c>
      <c r="G230" s="4" t="s">
        <v>133</v>
      </c>
      <c r="H230" s="4" t="s">
        <v>134</v>
      </c>
      <c r="I230" s="4">
        <v>9</v>
      </c>
      <c r="J230" s="9" t="str">
        <f t="shared" si="6"/>
        <v>8.5</v>
      </c>
      <c r="K230" t="s">
        <v>1367</v>
      </c>
      <c r="L230" t="s">
        <v>1464</v>
      </c>
      <c r="M230" t="s">
        <v>1460</v>
      </c>
      <c r="N230">
        <f>VLOOKUP(E230,Sheet1!$M$2:$N$38,2,FALSE)</f>
        <v>2</v>
      </c>
      <c r="O230">
        <f t="shared" si="7"/>
        <v>23</v>
      </c>
    </row>
    <row r="231" spans="1:15" x14ac:dyDescent="0.25">
      <c r="A231" s="4">
        <v>2015</v>
      </c>
      <c r="B231" s="4" t="s">
        <v>58</v>
      </c>
      <c r="C231" s="4" t="s">
        <v>20</v>
      </c>
      <c r="D231" s="4" t="s">
        <v>840</v>
      </c>
      <c r="E231" s="4">
        <v>1990</v>
      </c>
      <c r="F231" s="4">
        <v>240000</v>
      </c>
      <c r="G231" s="4" t="s">
        <v>18</v>
      </c>
      <c r="H231" s="4" t="s">
        <v>19</v>
      </c>
      <c r="I231" s="4">
        <v>9</v>
      </c>
      <c r="J231" s="9" t="str">
        <f t="shared" si="6"/>
        <v>8.2</v>
      </c>
      <c r="K231" t="s">
        <v>1439</v>
      </c>
      <c r="L231" t="s">
        <v>1463</v>
      </c>
      <c r="M231" t="s">
        <v>1458</v>
      </c>
      <c r="N231">
        <f>VLOOKUP(E231,Sheet1!$M$2:$N$38,2,FALSE)</f>
        <v>2</v>
      </c>
      <c r="O231">
        <f t="shared" si="7"/>
        <v>25</v>
      </c>
    </row>
    <row r="232" spans="1:15" x14ac:dyDescent="0.25">
      <c r="A232" s="4">
        <v>2015</v>
      </c>
      <c r="B232" s="4" t="s">
        <v>58</v>
      </c>
      <c r="C232" s="4" t="s">
        <v>20</v>
      </c>
      <c r="D232" s="4" t="s">
        <v>839</v>
      </c>
      <c r="E232" s="4">
        <v>1990</v>
      </c>
      <c r="F232" s="4">
        <v>240000</v>
      </c>
      <c r="G232" s="4" t="s">
        <v>18</v>
      </c>
      <c r="H232" s="4" t="s">
        <v>19</v>
      </c>
      <c r="I232" s="4">
        <v>9</v>
      </c>
      <c r="J232" s="9" t="str">
        <f t="shared" si="6"/>
        <v>8.2</v>
      </c>
      <c r="K232" t="s">
        <v>1439</v>
      </c>
      <c r="L232" t="s">
        <v>1463</v>
      </c>
      <c r="M232" t="s">
        <v>1458</v>
      </c>
      <c r="N232">
        <f>VLOOKUP(E232,Sheet1!$M$2:$N$38,2,FALSE)</f>
        <v>2</v>
      </c>
      <c r="O232">
        <f t="shared" si="7"/>
        <v>25</v>
      </c>
    </row>
    <row r="233" spans="1:15" x14ac:dyDescent="0.25">
      <c r="A233" s="4">
        <v>2015</v>
      </c>
      <c r="B233" s="4" t="s">
        <v>52</v>
      </c>
      <c r="C233" s="4" t="s">
        <v>37</v>
      </c>
      <c r="D233" s="4" t="s">
        <v>694</v>
      </c>
      <c r="E233" s="4">
        <v>1994</v>
      </c>
      <c r="F233" s="4">
        <v>240000</v>
      </c>
      <c r="G233" s="4" t="s">
        <v>35</v>
      </c>
      <c r="H233" s="4" t="s">
        <v>36</v>
      </c>
      <c r="I233" s="4">
        <v>9</v>
      </c>
      <c r="J233" s="9" t="str">
        <f t="shared" si="6"/>
        <v>8.5</v>
      </c>
      <c r="K233" t="s">
        <v>1367</v>
      </c>
      <c r="L233" t="s">
        <v>1465</v>
      </c>
      <c r="N233">
        <f>VLOOKUP(E233,Sheet1!$M$2:$N$38,2,FALSE)</f>
        <v>3</v>
      </c>
      <c r="O233">
        <f t="shared" si="7"/>
        <v>21</v>
      </c>
    </row>
    <row r="234" spans="1:15" x14ac:dyDescent="0.25">
      <c r="A234" s="4">
        <v>2014</v>
      </c>
      <c r="B234" s="4" t="s">
        <v>52</v>
      </c>
      <c r="C234" s="4" t="s">
        <v>53</v>
      </c>
      <c r="D234" s="4" t="s">
        <v>333</v>
      </c>
      <c r="E234" s="4">
        <v>1981</v>
      </c>
      <c r="F234" s="4">
        <v>240000</v>
      </c>
      <c r="G234" s="4" t="s">
        <v>18</v>
      </c>
      <c r="H234" s="4" t="s">
        <v>19</v>
      </c>
      <c r="I234" s="4">
        <v>10</v>
      </c>
      <c r="J234" s="9" t="str">
        <f t="shared" si="6"/>
        <v>7.5</v>
      </c>
      <c r="K234" t="s">
        <v>1448</v>
      </c>
      <c r="L234" t="s">
        <v>1465</v>
      </c>
      <c r="N234">
        <f>VLOOKUP(E234,Sheet1!$M$2:$N$38,2,FALSE)</f>
        <v>2</v>
      </c>
      <c r="O234">
        <f t="shared" si="7"/>
        <v>33</v>
      </c>
    </row>
    <row r="235" spans="1:15" x14ac:dyDescent="0.25">
      <c r="A235" s="4">
        <v>2015</v>
      </c>
      <c r="B235" s="4" t="s">
        <v>52</v>
      </c>
      <c r="C235" s="4" t="s">
        <v>44</v>
      </c>
      <c r="D235" s="4" t="s">
        <v>666</v>
      </c>
      <c r="E235" s="4">
        <v>1991</v>
      </c>
      <c r="F235" s="4">
        <v>240000</v>
      </c>
      <c r="G235" s="4" t="s">
        <v>61</v>
      </c>
      <c r="H235" s="4" t="s">
        <v>62</v>
      </c>
      <c r="I235" s="4">
        <v>10</v>
      </c>
      <c r="J235" s="9" t="str">
        <f t="shared" si="6"/>
        <v>8.5</v>
      </c>
      <c r="K235" t="s">
        <v>1367</v>
      </c>
      <c r="L235" t="s">
        <v>1465</v>
      </c>
      <c r="N235">
        <f>VLOOKUP(E235,Sheet1!$M$2:$N$38,2,FALSE)</f>
        <v>2</v>
      </c>
      <c r="O235">
        <f t="shared" si="7"/>
        <v>24</v>
      </c>
    </row>
    <row r="236" spans="1:15" x14ac:dyDescent="0.25">
      <c r="A236" s="4">
        <v>2015</v>
      </c>
      <c r="B236" s="4" t="s">
        <v>58</v>
      </c>
      <c r="C236" s="4" t="s">
        <v>73</v>
      </c>
      <c r="D236" s="4" t="s">
        <v>486</v>
      </c>
      <c r="E236" s="4">
        <v>1992</v>
      </c>
      <c r="F236" s="4">
        <v>240000</v>
      </c>
      <c r="G236" s="4" t="s">
        <v>21</v>
      </c>
      <c r="H236" s="4" t="s">
        <v>22</v>
      </c>
      <c r="I236" s="4">
        <v>9</v>
      </c>
      <c r="J236" s="9" t="str">
        <f t="shared" si="6"/>
        <v>8.5</v>
      </c>
      <c r="K236" t="s">
        <v>1367</v>
      </c>
      <c r="L236" t="s">
        <v>1465</v>
      </c>
      <c r="N236">
        <f>VLOOKUP(E236,Sheet1!$M$2:$N$38,2,FALSE)</f>
        <v>2</v>
      </c>
      <c r="O236">
        <f t="shared" si="7"/>
        <v>23</v>
      </c>
    </row>
    <row r="237" spans="1:15" x14ac:dyDescent="0.25">
      <c r="A237" s="4">
        <v>2016</v>
      </c>
      <c r="B237" s="4" t="s">
        <v>92</v>
      </c>
      <c r="C237" s="4" t="s">
        <v>162</v>
      </c>
      <c r="D237" s="4" t="s">
        <v>1268</v>
      </c>
      <c r="E237" s="4">
        <v>1988</v>
      </c>
      <c r="F237" s="4">
        <v>240000</v>
      </c>
      <c r="G237" s="4" t="s">
        <v>31</v>
      </c>
      <c r="H237" s="4" t="s">
        <v>32</v>
      </c>
      <c r="I237" s="4">
        <v>10</v>
      </c>
      <c r="J237" s="9" t="str">
        <f t="shared" si="6"/>
        <v>7.5</v>
      </c>
      <c r="K237" t="s">
        <v>1448</v>
      </c>
      <c r="L237" t="s">
        <v>1465</v>
      </c>
      <c r="N237">
        <f>VLOOKUP(E237,Sheet1!$M$2:$N$38,2,FALSE)</f>
        <v>2</v>
      </c>
      <c r="O237">
        <f t="shared" si="7"/>
        <v>28</v>
      </c>
    </row>
    <row r="238" spans="1:15" x14ac:dyDescent="0.25">
      <c r="A238" s="4">
        <v>2015</v>
      </c>
      <c r="B238" s="4" t="s">
        <v>146</v>
      </c>
      <c r="C238" s="4" t="s">
        <v>44</v>
      </c>
      <c r="D238" s="4" t="s">
        <v>792</v>
      </c>
      <c r="E238" s="4">
        <v>1974</v>
      </c>
      <c r="F238" s="4">
        <v>240000</v>
      </c>
      <c r="G238" s="4" t="s">
        <v>18</v>
      </c>
      <c r="H238" s="4" t="s">
        <v>112</v>
      </c>
      <c r="I238" s="4">
        <v>9</v>
      </c>
      <c r="J238" s="9" t="str">
        <f t="shared" si="6"/>
        <v>7.5</v>
      </c>
      <c r="K238" t="s">
        <v>1448</v>
      </c>
      <c r="L238" t="s">
        <v>1465</v>
      </c>
      <c r="N238">
        <f>VLOOKUP(E238,Sheet1!$M$2:$N$38,2,FALSE)</f>
        <v>1</v>
      </c>
      <c r="O238">
        <f t="shared" si="7"/>
        <v>41</v>
      </c>
    </row>
    <row r="239" spans="1:15" x14ac:dyDescent="0.25">
      <c r="A239" s="4">
        <v>2015</v>
      </c>
      <c r="B239" s="4" t="s">
        <v>58</v>
      </c>
      <c r="C239" s="4" t="s">
        <v>51</v>
      </c>
      <c r="D239" s="4" t="s">
        <v>586</v>
      </c>
      <c r="E239" s="4">
        <v>0</v>
      </c>
      <c r="F239" s="4">
        <v>240000</v>
      </c>
      <c r="G239" s="4" t="s">
        <v>15</v>
      </c>
      <c r="H239" s="4" t="s">
        <v>16</v>
      </c>
      <c r="I239" s="4">
        <v>8</v>
      </c>
      <c r="J239" s="9" t="str">
        <f t="shared" si="6"/>
        <v/>
      </c>
      <c r="L239" t="s">
        <v>1465</v>
      </c>
      <c r="N239">
        <f>VLOOKUP(E239,Sheet1!$M$2:$N$38,2,FALSE)</f>
        <v>0</v>
      </c>
      <c r="O239">
        <f t="shared" si="7"/>
        <v>2015</v>
      </c>
    </row>
    <row r="240" spans="1:15" x14ac:dyDescent="0.25">
      <c r="A240" s="4">
        <v>2015</v>
      </c>
      <c r="B240" s="4" t="s">
        <v>58</v>
      </c>
      <c r="C240" s="4" t="s">
        <v>51</v>
      </c>
      <c r="D240" s="4" t="s">
        <v>661</v>
      </c>
      <c r="E240" s="4">
        <v>0</v>
      </c>
      <c r="F240" s="4">
        <v>240000</v>
      </c>
      <c r="G240" s="4" t="s">
        <v>38</v>
      </c>
      <c r="H240" s="4" t="s">
        <v>39</v>
      </c>
      <c r="I240" s="4">
        <v>6</v>
      </c>
      <c r="J240" s="9" t="str">
        <f t="shared" si="6"/>
        <v/>
      </c>
      <c r="L240" t="s">
        <v>1465</v>
      </c>
      <c r="N240">
        <f>VLOOKUP(E240,Sheet1!$M$2:$N$38,2,FALSE)</f>
        <v>0</v>
      </c>
      <c r="O240">
        <f t="shared" si="7"/>
        <v>2015</v>
      </c>
    </row>
    <row r="241" spans="1:15" x14ac:dyDescent="0.25">
      <c r="A241" s="4">
        <v>2015</v>
      </c>
      <c r="B241" s="4" t="s">
        <v>52</v>
      </c>
      <c r="C241" s="4" t="s">
        <v>44</v>
      </c>
      <c r="D241" s="4" t="s">
        <v>632</v>
      </c>
      <c r="E241" s="4">
        <v>1990</v>
      </c>
      <c r="F241" s="4">
        <v>240000</v>
      </c>
      <c r="G241" s="4" t="s">
        <v>61</v>
      </c>
      <c r="H241" s="4" t="s">
        <v>62</v>
      </c>
      <c r="I241" s="4">
        <v>10</v>
      </c>
      <c r="J241" s="9" t="str">
        <f t="shared" si="6"/>
        <v>8.2</v>
      </c>
      <c r="K241" t="s">
        <v>1439</v>
      </c>
      <c r="L241" t="s">
        <v>1465</v>
      </c>
      <c r="N241">
        <f>VLOOKUP(E241,Sheet1!$M$2:$N$38,2,FALSE)</f>
        <v>2</v>
      </c>
      <c r="O241">
        <f t="shared" si="7"/>
        <v>25</v>
      </c>
    </row>
    <row r="242" spans="1:15" x14ac:dyDescent="0.25">
      <c r="A242" s="4">
        <v>2016</v>
      </c>
      <c r="B242" s="4" t="s">
        <v>58</v>
      </c>
      <c r="C242" s="4" t="s">
        <v>44</v>
      </c>
      <c r="D242" s="4" t="s">
        <v>1222</v>
      </c>
      <c r="E242" s="4">
        <v>0</v>
      </c>
      <c r="F242" s="4">
        <v>240000</v>
      </c>
      <c r="G242" s="4" t="s">
        <v>18</v>
      </c>
      <c r="H242" s="4" t="s">
        <v>19</v>
      </c>
      <c r="I242" s="4">
        <v>9</v>
      </c>
      <c r="J242" s="9" t="str">
        <f t="shared" si="6"/>
        <v/>
      </c>
      <c r="L242" t="s">
        <v>1465</v>
      </c>
      <c r="N242">
        <f>VLOOKUP(E242,Sheet1!$M$2:$N$38,2,FALSE)</f>
        <v>0</v>
      </c>
      <c r="O242">
        <f t="shared" si="7"/>
        <v>2016</v>
      </c>
    </row>
    <row r="243" spans="1:15" x14ac:dyDescent="0.25">
      <c r="A243" s="4">
        <v>2016</v>
      </c>
      <c r="B243" s="4" t="s">
        <v>58</v>
      </c>
      <c r="C243" s="4" t="s">
        <v>44</v>
      </c>
      <c r="D243" s="4" t="s">
        <v>1009</v>
      </c>
      <c r="E243" s="4">
        <v>1998</v>
      </c>
      <c r="F243" s="4">
        <v>240000</v>
      </c>
      <c r="G243" s="4" t="s">
        <v>18</v>
      </c>
      <c r="H243" s="4" t="s">
        <v>112</v>
      </c>
      <c r="I243" s="4">
        <v>8</v>
      </c>
      <c r="J243" s="9" t="str">
        <f t="shared" si="6"/>
        <v>8.5</v>
      </c>
      <c r="K243" t="s">
        <v>1367</v>
      </c>
      <c r="L243" t="s">
        <v>1464</v>
      </c>
      <c r="N243">
        <f>VLOOKUP(E243,Sheet1!$M$2:$N$38,2,FALSE)</f>
        <v>3</v>
      </c>
      <c r="O243">
        <f t="shared" si="7"/>
        <v>18</v>
      </c>
    </row>
    <row r="244" spans="1:15" x14ac:dyDescent="0.25">
      <c r="A244" s="4">
        <v>2016</v>
      </c>
      <c r="B244" s="4" t="s">
        <v>58</v>
      </c>
      <c r="C244" s="4" t="s">
        <v>44</v>
      </c>
      <c r="D244" s="4" t="s">
        <v>1009</v>
      </c>
      <c r="E244" s="4">
        <v>1998</v>
      </c>
      <c r="F244" s="4">
        <v>240000</v>
      </c>
      <c r="G244" s="4" t="s">
        <v>18</v>
      </c>
      <c r="H244" s="4" t="s">
        <v>112</v>
      </c>
      <c r="I244" s="4">
        <v>8</v>
      </c>
      <c r="J244" s="9" t="str">
        <f t="shared" si="6"/>
        <v>8.5</v>
      </c>
      <c r="K244" t="s">
        <v>1367</v>
      </c>
      <c r="L244" t="s">
        <v>1464</v>
      </c>
      <c r="N244">
        <f>VLOOKUP(E244,Sheet1!$M$2:$N$38,2,FALSE)</f>
        <v>3</v>
      </c>
      <c r="O244">
        <f t="shared" si="7"/>
        <v>18</v>
      </c>
    </row>
    <row r="245" spans="1:15" x14ac:dyDescent="0.25">
      <c r="A245" s="4">
        <v>2015</v>
      </c>
      <c r="B245" s="4" t="s">
        <v>52</v>
      </c>
      <c r="C245" s="4" t="s">
        <v>44</v>
      </c>
      <c r="D245" s="4" t="s">
        <v>470</v>
      </c>
      <c r="E245" s="4">
        <v>1999</v>
      </c>
      <c r="F245" s="4">
        <v>240000</v>
      </c>
      <c r="G245" s="4" t="s">
        <v>79</v>
      </c>
      <c r="H245" s="4" t="s">
        <v>80</v>
      </c>
      <c r="I245" s="4">
        <v>8</v>
      </c>
      <c r="J245" s="9" t="str">
        <f t="shared" si="6"/>
        <v>8.5</v>
      </c>
      <c r="K245" t="s">
        <v>1367</v>
      </c>
      <c r="L245" t="s">
        <v>1464</v>
      </c>
      <c r="N245">
        <f>VLOOKUP(E245,Sheet1!$M$2:$N$38,2,FALSE)</f>
        <v>3</v>
      </c>
      <c r="O245">
        <f t="shared" si="7"/>
        <v>16</v>
      </c>
    </row>
    <row r="246" spans="1:15" x14ac:dyDescent="0.25">
      <c r="A246" s="4">
        <v>2016</v>
      </c>
      <c r="B246" s="4" t="s">
        <v>52</v>
      </c>
      <c r="C246" s="4" t="s">
        <v>44</v>
      </c>
      <c r="D246" s="4" t="s">
        <v>1024</v>
      </c>
      <c r="E246" s="4">
        <v>1998</v>
      </c>
      <c r="F246" s="4">
        <v>240000</v>
      </c>
      <c r="G246" s="4" t="s">
        <v>85</v>
      </c>
      <c r="H246" s="4" t="s">
        <v>86</v>
      </c>
      <c r="I246" s="4">
        <v>10</v>
      </c>
      <c r="J246" s="9" t="str">
        <f t="shared" si="6"/>
        <v>8.5</v>
      </c>
      <c r="K246" t="s">
        <v>1367</v>
      </c>
      <c r="L246" t="s">
        <v>1464</v>
      </c>
      <c r="N246">
        <f>VLOOKUP(E246,Sheet1!$M$2:$N$38,2,FALSE)</f>
        <v>3</v>
      </c>
      <c r="O246">
        <f t="shared" si="7"/>
        <v>18</v>
      </c>
    </row>
    <row r="247" spans="1:15" x14ac:dyDescent="0.25">
      <c r="A247" s="4">
        <v>2015</v>
      </c>
      <c r="B247" s="4" t="s">
        <v>58</v>
      </c>
      <c r="C247" s="4" t="s">
        <v>44</v>
      </c>
      <c r="D247" s="4" t="s">
        <v>609</v>
      </c>
      <c r="E247" s="4">
        <v>1992</v>
      </c>
      <c r="F247" s="4">
        <v>240000</v>
      </c>
      <c r="G247" s="4" t="s">
        <v>127</v>
      </c>
      <c r="H247" s="4" t="s">
        <v>128</v>
      </c>
      <c r="I247" s="4">
        <v>9</v>
      </c>
      <c r="J247" s="9" t="str">
        <f t="shared" si="6"/>
        <v>8.5</v>
      </c>
      <c r="K247" t="s">
        <v>1367</v>
      </c>
      <c r="L247" t="s">
        <v>1465</v>
      </c>
      <c r="N247">
        <f>VLOOKUP(E247,Sheet1!$M$2:$N$38,2,FALSE)</f>
        <v>2</v>
      </c>
      <c r="O247">
        <f t="shared" si="7"/>
        <v>23</v>
      </c>
    </row>
    <row r="248" spans="1:15" x14ac:dyDescent="0.25">
      <c r="A248" s="4">
        <v>2015</v>
      </c>
      <c r="B248" s="4" t="s">
        <v>52</v>
      </c>
      <c r="C248" s="4" t="s">
        <v>20</v>
      </c>
      <c r="D248" s="4" t="s">
        <v>731</v>
      </c>
      <c r="E248" s="4">
        <v>1991</v>
      </c>
      <c r="F248" s="4">
        <v>238000</v>
      </c>
      <c r="G248" s="4" t="s">
        <v>74</v>
      </c>
      <c r="H248" s="4" t="s">
        <v>75</v>
      </c>
      <c r="I248" s="4">
        <v>10</v>
      </c>
      <c r="J248" s="9" t="str">
        <f t="shared" si="6"/>
        <v>8.5</v>
      </c>
      <c r="K248" t="s">
        <v>1367</v>
      </c>
      <c r="L248" t="s">
        <v>1464</v>
      </c>
      <c r="M248" t="s">
        <v>1460</v>
      </c>
      <c r="N248">
        <f>VLOOKUP(E248,Sheet1!$M$2:$N$38,2,FALSE)</f>
        <v>2</v>
      </c>
      <c r="O248">
        <f t="shared" si="7"/>
        <v>24</v>
      </c>
    </row>
    <row r="249" spans="1:15" x14ac:dyDescent="0.25">
      <c r="A249" s="4">
        <v>2014</v>
      </c>
      <c r="B249" s="4" t="s">
        <v>58</v>
      </c>
      <c r="C249" s="4" t="s">
        <v>20</v>
      </c>
      <c r="D249" s="4" t="s">
        <v>388</v>
      </c>
      <c r="E249" s="4">
        <v>1992</v>
      </c>
      <c r="F249" s="4">
        <v>237000</v>
      </c>
      <c r="G249" s="4" t="s">
        <v>61</v>
      </c>
      <c r="H249" s="4" t="s">
        <v>62</v>
      </c>
      <c r="I249" s="4">
        <v>9</v>
      </c>
      <c r="J249" s="9" t="str">
        <f t="shared" si="6"/>
        <v>8.5</v>
      </c>
      <c r="K249" t="s">
        <v>1367</v>
      </c>
      <c r="L249" t="s">
        <v>1463</v>
      </c>
      <c r="M249" t="s">
        <v>1458</v>
      </c>
      <c r="N249">
        <f>VLOOKUP(E249,Sheet1!$M$2:$N$38,2,FALSE)</f>
        <v>2</v>
      </c>
      <c r="O249">
        <f t="shared" si="7"/>
        <v>22</v>
      </c>
    </row>
    <row r="250" spans="1:15" x14ac:dyDescent="0.25">
      <c r="A250" s="4">
        <v>2014</v>
      </c>
      <c r="B250" s="4" t="s">
        <v>52</v>
      </c>
      <c r="C250" s="4" t="s">
        <v>20</v>
      </c>
      <c r="D250" s="4" t="s">
        <v>222</v>
      </c>
      <c r="E250" s="4">
        <v>1994</v>
      </c>
      <c r="F250" s="4">
        <v>212000</v>
      </c>
      <c r="G250" s="4" t="s">
        <v>15</v>
      </c>
      <c r="H250" s="4" t="s">
        <v>16</v>
      </c>
      <c r="I250" s="4">
        <v>10</v>
      </c>
      <c r="J250" s="9" t="str">
        <f t="shared" si="6"/>
        <v>8.5</v>
      </c>
      <c r="K250" t="s">
        <v>1367</v>
      </c>
      <c r="L250" t="s">
        <v>1464</v>
      </c>
      <c r="N250">
        <f>VLOOKUP(E250,Sheet1!$M$2:$N$38,2,FALSE)</f>
        <v>3</v>
      </c>
      <c r="O250">
        <f t="shared" si="7"/>
        <v>20</v>
      </c>
    </row>
    <row r="251" spans="1:15" x14ac:dyDescent="0.25">
      <c r="A251" s="4">
        <v>2016</v>
      </c>
      <c r="B251" s="4" t="s">
        <v>52</v>
      </c>
      <c r="C251" s="4" t="s">
        <v>51</v>
      </c>
      <c r="D251" s="4" t="s">
        <v>1077</v>
      </c>
      <c r="E251" s="4">
        <v>1987</v>
      </c>
      <c r="F251" s="4">
        <v>210000</v>
      </c>
      <c r="G251" s="4" t="s">
        <v>38</v>
      </c>
      <c r="H251" s="4" t="s">
        <v>39</v>
      </c>
      <c r="I251" s="4">
        <v>8</v>
      </c>
      <c r="J251" s="9" t="str">
        <f t="shared" si="6"/>
        <v>7.5</v>
      </c>
      <c r="K251" t="s">
        <v>1448</v>
      </c>
      <c r="L251" t="s">
        <v>1465</v>
      </c>
      <c r="N251">
        <f>VLOOKUP(E251,Sheet1!$M$2:$N$38,2,FALSE)</f>
        <v>2</v>
      </c>
      <c r="O251">
        <f t="shared" si="7"/>
        <v>29</v>
      </c>
    </row>
    <row r="252" spans="1:15" x14ac:dyDescent="0.25">
      <c r="A252" s="4">
        <v>2016</v>
      </c>
      <c r="B252" s="4" t="s">
        <v>52</v>
      </c>
      <c r="C252" s="4" t="s">
        <v>44</v>
      </c>
      <c r="D252" s="4" t="s">
        <v>951</v>
      </c>
      <c r="E252" s="4">
        <v>1997</v>
      </c>
      <c r="F252" s="4">
        <v>208000</v>
      </c>
      <c r="G252" s="4" t="s">
        <v>15</v>
      </c>
      <c r="H252" s="4" t="s">
        <v>16</v>
      </c>
      <c r="I252" s="4">
        <v>8</v>
      </c>
      <c r="J252" s="9" t="str">
        <f t="shared" si="6"/>
        <v>8.5</v>
      </c>
      <c r="K252" t="s">
        <v>1367</v>
      </c>
      <c r="L252" t="s">
        <v>1464</v>
      </c>
      <c r="N252">
        <f>VLOOKUP(E252,Sheet1!$M$2:$N$38,2,FALSE)</f>
        <v>3</v>
      </c>
      <c r="O252">
        <f t="shared" si="7"/>
        <v>19</v>
      </c>
    </row>
    <row r="253" spans="1:15" x14ac:dyDescent="0.25">
      <c r="A253" s="4">
        <v>2015</v>
      </c>
      <c r="B253" s="4" t="s">
        <v>52</v>
      </c>
      <c r="C253" s="4" t="s">
        <v>44</v>
      </c>
      <c r="D253" s="4" t="s">
        <v>566</v>
      </c>
      <c r="E253" s="4">
        <v>1999</v>
      </c>
      <c r="F253" s="4">
        <v>208000</v>
      </c>
      <c r="G253" s="4" t="s">
        <v>15</v>
      </c>
      <c r="H253" s="4" t="s">
        <v>16</v>
      </c>
      <c r="I253" s="4">
        <v>6</v>
      </c>
      <c r="J253" s="9" t="str">
        <f t="shared" si="6"/>
        <v>8.5</v>
      </c>
      <c r="K253" t="s">
        <v>1366</v>
      </c>
      <c r="L253" t="s">
        <v>1464</v>
      </c>
      <c r="N253">
        <f>VLOOKUP(E253,Sheet1!$M$2:$N$38,2,FALSE)</f>
        <v>3</v>
      </c>
      <c r="O253">
        <f t="shared" si="7"/>
        <v>16</v>
      </c>
    </row>
    <row r="254" spans="1:15" x14ac:dyDescent="0.25">
      <c r="A254" s="4">
        <v>2015</v>
      </c>
      <c r="B254" s="4" t="s">
        <v>131</v>
      </c>
      <c r="C254" s="4" t="s">
        <v>122</v>
      </c>
      <c r="D254" s="4" t="s">
        <v>599</v>
      </c>
      <c r="E254" s="4">
        <v>1989</v>
      </c>
      <c r="F254" s="4">
        <v>200000</v>
      </c>
      <c r="G254" s="4" t="s">
        <v>38</v>
      </c>
      <c r="H254" s="4" t="s">
        <v>39</v>
      </c>
      <c r="I254" s="4">
        <v>15</v>
      </c>
      <c r="J254" s="9" t="str">
        <f t="shared" si="6"/>
        <v>8.2</v>
      </c>
      <c r="K254" t="s">
        <v>1439</v>
      </c>
      <c r="L254" t="s">
        <v>1465</v>
      </c>
      <c r="N254">
        <f>VLOOKUP(E254,Sheet1!$M$2:$N$38,2,FALSE)</f>
        <v>2</v>
      </c>
      <c r="O254">
        <f t="shared" si="7"/>
        <v>26</v>
      </c>
    </row>
    <row r="255" spans="1:15" x14ac:dyDescent="0.25">
      <c r="A255" s="4">
        <v>2015</v>
      </c>
      <c r="B255" s="4" t="s">
        <v>52</v>
      </c>
      <c r="C255" s="4" t="s">
        <v>37</v>
      </c>
      <c r="D255" s="4" t="s">
        <v>764</v>
      </c>
      <c r="E255" s="4">
        <v>0</v>
      </c>
      <c r="F255" s="4">
        <v>191480</v>
      </c>
      <c r="G255" s="4" t="s">
        <v>15</v>
      </c>
      <c r="H255" s="4" t="s">
        <v>16</v>
      </c>
      <c r="I255" s="4">
        <v>8</v>
      </c>
      <c r="J255" s="9" t="str">
        <f t="shared" si="6"/>
        <v/>
      </c>
      <c r="L255" t="s">
        <v>1464</v>
      </c>
      <c r="N255">
        <f>VLOOKUP(E255,Sheet1!$M$2:$N$38,2,FALSE)</f>
        <v>0</v>
      </c>
      <c r="O255">
        <f t="shared" si="7"/>
        <v>2015</v>
      </c>
    </row>
    <row r="256" spans="1:15" x14ac:dyDescent="0.25">
      <c r="A256" s="4">
        <v>2014</v>
      </c>
      <c r="B256" s="4" t="s">
        <v>92</v>
      </c>
      <c r="C256" s="4" t="s">
        <v>93</v>
      </c>
      <c r="D256" s="4" t="s">
        <v>248</v>
      </c>
      <c r="E256" s="4">
        <v>1984</v>
      </c>
      <c r="F256" s="4">
        <v>183000</v>
      </c>
      <c r="G256" s="4" t="s">
        <v>21</v>
      </c>
      <c r="H256" s="4" t="s">
        <v>22</v>
      </c>
      <c r="I256" s="4">
        <v>10</v>
      </c>
      <c r="J256" s="9" t="str">
        <f t="shared" si="6"/>
        <v>7.5</v>
      </c>
      <c r="K256" t="s">
        <v>1448</v>
      </c>
      <c r="L256" t="s">
        <v>1465</v>
      </c>
      <c r="N256">
        <f>VLOOKUP(E256,Sheet1!$M$2:$N$38,2,FALSE)</f>
        <v>2</v>
      </c>
      <c r="O256">
        <f t="shared" si="7"/>
        <v>30</v>
      </c>
    </row>
    <row r="257" spans="1:15" x14ac:dyDescent="0.25">
      <c r="A257" s="4">
        <v>2016</v>
      </c>
      <c r="B257" s="4" t="s">
        <v>52</v>
      </c>
      <c r="C257" s="4" t="s">
        <v>44</v>
      </c>
      <c r="D257" s="4" t="s">
        <v>952</v>
      </c>
      <c r="E257" s="4">
        <v>1997</v>
      </c>
      <c r="F257" s="4">
        <v>183000</v>
      </c>
      <c r="G257" s="4" t="s">
        <v>15</v>
      </c>
      <c r="H257" s="4" t="s">
        <v>16</v>
      </c>
      <c r="I257" s="4">
        <v>8</v>
      </c>
      <c r="J257" s="9" t="str">
        <f t="shared" si="6"/>
        <v>8.5</v>
      </c>
      <c r="K257" t="s">
        <v>1367</v>
      </c>
      <c r="L257" t="s">
        <v>1464</v>
      </c>
      <c r="N257">
        <f>VLOOKUP(E257,Sheet1!$M$2:$N$38,2,FALSE)</f>
        <v>3</v>
      </c>
      <c r="O257">
        <f t="shared" si="7"/>
        <v>19</v>
      </c>
    </row>
    <row r="258" spans="1:15" x14ac:dyDescent="0.25">
      <c r="A258" s="4">
        <v>2016</v>
      </c>
      <c r="B258" s="4" t="s">
        <v>52</v>
      </c>
      <c r="C258" s="4" t="s">
        <v>44</v>
      </c>
      <c r="D258" s="4" t="s">
        <v>952</v>
      </c>
      <c r="E258" s="4">
        <v>1997</v>
      </c>
      <c r="F258" s="4">
        <v>183000</v>
      </c>
      <c r="G258" s="4" t="s">
        <v>15</v>
      </c>
      <c r="H258" s="4" t="s">
        <v>16</v>
      </c>
      <c r="I258" s="4">
        <v>8</v>
      </c>
      <c r="J258" s="9" t="str">
        <f t="shared" si="6"/>
        <v>8.5</v>
      </c>
      <c r="K258" t="s">
        <v>1367</v>
      </c>
      <c r="L258" t="s">
        <v>1464</v>
      </c>
      <c r="N258">
        <f>VLOOKUP(E258,Sheet1!$M$2:$N$38,2,FALSE)</f>
        <v>3</v>
      </c>
      <c r="O258">
        <f t="shared" si="7"/>
        <v>19</v>
      </c>
    </row>
    <row r="259" spans="1:15" x14ac:dyDescent="0.25">
      <c r="A259" s="4">
        <v>2015</v>
      </c>
      <c r="B259" s="4" t="s">
        <v>52</v>
      </c>
      <c r="C259" s="4" t="s">
        <v>37</v>
      </c>
      <c r="D259" s="4" t="s">
        <v>817</v>
      </c>
      <c r="E259" s="4">
        <v>0</v>
      </c>
      <c r="F259" s="4">
        <v>182000</v>
      </c>
      <c r="G259" s="4" t="s">
        <v>15</v>
      </c>
      <c r="H259" s="4" t="s">
        <v>16</v>
      </c>
      <c r="I259" s="4">
        <v>8</v>
      </c>
      <c r="J259" s="9" t="str">
        <f t="shared" si="6"/>
        <v/>
      </c>
      <c r="L259" t="s">
        <v>1465</v>
      </c>
      <c r="N259">
        <f>VLOOKUP(E259,Sheet1!$M$2:$N$38,2,FALSE)</f>
        <v>0</v>
      </c>
      <c r="O259">
        <f t="shared" si="7"/>
        <v>2015</v>
      </c>
    </row>
    <row r="260" spans="1:15" x14ac:dyDescent="0.25">
      <c r="A260" s="4">
        <v>2014</v>
      </c>
      <c r="B260" s="4" t="s">
        <v>52</v>
      </c>
      <c r="C260" s="4" t="s">
        <v>17</v>
      </c>
      <c r="D260" s="4">
        <v>5590180</v>
      </c>
      <c r="E260" s="4">
        <v>1983</v>
      </c>
      <c r="F260" s="4">
        <v>180000</v>
      </c>
      <c r="G260" s="4" t="s">
        <v>25</v>
      </c>
      <c r="H260" s="4" t="s">
        <v>26</v>
      </c>
      <c r="I260" s="4">
        <v>8</v>
      </c>
      <c r="J260" s="9" t="str">
        <f t="shared" si="6"/>
        <v>7.5</v>
      </c>
      <c r="K260" t="s">
        <v>1448</v>
      </c>
      <c r="L260" t="s">
        <v>1465</v>
      </c>
      <c r="N260">
        <f>VLOOKUP(E260,Sheet1!$M$2:$N$38,2,FALSE)</f>
        <v>2</v>
      </c>
      <c r="O260">
        <f t="shared" si="7"/>
        <v>31</v>
      </c>
    </row>
    <row r="261" spans="1:15" x14ac:dyDescent="0.25">
      <c r="A261" s="4">
        <v>2016</v>
      </c>
      <c r="B261" s="4" t="s">
        <v>52</v>
      </c>
      <c r="C261" s="4" t="s">
        <v>37</v>
      </c>
      <c r="D261" s="4" t="s">
        <v>1068</v>
      </c>
      <c r="E261" s="4">
        <v>1990</v>
      </c>
      <c r="F261" s="4">
        <v>180000</v>
      </c>
      <c r="G261" s="4" t="s">
        <v>61</v>
      </c>
      <c r="H261" s="4" t="s">
        <v>62</v>
      </c>
      <c r="I261" s="4">
        <v>10</v>
      </c>
      <c r="J261" s="9" t="str">
        <f t="shared" si="6"/>
        <v>8.2</v>
      </c>
      <c r="K261" t="s">
        <v>1439</v>
      </c>
      <c r="L261" t="s">
        <v>1464</v>
      </c>
      <c r="N261">
        <f>VLOOKUP(E261,Sheet1!$M$2:$N$38,2,FALSE)</f>
        <v>2</v>
      </c>
      <c r="O261">
        <f t="shared" si="7"/>
        <v>26</v>
      </c>
    </row>
    <row r="262" spans="1:15" x14ac:dyDescent="0.25">
      <c r="A262" s="4">
        <v>2016</v>
      </c>
      <c r="B262" s="4" t="s">
        <v>52</v>
      </c>
      <c r="C262" s="4" t="s">
        <v>20</v>
      </c>
      <c r="D262" s="4" t="s">
        <v>1207</v>
      </c>
      <c r="E262" s="4">
        <v>0</v>
      </c>
      <c r="F262" s="4">
        <v>180000</v>
      </c>
      <c r="G262" s="4" t="s">
        <v>18</v>
      </c>
      <c r="H262" s="4" t="s">
        <v>19</v>
      </c>
      <c r="I262" s="4">
        <v>9</v>
      </c>
      <c r="J262" s="9" t="str">
        <f t="shared" si="6"/>
        <v/>
      </c>
      <c r="L262" t="s">
        <v>1464</v>
      </c>
      <c r="N262">
        <f>VLOOKUP(E262,Sheet1!$M$2:$N$38,2,FALSE)</f>
        <v>0</v>
      </c>
      <c r="O262">
        <f t="shared" si="7"/>
        <v>2016</v>
      </c>
    </row>
    <row r="263" spans="1:15" x14ac:dyDescent="0.25">
      <c r="A263" s="4">
        <v>2016</v>
      </c>
      <c r="B263" s="4" t="s">
        <v>52</v>
      </c>
      <c r="C263" s="4" t="s">
        <v>20</v>
      </c>
      <c r="D263" s="4" t="s">
        <v>672</v>
      </c>
      <c r="E263" s="4">
        <v>1997</v>
      </c>
      <c r="F263" s="4">
        <v>180000</v>
      </c>
      <c r="G263" s="4" t="s">
        <v>18</v>
      </c>
      <c r="H263" s="4" t="s">
        <v>19</v>
      </c>
      <c r="I263" s="4">
        <v>8</v>
      </c>
      <c r="J263" s="9" t="str">
        <f t="shared" si="6"/>
        <v>8.5</v>
      </c>
      <c r="K263" t="s">
        <v>1367</v>
      </c>
      <c r="L263" t="s">
        <v>1464</v>
      </c>
      <c r="N263">
        <f>VLOOKUP(E263,Sheet1!$M$2:$N$38,2,FALSE)</f>
        <v>3</v>
      </c>
      <c r="O263">
        <f t="shared" si="7"/>
        <v>19</v>
      </c>
    </row>
    <row r="264" spans="1:15" x14ac:dyDescent="0.25">
      <c r="A264" s="4">
        <v>2015</v>
      </c>
      <c r="B264" s="4" t="s">
        <v>52</v>
      </c>
      <c r="C264" s="4" t="s">
        <v>20</v>
      </c>
      <c r="D264" s="4" t="s">
        <v>672</v>
      </c>
      <c r="E264" s="4">
        <v>2000</v>
      </c>
      <c r="F264" s="4">
        <v>180000</v>
      </c>
      <c r="G264" s="4" t="s">
        <v>85</v>
      </c>
      <c r="H264" s="4" t="s">
        <v>86</v>
      </c>
      <c r="I264" s="4">
        <v>10</v>
      </c>
      <c r="J264" s="9" t="str">
        <f t="shared" si="6"/>
        <v>8.5</v>
      </c>
      <c r="K264" t="s">
        <v>1366</v>
      </c>
      <c r="L264" t="s">
        <v>1464</v>
      </c>
      <c r="N264">
        <f>VLOOKUP(E264,Sheet1!$M$2:$N$38,2,FALSE)</f>
        <v>3</v>
      </c>
      <c r="O264">
        <f t="shared" si="7"/>
        <v>15</v>
      </c>
    </row>
    <row r="265" spans="1:15" x14ac:dyDescent="0.25">
      <c r="A265" s="4">
        <v>2016</v>
      </c>
      <c r="B265" s="4" t="s">
        <v>52</v>
      </c>
      <c r="C265" s="4" t="s">
        <v>20</v>
      </c>
      <c r="D265" s="4" t="s">
        <v>1321</v>
      </c>
      <c r="E265" s="4">
        <v>1997</v>
      </c>
      <c r="F265" s="4">
        <v>180000</v>
      </c>
      <c r="G265" s="4" t="s">
        <v>85</v>
      </c>
      <c r="H265" s="4" t="s">
        <v>86</v>
      </c>
      <c r="I265" s="4">
        <v>8</v>
      </c>
      <c r="J265" s="9" t="str">
        <f t="shared" si="6"/>
        <v>8.5</v>
      </c>
      <c r="K265" t="s">
        <v>1367</v>
      </c>
      <c r="L265" t="s">
        <v>1464</v>
      </c>
      <c r="N265">
        <f>VLOOKUP(E265,Sheet1!$M$2:$N$38,2,FALSE)</f>
        <v>3</v>
      </c>
      <c r="O265">
        <f t="shared" si="7"/>
        <v>19</v>
      </c>
    </row>
    <row r="266" spans="1:15" x14ac:dyDescent="0.25">
      <c r="A266" s="4">
        <v>2016</v>
      </c>
      <c r="B266" s="4" t="s">
        <v>52</v>
      </c>
      <c r="C266" s="4" t="s">
        <v>20</v>
      </c>
      <c r="D266" s="4" t="s">
        <v>1145</v>
      </c>
      <c r="E266" s="4">
        <v>1997</v>
      </c>
      <c r="F266" s="4">
        <v>180000</v>
      </c>
      <c r="G266" s="4" t="s">
        <v>18</v>
      </c>
      <c r="H266" s="4" t="s">
        <v>19</v>
      </c>
      <c r="I266" s="4">
        <v>8</v>
      </c>
      <c r="J266" s="9" t="str">
        <f t="shared" si="6"/>
        <v>8.5</v>
      </c>
      <c r="K266" t="s">
        <v>1367</v>
      </c>
      <c r="L266" t="s">
        <v>1464</v>
      </c>
      <c r="N266">
        <f>VLOOKUP(E266,Sheet1!$M$2:$N$38,2,FALSE)</f>
        <v>3</v>
      </c>
      <c r="O266">
        <f t="shared" si="7"/>
        <v>19</v>
      </c>
    </row>
    <row r="267" spans="1:15" x14ac:dyDescent="0.25">
      <c r="A267" s="4">
        <v>2016</v>
      </c>
      <c r="B267" s="4" t="s">
        <v>52</v>
      </c>
      <c r="C267" s="4" t="s">
        <v>20</v>
      </c>
      <c r="D267" s="4" t="s">
        <v>898</v>
      </c>
      <c r="E267" s="4">
        <v>1998</v>
      </c>
      <c r="F267" s="4">
        <v>180000</v>
      </c>
      <c r="G267" s="4" t="s">
        <v>18</v>
      </c>
      <c r="H267" s="4" t="s">
        <v>19</v>
      </c>
      <c r="I267" s="4">
        <v>9</v>
      </c>
      <c r="J267" s="9" t="str">
        <f t="shared" si="6"/>
        <v>8.5</v>
      </c>
      <c r="K267" t="s">
        <v>1367</v>
      </c>
      <c r="L267" t="s">
        <v>1464</v>
      </c>
      <c r="N267">
        <f>VLOOKUP(E267,Sheet1!$M$2:$N$38,2,FALSE)</f>
        <v>3</v>
      </c>
      <c r="O267">
        <f t="shared" si="7"/>
        <v>18</v>
      </c>
    </row>
    <row r="268" spans="1:15" x14ac:dyDescent="0.25">
      <c r="A268" s="4">
        <v>2016</v>
      </c>
      <c r="B268" s="4" t="s">
        <v>52</v>
      </c>
      <c r="C268" s="4" t="s">
        <v>20</v>
      </c>
      <c r="D268" s="4" t="s">
        <v>898</v>
      </c>
      <c r="E268" s="4">
        <v>1999</v>
      </c>
      <c r="F268" s="4">
        <v>180000</v>
      </c>
      <c r="G268" s="4" t="s">
        <v>18</v>
      </c>
      <c r="H268" s="4" t="s">
        <v>19</v>
      </c>
      <c r="I268" s="4">
        <v>8</v>
      </c>
      <c r="J268" s="9" t="str">
        <f t="shared" si="6"/>
        <v>8.5</v>
      </c>
      <c r="K268" t="s">
        <v>1366</v>
      </c>
      <c r="L268" t="s">
        <v>1464</v>
      </c>
      <c r="N268">
        <f>VLOOKUP(E268,Sheet1!$M$2:$N$38,2,FALSE)</f>
        <v>3</v>
      </c>
      <c r="O268">
        <f t="shared" si="7"/>
        <v>17</v>
      </c>
    </row>
    <row r="269" spans="1:15" x14ac:dyDescent="0.25">
      <c r="A269" s="4">
        <v>2015</v>
      </c>
      <c r="B269" s="4" t="s">
        <v>52</v>
      </c>
      <c r="C269" s="4" t="s">
        <v>20</v>
      </c>
      <c r="D269" s="4" t="s">
        <v>408</v>
      </c>
      <c r="E269" s="4">
        <v>2000</v>
      </c>
      <c r="F269" s="4">
        <v>180000</v>
      </c>
      <c r="G269" s="4" t="s">
        <v>31</v>
      </c>
      <c r="H269" s="4" t="s">
        <v>32</v>
      </c>
      <c r="I269" s="4">
        <v>6</v>
      </c>
      <c r="J269" s="9" t="str">
        <f t="shared" si="6"/>
        <v>8.5</v>
      </c>
      <c r="K269" t="s">
        <v>1366</v>
      </c>
      <c r="L269" t="s">
        <v>1464</v>
      </c>
      <c r="N269">
        <f>VLOOKUP(E269,Sheet1!$M$2:$N$38,2,FALSE)</f>
        <v>3</v>
      </c>
      <c r="O269">
        <f t="shared" si="7"/>
        <v>15</v>
      </c>
    </row>
    <row r="270" spans="1:15" x14ac:dyDescent="0.25">
      <c r="A270" s="4">
        <v>2016</v>
      </c>
      <c r="B270" s="4" t="s">
        <v>52</v>
      </c>
      <c r="C270" s="4" t="s">
        <v>37</v>
      </c>
      <c r="D270" s="4" t="s">
        <v>1004</v>
      </c>
      <c r="E270" s="4">
        <v>1994</v>
      </c>
      <c r="F270" s="4">
        <v>180000</v>
      </c>
      <c r="G270" s="4" t="s">
        <v>35</v>
      </c>
      <c r="H270" s="4" t="s">
        <v>36</v>
      </c>
      <c r="I270" s="4">
        <v>9</v>
      </c>
      <c r="J270" s="9" t="str">
        <f t="shared" si="6"/>
        <v>8.5</v>
      </c>
      <c r="K270" t="s">
        <v>1367</v>
      </c>
      <c r="L270" t="s">
        <v>1464</v>
      </c>
      <c r="N270">
        <f>VLOOKUP(E270,Sheet1!$M$2:$N$38,2,FALSE)</f>
        <v>3</v>
      </c>
      <c r="O270">
        <f t="shared" si="7"/>
        <v>22</v>
      </c>
    </row>
    <row r="271" spans="1:15" x14ac:dyDescent="0.25">
      <c r="A271" s="4">
        <v>2015</v>
      </c>
      <c r="B271" s="4" t="s">
        <v>52</v>
      </c>
      <c r="C271" s="4" t="s">
        <v>20</v>
      </c>
      <c r="D271" s="4" t="s">
        <v>730</v>
      </c>
      <c r="E271" s="4">
        <v>1988</v>
      </c>
      <c r="F271" s="4">
        <v>180000</v>
      </c>
      <c r="G271" s="4" t="s">
        <v>35</v>
      </c>
      <c r="H271" s="4" t="s">
        <v>36</v>
      </c>
      <c r="I271" s="4">
        <v>8</v>
      </c>
      <c r="J271" s="9" t="str">
        <f t="shared" ref="J271:J334" si="8">IFERROR(LEFT(K271,FIND("EER",K271)-2),"")</f>
        <v>7.5</v>
      </c>
      <c r="K271" t="s">
        <v>1448</v>
      </c>
      <c r="L271" t="s">
        <v>1464</v>
      </c>
      <c r="N271">
        <f>VLOOKUP(E271,Sheet1!$M$2:$N$38,2,FALSE)</f>
        <v>2</v>
      </c>
      <c r="O271">
        <f t="shared" ref="O271:O334" si="9">A271-E271</f>
        <v>27</v>
      </c>
    </row>
    <row r="272" spans="1:15" x14ac:dyDescent="0.25">
      <c r="A272" s="4">
        <v>2015</v>
      </c>
      <c r="B272" s="4" t="s">
        <v>52</v>
      </c>
      <c r="C272" s="4" t="s">
        <v>129</v>
      </c>
      <c r="D272" s="4" t="s">
        <v>730</v>
      </c>
      <c r="E272" s="4">
        <v>1998</v>
      </c>
      <c r="F272" s="4">
        <v>180000</v>
      </c>
      <c r="G272" s="4" t="s">
        <v>35</v>
      </c>
      <c r="H272" s="4" t="s">
        <v>36</v>
      </c>
      <c r="I272" s="4">
        <v>8</v>
      </c>
      <c r="J272" s="9" t="str">
        <f t="shared" si="8"/>
        <v>8.5</v>
      </c>
      <c r="K272" t="s">
        <v>1367</v>
      </c>
      <c r="L272" t="s">
        <v>1464</v>
      </c>
      <c r="N272">
        <f>VLOOKUP(E272,Sheet1!$M$2:$N$38,2,FALSE)</f>
        <v>3</v>
      </c>
      <c r="O272">
        <f t="shared" si="9"/>
        <v>17</v>
      </c>
    </row>
    <row r="273" spans="1:15" x14ac:dyDescent="0.25">
      <c r="A273" s="4">
        <v>2016</v>
      </c>
      <c r="B273" s="4" t="s">
        <v>52</v>
      </c>
      <c r="C273" s="4" t="s">
        <v>20</v>
      </c>
      <c r="D273" s="4" t="s">
        <v>984</v>
      </c>
      <c r="E273" s="4">
        <v>1995</v>
      </c>
      <c r="F273" s="4">
        <v>180000</v>
      </c>
      <c r="G273" s="4" t="s">
        <v>18</v>
      </c>
      <c r="H273" s="4" t="s">
        <v>19</v>
      </c>
      <c r="I273" s="4">
        <v>8</v>
      </c>
      <c r="J273" s="9" t="str">
        <f t="shared" si="8"/>
        <v>8.5</v>
      </c>
      <c r="K273" t="s">
        <v>1367</v>
      </c>
      <c r="L273" t="s">
        <v>1464</v>
      </c>
      <c r="N273">
        <f>VLOOKUP(E273,Sheet1!$M$2:$N$38,2,FALSE)</f>
        <v>3</v>
      </c>
      <c r="O273">
        <f t="shared" si="9"/>
        <v>21</v>
      </c>
    </row>
    <row r="274" spans="1:15" x14ac:dyDescent="0.25">
      <c r="A274" s="4">
        <v>2015</v>
      </c>
      <c r="B274" s="4" t="s">
        <v>52</v>
      </c>
      <c r="C274" s="4" t="s">
        <v>103</v>
      </c>
      <c r="D274" s="4" t="s">
        <v>462</v>
      </c>
      <c r="E274" s="4">
        <v>1991</v>
      </c>
      <c r="F274" s="4">
        <v>180000</v>
      </c>
      <c r="G274" s="4" t="s">
        <v>15</v>
      </c>
      <c r="H274" s="4" t="s">
        <v>16</v>
      </c>
      <c r="I274" s="4">
        <v>14</v>
      </c>
      <c r="J274" s="9" t="str">
        <f t="shared" si="8"/>
        <v>8.5</v>
      </c>
      <c r="K274" t="s">
        <v>1367</v>
      </c>
      <c r="L274" t="s">
        <v>1465</v>
      </c>
      <c r="N274">
        <f>VLOOKUP(E274,Sheet1!$M$2:$N$38,2,FALSE)</f>
        <v>2</v>
      </c>
      <c r="O274">
        <f t="shared" si="9"/>
        <v>24</v>
      </c>
    </row>
    <row r="275" spans="1:15" x14ac:dyDescent="0.25">
      <c r="A275" s="4">
        <v>2016</v>
      </c>
      <c r="B275" s="4" t="s">
        <v>92</v>
      </c>
      <c r="C275" s="4" t="s">
        <v>17</v>
      </c>
      <c r="D275" s="4" t="s">
        <v>435</v>
      </c>
      <c r="E275" s="4">
        <v>1992</v>
      </c>
      <c r="F275" s="4">
        <v>180000</v>
      </c>
      <c r="G275" s="4" t="s">
        <v>15</v>
      </c>
      <c r="H275" s="4" t="s">
        <v>16</v>
      </c>
      <c r="I275" s="4">
        <v>16</v>
      </c>
      <c r="J275" s="9" t="str">
        <f t="shared" si="8"/>
        <v>8.5</v>
      </c>
      <c r="K275" t="s">
        <v>1367</v>
      </c>
      <c r="L275" t="s">
        <v>1465</v>
      </c>
      <c r="N275">
        <f>VLOOKUP(E275,Sheet1!$M$2:$N$38,2,FALSE)</f>
        <v>2</v>
      </c>
      <c r="O275">
        <f t="shared" si="9"/>
        <v>24</v>
      </c>
    </row>
    <row r="276" spans="1:15" x14ac:dyDescent="0.25">
      <c r="A276" s="4">
        <v>2015</v>
      </c>
      <c r="B276" s="4" t="s">
        <v>131</v>
      </c>
      <c r="C276" s="4" t="s">
        <v>132</v>
      </c>
      <c r="D276" s="4" t="s">
        <v>600</v>
      </c>
      <c r="E276" s="4">
        <v>1987</v>
      </c>
      <c r="F276" s="4">
        <v>180000</v>
      </c>
      <c r="G276" s="4" t="s">
        <v>38</v>
      </c>
      <c r="H276" s="4" t="s">
        <v>39</v>
      </c>
      <c r="I276" s="4">
        <v>15</v>
      </c>
      <c r="J276" s="9" t="str">
        <f t="shared" si="8"/>
        <v>7.5</v>
      </c>
      <c r="K276" t="s">
        <v>1448</v>
      </c>
      <c r="L276" t="s">
        <v>1465</v>
      </c>
      <c r="N276">
        <f>VLOOKUP(E276,Sheet1!$M$2:$N$38,2,FALSE)</f>
        <v>2</v>
      </c>
      <c r="O276">
        <f t="shared" si="9"/>
        <v>28</v>
      </c>
    </row>
    <row r="277" spans="1:15" x14ac:dyDescent="0.25">
      <c r="A277" s="4">
        <v>2016</v>
      </c>
      <c r="B277" s="4" t="s">
        <v>92</v>
      </c>
      <c r="C277" s="4" t="s">
        <v>24</v>
      </c>
      <c r="D277" s="4" t="s">
        <v>1194</v>
      </c>
      <c r="E277" s="4">
        <v>1981</v>
      </c>
      <c r="F277" s="4">
        <v>180000</v>
      </c>
      <c r="G277" s="4" t="s">
        <v>31</v>
      </c>
      <c r="H277" s="4" t="s">
        <v>32</v>
      </c>
      <c r="I277" s="4">
        <v>10</v>
      </c>
      <c r="J277" s="9" t="str">
        <f t="shared" si="8"/>
        <v>7.5</v>
      </c>
      <c r="K277" t="s">
        <v>1448</v>
      </c>
      <c r="L277" t="s">
        <v>1465</v>
      </c>
      <c r="N277">
        <f>VLOOKUP(E277,Sheet1!$M$2:$N$38,2,FALSE)</f>
        <v>2</v>
      </c>
      <c r="O277">
        <f t="shared" si="9"/>
        <v>35</v>
      </c>
    </row>
    <row r="278" spans="1:15" x14ac:dyDescent="0.25">
      <c r="A278" s="4">
        <v>2016</v>
      </c>
      <c r="B278" s="4" t="s">
        <v>52</v>
      </c>
      <c r="C278" s="4" t="s">
        <v>164</v>
      </c>
      <c r="D278" s="4" t="s">
        <v>1250</v>
      </c>
      <c r="E278" s="4">
        <v>1987</v>
      </c>
      <c r="F278" s="4">
        <v>180000</v>
      </c>
      <c r="G278" s="4" t="s">
        <v>18</v>
      </c>
      <c r="H278" s="4" t="s">
        <v>19</v>
      </c>
      <c r="I278" s="4">
        <v>8</v>
      </c>
      <c r="J278" s="9" t="str">
        <f t="shared" si="8"/>
        <v>7.5</v>
      </c>
      <c r="K278" t="s">
        <v>1448</v>
      </c>
      <c r="L278" t="s">
        <v>1465</v>
      </c>
      <c r="N278">
        <f>VLOOKUP(E278,Sheet1!$M$2:$N$38,2,FALSE)</f>
        <v>2</v>
      </c>
      <c r="O278">
        <f t="shared" si="9"/>
        <v>29</v>
      </c>
    </row>
    <row r="279" spans="1:15" x14ac:dyDescent="0.25">
      <c r="A279" s="4">
        <v>2015</v>
      </c>
      <c r="B279" s="4" t="s">
        <v>52</v>
      </c>
      <c r="C279" s="4" t="s">
        <v>44</v>
      </c>
      <c r="D279" s="4" t="s">
        <v>747</v>
      </c>
      <c r="E279" s="4">
        <v>1997</v>
      </c>
      <c r="F279" s="4">
        <v>180000</v>
      </c>
      <c r="G279" s="4" t="s">
        <v>25</v>
      </c>
      <c r="H279" s="4" t="s">
        <v>26</v>
      </c>
      <c r="I279" s="4">
        <v>6</v>
      </c>
      <c r="J279" s="9" t="str">
        <f t="shared" si="8"/>
        <v>8.5</v>
      </c>
      <c r="K279" t="s">
        <v>1367</v>
      </c>
      <c r="L279" t="s">
        <v>1464</v>
      </c>
      <c r="N279">
        <f>VLOOKUP(E279,Sheet1!$M$2:$N$38,2,FALSE)</f>
        <v>3</v>
      </c>
      <c r="O279">
        <f t="shared" si="9"/>
        <v>18</v>
      </c>
    </row>
    <row r="280" spans="1:15" x14ac:dyDescent="0.25">
      <c r="A280" s="4">
        <v>2015</v>
      </c>
      <c r="B280" s="4" t="s">
        <v>52</v>
      </c>
      <c r="C280" s="4" t="s">
        <v>44</v>
      </c>
      <c r="D280" s="4" t="s">
        <v>302</v>
      </c>
      <c r="E280" s="4">
        <v>2000</v>
      </c>
      <c r="F280" s="4">
        <v>180000</v>
      </c>
      <c r="G280" s="4" t="s">
        <v>18</v>
      </c>
      <c r="H280" s="4" t="s">
        <v>19</v>
      </c>
      <c r="I280" s="4">
        <v>8</v>
      </c>
      <c r="J280" s="9" t="str">
        <f t="shared" si="8"/>
        <v>8.5</v>
      </c>
      <c r="K280" t="s">
        <v>1366</v>
      </c>
      <c r="L280" t="s">
        <v>1464</v>
      </c>
      <c r="N280">
        <f>VLOOKUP(E280,Sheet1!$M$2:$N$38,2,FALSE)</f>
        <v>3</v>
      </c>
      <c r="O280">
        <f t="shared" si="9"/>
        <v>15</v>
      </c>
    </row>
    <row r="281" spans="1:15" x14ac:dyDescent="0.25">
      <c r="A281" s="4">
        <v>2016</v>
      </c>
      <c r="B281" s="4" t="s">
        <v>92</v>
      </c>
      <c r="C281" s="4" t="s">
        <v>44</v>
      </c>
      <c r="D281" s="4" t="s">
        <v>978</v>
      </c>
      <c r="E281" s="4">
        <v>1995</v>
      </c>
      <c r="F281" s="4">
        <v>180000</v>
      </c>
      <c r="G281" s="4" t="s">
        <v>31</v>
      </c>
      <c r="H281" s="4" t="s">
        <v>32</v>
      </c>
      <c r="I281" s="4">
        <v>8</v>
      </c>
      <c r="J281" s="9" t="str">
        <f t="shared" si="8"/>
        <v>8.5</v>
      </c>
      <c r="K281" t="s">
        <v>1367</v>
      </c>
      <c r="L281" t="s">
        <v>1464</v>
      </c>
      <c r="N281">
        <f>VLOOKUP(E281,Sheet1!$M$2:$N$38,2,FALSE)</f>
        <v>3</v>
      </c>
      <c r="O281">
        <f t="shared" si="9"/>
        <v>21</v>
      </c>
    </row>
    <row r="282" spans="1:15" x14ac:dyDescent="0.25">
      <c r="A282" s="4">
        <v>2016</v>
      </c>
      <c r="B282" s="4" t="s">
        <v>138</v>
      </c>
      <c r="C282" s="4" t="s">
        <v>44</v>
      </c>
      <c r="D282" s="4" t="s">
        <v>977</v>
      </c>
      <c r="E282" s="4">
        <v>1995</v>
      </c>
      <c r="F282" s="4">
        <v>180000</v>
      </c>
      <c r="G282" s="4" t="s">
        <v>31</v>
      </c>
      <c r="H282" s="4" t="s">
        <v>32</v>
      </c>
      <c r="I282" s="4">
        <v>8</v>
      </c>
      <c r="J282" s="9" t="str">
        <f t="shared" si="8"/>
        <v>8.5</v>
      </c>
      <c r="K282" t="s">
        <v>1367</v>
      </c>
      <c r="L282" t="s">
        <v>1464</v>
      </c>
      <c r="N282">
        <f>VLOOKUP(E282,Sheet1!$M$2:$N$38,2,FALSE)</f>
        <v>3</v>
      </c>
      <c r="O282">
        <f t="shared" si="9"/>
        <v>21</v>
      </c>
    </row>
    <row r="283" spans="1:15" x14ac:dyDescent="0.25">
      <c r="A283" s="4">
        <v>2015</v>
      </c>
      <c r="B283" s="4" t="s">
        <v>52</v>
      </c>
      <c r="C283" s="4" t="s">
        <v>44</v>
      </c>
      <c r="D283" s="4" t="s">
        <v>595</v>
      </c>
      <c r="E283" s="4">
        <v>1998</v>
      </c>
      <c r="F283" s="4">
        <v>180000</v>
      </c>
      <c r="G283" s="4" t="s">
        <v>74</v>
      </c>
      <c r="H283" s="4" t="s">
        <v>75</v>
      </c>
      <c r="I283" s="4">
        <v>6</v>
      </c>
      <c r="J283" s="9" t="str">
        <f t="shared" si="8"/>
        <v>8.5</v>
      </c>
      <c r="K283" t="s">
        <v>1367</v>
      </c>
      <c r="L283" t="s">
        <v>1464</v>
      </c>
      <c r="N283">
        <f>VLOOKUP(E283,Sheet1!$M$2:$N$38,2,FALSE)</f>
        <v>3</v>
      </c>
      <c r="O283">
        <f t="shared" si="9"/>
        <v>17</v>
      </c>
    </row>
    <row r="284" spans="1:15" x14ac:dyDescent="0.25">
      <c r="A284" s="4">
        <v>2016</v>
      </c>
      <c r="B284" s="4" t="s">
        <v>52</v>
      </c>
      <c r="C284" s="4" t="s">
        <v>51</v>
      </c>
      <c r="D284" s="4" t="s">
        <v>1274</v>
      </c>
      <c r="E284" s="4">
        <v>1992</v>
      </c>
      <c r="F284" s="4">
        <v>180000</v>
      </c>
      <c r="G284" s="4" t="s">
        <v>38</v>
      </c>
      <c r="H284" s="4" t="s">
        <v>39</v>
      </c>
      <c r="I284" s="4">
        <v>8</v>
      </c>
      <c r="J284" s="9" t="str">
        <f t="shared" si="8"/>
        <v>8.5</v>
      </c>
      <c r="K284" t="s">
        <v>1367</v>
      </c>
      <c r="L284" t="s">
        <v>1464</v>
      </c>
      <c r="N284">
        <f>VLOOKUP(E284,Sheet1!$M$2:$N$38,2,FALSE)</f>
        <v>2</v>
      </c>
      <c r="O284">
        <f t="shared" si="9"/>
        <v>24</v>
      </c>
    </row>
    <row r="285" spans="1:15" x14ac:dyDescent="0.25">
      <c r="A285" s="4">
        <v>2016</v>
      </c>
      <c r="B285" s="4" t="s">
        <v>52</v>
      </c>
      <c r="C285" s="4" t="s">
        <v>44</v>
      </c>
      <c r="D285" s="4" t="s">
        <v>956</v>
      </c>
      <c r="E285" s="4">
        <v>1999</v>
      </c>
      <c r="F285" s="4">
        <v>180000</v>
      </c>
      <c r="G285" s="4" t="s">
        <v>15</v>
      </c>
      <c r="H285" s="4" t="s">
        <v>16</v>
      </c>
      <c r="I285" s="4">
        <v>6</v>
      </c>
      <c r="J285" s="9" t="str">
        <f t="shared" si="8"/>
        <v>8.5</v>
      </c>
      <c r="K285" t="s">
        <v>1366</v>
      </c>
      <c r="L285" t="s">
        <v>1464</v>
      </c>
      <c r="N285">
        <f>VLOOKUP(E285,Sheet1!$M$2:$N$38,2,FALSE)</f>
        <v>3</v>
      </c>
      <c r="O285">
        <f t="shared" si="9"/>
        <v>17</v>
      </c>
    </row>
    <row r="286" spans="1:15" x14ac:dyDescent="0.25">
      <c r="A286" s="4">
        <v>2015</v>
      </c>
      <c r="B286" s="4" t="s">
        <v>52</v>
      </c>
      <c r="C286" s="4" t="s">
        <v>44</v>
      </c>
      <c r="D286" s="4" t="s">
        <v>610</v>
      </c>
      <c r="E286" s="4">
        <v>1992</v>
      </c>
      <c r="F286" s="4">
        <v>180000</v>
      </c>
      <c r="G286" s="4" t="s">
        <v>127</v>
      </c>
      <c r="H286" s="4" t="s">
        <v>128</v>
      </c>
      <c r="I286" s="4">
        <v>9</v>
      </c>
      <c r="J286" s="9" t="str">
        <f t="shared" si="8"/>
        <v>8.5</v>
      </c>
      <c r="K286" t="s">
        <v>1367</v>
      </c>
      <c r="L286" t="s">
        <v>1463</v>
      </c>
      <c r="N286">
        <f>VLOOKUP(E286,Sheet1!$M$2:$N$38,2,FALSE)</f>
        <v>2</v>
      </c>
      <c r="O286">
        <f t="shared" si="9"/>
        <v>23</v>
      </c>
    </row>
    <row r="287" spans="1:15" x14ac:dyDescent="0.25">
      <c r="A287" s="4">
        <v>2016</v>
      </c>
      <c r="B287" s="4" t="s">
        <v>52</v>
      </c>
      <c r="C287" s="4" t="s">
        <v>44</v>
      </c>
      <c r="D287" s="4" t="s">
        <v>1026</v>
      </c>
      <c r="E287" s="4">
        <v>1998</v>
      </c>
      <c r="F287" s="4">
        <v>180000</v>
      </c>
      <c r="G287" s="4" t="s">
        <v>85</v>
      </c>
      <c r="H287" s="4" t="s">
        <v>86</v>
      </c>
      <c r="I287" s="4">
        <v>10</v>
      </c>
      <c r="J287" s="9" t="str">
        <f t="shared" si="8"/>
        <v>8.5</v>
      </c>
      <c r="K287" t="s">
        <v>1367</v>
      </c>
      <c r="L287" t="s">
        <v>1463</v>
      </c>
      <c r="N287">
        <f>VLOOKUP(E287,Sheet1!$M$2:$N$38,2,FALSE)</f>
        <v>3</v>
      </c>
      <c r="O287">
        <f t="shared" si="9"/>
        <v>18</v>
      </c>
    </row>
    <row r="288" spans="1:15" x14ac:dyDescent="0.25">
      <c r="A288" s="4">
        <v>2015</v>
      </c>
      <c r="B288" s="4" t="s">
        <v>52</v>
      </c>
      <c r="C288" s="4" t="s">
        <v>20</v>
      </c>
      <c r="D288" s="4" t="s">
        <v>764</v>
      </c>
      <c r="E288" s="4">
        <v>1992</v>
      </c>
      <c r="F288" s="4">
        <v>178000</v>
      </c>
      <c r="G288" s="4" t="s">
        <v>21</v>
      </c>
      <c r="H288" s="4" t="s">
        <v>22</v>
      </c>
      <c r="I288" s="4">
        <v>6</v>
      </c>
      <c r="J288" s="9" t="str">
        <f t="shared" si="8"/>
        <v>8.5</v>
      </c>
      <c r="K288" t="s">
        <v>1367</v>
      </c>
      <c r="L288" t="s">
        <v>1464</v>
      </c>
      <c r="N288">
        <f>VLOOKUP(E288,Sheet1!$M$2:$N$38,2,FALSE)</f>
        <v>2</v>
      </c>
      <c r="O288">
        <f t="shared" si="9"/>
        <v>23</v>
      </c>
    </row>
    <row r="289" spans="1:15" x14ac:dyDescent="0.25">
      <c r="A289" s="4">
        <v>2015</v>
      </c>
      <c r="B289" s="4" t="s">
        <v>52</v>
      </c>
      <c r="C289" s="4" t="s">
        <v>20</v>
      </c>
      <c r="D289" s="4" t="s">
        <v>764</v>
      </c>
      <c r="E289" s="4">
        <v>1992</v>
      </c>
      <c r="F289" s="4">
        <v>178000</v>
      </c>
      <c r="G289" s="4" t="s">
        <v>21</v>
      </c>
      <c r="H289" s="4" t="s">
        <v>22</v>
      </c>
      <c r="I289" s="4">
        <v>6</v>
      </c>
      <c r="J289" s="9" t="str">
        <f t="shared" si="8"/>
        <v>8.5</v>
      </c>
      <c r="K289" t="s">
        <v>1367</v>
      </c>
      <c r="L289" t="s">
        <v>1464</v>
      </c>
      <c r="N289">
        <f>VLOOKUP(E289,Sheet1!$M$2:$N$38,2,FALSE)</f>
        <v>2</v>
      </c>
      <c r="O289">
        <f t="shared" si="9"/>
        <v>23</v>
      </c>
    </row>
    <row r="290" spans="1:15" x14ac:dyDescent="0.25">
      <c r="A290" s="4">
        <v>2015</v>
      </c>
      <c r="B290" s="4" t="s">
        <v>52</v>
      </c>
      <c r="C290" s="4" t="s">
        <v>130</v>
      </c>
      <c r="D290" s="4" t="s">
        <v>800</v>
      </c>
      <c r="E290" s="4">
        <v>1993</v>
      </c>
      <c r="F290" s="4">
        <v>178000</v>
      </c>
      <c r="G290" s="4" t="s">
        <v>61</v>
      </c>
      <c r="H290" s="4" t="s">
        <v>113</v>
      </c>
      <c r="I290" s="4">
        <v>8</v>
      </c>
      <c r="J290" s="9" t="str">
        <f t="shared" si="8"/>
        <v>8.5</v>
      </c>
      <c r="K290" t="s">
        <v>1367</v>
      </c>
      <c r="L290" t="s">
        <v>1465</v>
      </c>
      <c r="N290">
        <f>VLOOKUP(E290,Sheet1!$M$2:$N$38,2,FALSE)</f>
        <v>3</v>
      </c>
      <c r="O290">
        <f t="shared" si="9"/>
        <v>22</v>
      </c>
    </row>
    <row r="291" spans="1:15" x14ac:dyDescent="0.25">
      <c r="A291" s="4">
        <v>2016</v>
      </c>
      <c r="B291" s="4" t="s">
        <v>52</v>
      </c>
      <c r="C291" s="4" t="s">
        <v>20</v>
      </c>
      <c r="D291" s="4" t="s">
        <v>1125</v>
      </c>
      <c r="E291" s="4">
        <v>2007</v>
      </c>
      <c r="F291" s="4">
        <v>176000</v>
      </c>
      <c r="G291" s="4" t="s">
        <v>18</v>
      </c>
      <c r="H291" s="4" t="s">
        <v>19</v>
      </c>
      <c r="I291" s="4">
        <v>6</v>
      </c>
      <c r="J291" s="9" t="str">
        <f t="shared" si="8"/>
        <v>9.7</v>
      </c>
      <c r="K291" t="s">
        <v>1382</v>
      </c>
      <c r="L291" t="s">
        <v>1465</v>
      </c>
      <c r="N291">
        <f>VLOOKUP(E291,Sheet1!$M$2:$N$38,2,FALSE)</f>
        <v>5</v>
      </c>
      <c r="O291">
        <f t="shared" si="9"/>
        <v>9</v>
      </c>
    </row>
    <row r="292" spans="1:15" x14ac:dyDescent="0.25">
      <c r="A292" s="4">
        <v>2015</v>
      </c>
      <c r="B292" s="4" t="s">
        <v>52</v>
      </c>
      <c r="C292" s="4" t="s">
        <v>37</v>
      </c>
      <c r="D292" s="4" t="s">
        <v>578</v>
      </c>
      <c r="E292" s="4">
        <v>1996</v>
      </c>
      <c r="F292" s="4">
        <v>175000</v>
      </c>
      <c r="G292" s="4" t="s">
        <v>21</v>
      </c>
      <c r="H292" s="4" t="s">
        <v>22</v>
      </c>
      <c r="I292" s="4">
        <v>8</v>
      </c>
      <c r="J292" s="9" t="str">
        <f t="shared" si="8"/>
        <v>8.5</v>
      </c>
      <c r="K292" t="s">
        <v>1367</v>
      </c>
      <c r="L292" t="s">
        <v>1464</v>
      </c>
      <c r="N292">
        <f>VLOOKUP(E292,Sheet1!$M$2:$N$38,2,FALSE)</f>
        <v>3</v>
      </c>
      <c r="O292">
        <f t="shared" si="9"/>
        <v>19</v>
      </c>
    </row>
    <row r="293" spans="1:15" x14ac:dyDescent="0.25">
      <c r="A293" s="4">
        <v>2016</v>
      </c>
      <c r="B293" s="4" t="s">
        <v>52</v>
      </c>
      <c r="C293" s="4" t="s">
        <v>37</v>
      </c>
      <c r="D293" s="4" t="s">
        <v>1303</v>
      </c>
      <c r="E293" s="4">
        <v>1992</v>
      </c>
      <c r="F293" s="4">
        <v>174000</v>
      </c>
      <c r="G293" s="4" t="s">
        <v>15</v>
      </c>
      <c r="H293" s="4" t="s">
        <v>16</v>
      </c>
      <c r="I293" s="4">
        <v>9</v>
      </c>
      <c r="J293" s="9" t="str">
        <f t="shared" si="8"/>
        <v>8.5</v>
      </c>
      <c r="K293" t="s">
        <v>1367</v>
      </c>
      <c r="L293" t="s">
        <v>1464</v>
      </c>
      <c r="N293">
        <f>VLOOKUP(E293,Sheet1!$M$2:$N$38,2,FALSE)</f>
        <v>2</v>
      </c>
      <c r="O293">
        <f t="shared" si="9"/>
        <v>24</v>
      </c>
    </row>
    <row r="294" spans="1:15" x14ac:dyDescent="0.25">
      <c r="A294" s="4">
        <v>2014</v>
      </c>
      <c r="B294" s="4" t="s">
        <v>52</v>
      </c>
      <c r="C294" s="4" t="s">
        <v>20</v>
      </c>
      <c r="D294" s="4" t="s">
        <v>898</v>
      </c>
      <c r="E294" s="4">
        <v>1995</v>
      </c>
      <c r="F294" s="4">
        <v>174000</v>
      </c>
      <c r="G294" s="4" t="s">
        <v>15</v>
      </c>
      <c r="H294" s="4" t="s">
        <v>16</v>
      </c>
      <c r="I294" s="4">
        <v>9</v>
      </c>
      <c r="J294" s="9" t="str">
        <f t="shared" si="8"/>
        <v>8.5</v>
      </c>
      <c r="K294" t="s">
        <v>1367</v>
      </c>
      <c r="L294" t="s">
        <v>1464</v>
      </c>
      <c r="N294">
        <f>VLOOKUP(E294,Sheet1!$M$2:$N$38,2,FALSE)</f>
        <v>3</v>
      </c>
      <c r="O294">
        <f t="shared" si="9"/>
        <v>19</v>
      </c>
    </row>
    <row r="295" spans="1:15" x14ac:dyDescent="0.25">
      <c r="A295" s="4">
        <v>2014</v>
      </c>
      <c r="B295" s="4" t="s">
        <v>52</v>
      </c>
      <c r="C295" s="4" t="s">
        <v>20</v>
      </c>
      <c r="D295" s="4" t="s">
        <v>916</v>
      </c>
      <c r="E295" s="4">
        <v>1999</v>
      </c>
      <c r="F295" s="4">
        <v>172000</v>
      </c>
      <c r="G295" s="4" t="s">
        <v>38</v>
      </c>
      <c r="H295" s="4" t="s">
        <v>39</v>
      </c>
      <c r="I295" s="4">
        <v>15</v>
      </c>
      <c r="J295" s="9" t="str">
        <f t="shared" si="8"/>
        <v>8.5</v>
      </c>
      <c r="K295" t="s">
        <v>1366</v>
      </c>
      <c r="L295" t="s">
        <v>1464</v>
      </c>
      <c r="N295">
        <f>VLOOKUP(E295,Sheet1!$M$2:$N$38,2,FALSE)</f>
        <v>3</v>
      </c>
      <c r="O295">
        <f t="shared" si="9"/>
        <v>15</v>
      </c>
    </row>
    <row r="296" spans="1:15" x14ac:dyDescent="0.25">
      <c r="A296" s="4">
        <v>2016</v>
      </c>
      <c r="B296" s="4" t="s">
        <v>52</v>
      </c>
      <c r="C296" s="4" t="s">
        <v>37</v>
      </c>
      <c r="D296" s="4" t="s">
        <v>1073</v>
      </c>
      <c r="E296" s="4">
        <v>1998</v>
      </c>
      <c r="F296" s="4">
        <v>165000</v>
      </c>
      <c r="G296" s="4" t="s">
        <v>38</v>
      </c>
      <c r="H296" s="4" t="s">
        <v>39</v>
      </c>
      <c r="I296" s="4">
        <v>8</v>
      </c>
      <c r="J296" s="9" t="str">
        <f t="shared" si="8"/>
        <v>8.5</v>
      </c>
      <c r="K296" t="s">
        <v>1367</v>
      </c>
      <c r="L296" t="s">
        <v>1464</v>
      </c>
      <c r="N296">
        <f>VLOOKUP(E296,Sheet1!$M$2:$N$38,2,FALSE)</f>
        <v>3</v>
      </c>
      <c r="O296">
        <f t="shared" si="9"/>
        <v>18</v>
      </c>
    </row>
    <row r="297" spans="1:15" x14ac:dyDescent="0.25">
      <c r="A297" s="4">
        <v>2014</v>
      </c>
      <c r="B297" s="4" t="s">
        <v>52</v>
      </c>
      <c r="C297" s="4" t="s">
        <v>20</v>
      </c>
      <c r="D297" s="4" t="s">
        <v>250</v>
      </c>
      <c r="E297" s="4">
        <v>2002</v>
      </c>
      <c r="F297" s="4">
        <v>150000</v>
      </c>
      <c r="G297" s="4" t="s">
        <v>18</v>
      </c>
      <c r="H297" s="4" t="s">
        <v>19</v>
      </c>
      <c r="I297" s="4">
        <v>10</v>
      </c>
      <c r="J297" s="9" t="str">
        <f t="shared" si="8"/>
        <v>9.7</v>
      </c>
      <c r="K297" t="s">
        <v>1382</v>
      </c>
      <c r="L297" t="s">
        <v>1464</v>
      </c>
      <c r="N297">
        <f>VLOOKUP(E297,Sheet1!$M$2:$N$38,2,FALSE)</f>
        <v>4</v>
      </c>
      <c r="O297">
        <f t="shared" si="9"/>
        <v>12</v>
      </c>
    </row>
    <row r="298" spans="1:15" x14ac:dyDescent="0.25">
      <c r="A298" s="4">
        <v>2015</v>
      </c>
      <c r="B298" s="4" t="s">
        <v>52</v>
      </c>
      <c r="C298" s="4" t="s">
        <v>20</v>
      </c>
      <c r="D298" s="4" t="s">
        <v>803</v>
      </c>
      <c r="E298" s="4">
        <v>1986</v>
      </c>
      <c r="F298" s="4">
        <v>150000</v>
      </c>
      <c r="G298" s="4" t="s">
        <v>18</v>
      </c>
      <c r="H298" s="4" t="s">
        <v>19</v>
      </c>
      <c r="I298" s="4">
        <v>6</v>
      </c>
      <c r="J298" s="9" t="str">
        <f t="shared" si="8"/>
        <v>7.5</v>
      </c>
      <c r="K298" t="s">
        <v>1448</v>
      </c>
      <c r="L298" t="s">
        <v>1464</v>
      </c>
      <c r="N298">
        <f>VLOOKUP(E298,Sheet1!$M$2:$N$38,2,FALSE)</f>
        <v>2</v>
      </c>
      <c r="O298">
        <f t="shared" si="9"/>
        <v>29</v>
      </c>
    </row>
    <row r="299" spans="1:15" x14ac:dyDescent="0.25">
      <c r="A299" s="4">
        <v>2016</v>
      </c>
      <c r="B299" s="4" t="s">
        <v>52</v>
      </c>
      <c r="C299" s="4" t="s">
        <v>37</v>
      </c>
      <c r="D299" s="4" t="s">
        <v>1069</v>
      </c>
      <c r="E299" s="4">
        <v>1990</v>
      </c>
      <c r="F299" s="4">
        <v>150000</v>
      </c>
      <c r="G299" s="4" t="s">
        <v>61</v>
      </c>
      <c r="H299" s="4" t="s">
        <v>62</v>
      </c>
      <c r="I299" s="4">
        <v>10</v>
      </c>
      <c r="J299" s="9" t="str">
        <f t="shared" si="8"/>
        <v>8.2</v>
      </c>
      <c r="K299" t="s">
        <v>1439</v>
      </c>
      <c r="L299" t="s">
        <v>1464</v>
      </c>
      <c r="N299">
        <f>VLOOKUP(E299,Sheet1!$M$2:$N$38,2,FALSE)</f>
        <v>2</v>
      </c>
      <c r="O299">
        <f t="shared" si="9"/>
        <v>26</v>
      </c>
    </row>
    <row r="300" spans="1:15" x14ac:dyDescent="0.25">
      <c r="A300" s="4">
        <v>2016</v>
      </c>
      <c r="B300" s="4" t="s">
        <v>52</v>
      </c>
      <c r="C300" s="4" t="s">
        <v>20</v>
      </c>
      <c r="D300" s="4" t="s">
        <v>1021</v>
      </c>
      <c r="E300" s="4">
        <v>1992</v>
      </c>
      <c r="F300" s="4">
        <v>150000</v>
      </c>
      <c r="G300" s="4" t="s">
        <v>18</v>
      </c>
      <c r="H300" s="4" t="s">
        <v>19</v>
      </c>
      <c r="I300" s="4">
        <v>14</v>
      </c>
      <c r="J300" s="9" t="str">
        <f t="shared" si="8"/>
        <v>8.5</v>
      </c>
      <c r="K300" t="s">
        <v>1367</v>
      </c>
      <c r="L300" t="s">
        <v>1464</v>
      </c>
      <c r="N300">
        <f>VLOOKUP(E300,Sheet1!$M$2:$N$38,2,FALSE)</f>
        <v>2</v>
      </c>
      <c r="O300">
        <f t="shared" si="9"/>
        <v>24</v>
      </c>
    </row>
    <row r="301" spans="1:15" x14ac:dyDescent="0.25">
      <c r="A301" s="4">
        <v>2014</v>
      </c>
      <c r="B301" s="4" t="s">
        <v>52</v>
      </c>
      <c r="C301" s="4" t="s">
        <v>20</v>
      </c>
      <c r="D301" s="4" t="s">
        <v>261</v>
      </c>
      <c r="E301" s="4">
        <v>1990</v>
      </c>
      <c r="F301" s="4">
        <v>150000</v>
      </c>
      <c r="G301" s="4" t="s">
        <v>35</v>
      </c>
      <c r="H301" s="4" t="s">
        <v>36</v>
      </c>
      <c r="I301" s="4">
        <v>8</v>
      </c>
      <c r="J301" s="9" t="str">
        <f t="shared" si="8"/>
        <v>8.2</v>
      </c>
      <c r="K301" t="s">
        <v>1439</v>
      </c>
      <c r="L301" t="s">
        <v>1464</v>
      </c>
      <c r="N301">
        <f>VLOOKUP(E301,Sheet1!$M$2:$N$38,2,FALSE)</f>
        <v>2</v>
      </c>
      <c r="O301">
        <f t="shared" si="9"/>
        <v>24</v>
      </c>
    </row>
    <row r="302" spans="1:15" x14ac:dyDescent="0.25">
      <c r="A302" s="4">
        <v>2016</v>
      </c>
      <c r="B302" s="4" t="s">
        <v>52</v>
      </c>
      <c r="C302" s="4" t="s">
        <v>20</v>
      </c>
      <c r="D302" s="4" t="s">
        <v>1319</v>
      </c>
      <c r="E302" s="4">
        <v>1997</v>
      </c>
      <c r="F302" s="4">
        <v>150000</v>
      </c>
      <c r="G302" s="4" t="s">
        <v>85</v>
      </c>
      <c r="H302" s="4" t="s">
        <v>86</v>
      </c>
      <c r="I302" s="4">
        <v>8</v>
      </c>
      <c r="J302" s="9" t="str">
        <f t="shared" si="8"/>
        <v>8.5</v>
      </c>
      <c r="K302" t="s">
        <v>1367</v>
      </c>
      <c r="L302" t="s">
        <v>1464</v>
      </c>
      <c r="N302">
        <f>VLOOKUP(E302,Sheet1!$M$2:$N$38,2,FALSE)</f>
        <v>3</v>
      </c>
      <c r="O302">
        <f t="shared" si="9"/>
        <v>19</v>
      </c>
    </row>
    <row r="303" spans="1:15" x14ac:dyDescent="0.25">
      <c r="A303" s="4">
        <v>2015</v>
      </c>
      <c r="B303" s="4" t="s">
        <v>52</v>
      </c>
      <c r="C303" s="4" t="s">
        <v>20</v>
      </c>
      <c r="D303" s="4" t="s">
        <v>555</v>
      </c>
      <c r="E303" s="4">
        <v>2000</v>
      </c>
      <c r="F303" s="4">
        <v>150000</v>
      </c>
      <c r="G303" s="4" t="s">
        <v>21</v>
      </c>
      <c r="H303" s="4" t="s">
        <v>22</v>
      </c>
      <c r="I303" s="4">
        <v>8</v>
      </c>
      <c r="J303" s="9" t="str">
        <f t="shared" si="8"/>
        <v>8.5</v>
      </c>
      <c r="K303" t="s">
        <v>1366</v>
      </c>
      <c r="L303" t="s">
        <v>1464</v>
      </c>
      <c r="N303">
        <f>VLOOKUP(E303,Sheet1!$M$2:$N$38,2,FALSE)</f>
        <v>3</v>
      </c>
      <c r="O303">
        <f t="shared" si="9"/>
        <v>15</v>
      </c>
    </row>
    <row r="304" spans="1:15" x14ac:dyDescent="0.25">
      <c r="A304" s="4">
        <v>2015</v>
      </c>
      <c r="B304" s="4" t="s">
        <v>52</v>
      </c>
      <c r="C304" s="4" t="s">
        <v>20</v>
      </c>
      <c r="D304" s="4" t="s">
        <v>624</v>
      </c>
      <c r="E304" s="4">
        <v>2000</v>
      </c>
      <c r="F304" s="4">
        <v>150000</v>
      </c>
      <c r="G304" s="4" t="s">
        <v>35</v>
      </c>
      <c r="H304" s="4" t="s">
        <v>36</v>
      </c>
      <c r="I304" s="4">
        <v>6</v>
      </c>
      <c r="J304" s="9" t="str">
        <f t="shared" si="8"/>
        <v>8.5</v>
      </c>
      <c r="K304" t="s">
        <v>1366</v>
      </c>
      <c r="L304" t="s">
        <v>1464</v>
      </c>
      <c r="N304">
        <f>VLOOKUP(E304,Sheet1!$M$2:$N$38,2,FALSE)</f>
        <v>3</v>
      </c>
      <c r="O304">
        <f t="shared" si="9"/>
        <v>15</v>
      </c>
    </row>
    <row r="305" spans="1:15" x14ac:dyDescent="0.25">
      <c r="A305" s="4">
        <v>2016</v>
      </c>
      <c r="B305" s="4" t="s">
        <v>52</v>
      </c>
      <c r="C305" s="4" t="s">
        <v>20</v>
      </c>
      <c r="D305" s="4" t="s">
        <v>1306</v>
      </c>
      <c r="E305" s="4">
        <v>1991</v>
      </c>
      <c r="F305" s="4">
        <v>150000</v>
      </c>
      <c r="G305" s="4" t="s">
        <v>18</v>
      </c>
      <c r="H305" s="4" t="s">
        <v>19</v>
      </c>
      <c r="I305" s="4">
        <v>9</v>
      </c>
      <c r="J305" s="9" t="str">
        <f t="shared" si="8"/>
        <v>8.5</v>
      </c>
      <c r="K305" t="s">
        <v>1367</v>
      </c>
      <c r="L305" t="s">
        <v>1465</v>
      </c>
      <c r="N305">
        <f>VLOOKUP(E305,Sheet1!$M$2:$N$38,2,FALSE)</f>
        <v>2</v>
      </c>
      <c r="O305">
        <f t="shared" si="9"/>
        <v>25</v>
      </c>
    </row>
    <row r="306" spans="1:15" x14ac:dyDescent="0.25">
      <c r="A306" s="4">
        <v>2014</v>
      </c>
      <c r="B306" s="4" t="s">
        <v>92</v>
      </c>
      <c r="C306" s="4" t="s">
        <v>20</v>
      </c>
      <c r="D306" s="4" t="s">
        <v>245</v>
      </c>
      <c r="E306" s="4">
        <v>1984</v>
      </c>
      <c r="F306" s="4">
        <v>150000</v>
      </c>
      <c r="G306" s="4" t="s">
        <v>21</v>
      </c>
      <c r="H306" s="4" t="s">
        <v>22</v>
      </c>
      <c r="I306" s="4">
        <v>10</v>
      </c>
      <c r="J306" s="9" t="str">
        <f t="shared" si="8"/>
        <v>7.5</v>
      </c>
      <c r="K306" t="s">
        <v>1448</v>
      </c>
      <c r="L306" t="s">
        <v>1465</v>
      </c>
      <c r="N306">
        <f>VLOOKUP(E306,Sheet1!$M$2:$N$38,2,FALSE)</f>
        <v>2</v>
      </c>
      <c r="O306">
        <f t="shared" si="9"/>
        <v>30</v>
      </c>
    </row>
    <row r="307" spans="1:15" x14ac:dyDescent="0.25">
      <c r="A307" s="4">
        <v>2015</v>
      </c>
      <c r="B307" s="4" t="s">
        <v>92</v>
      </c>
      <c r="C307" s="4" t="s">
        <v>17</v>
      </c>
      <c r="D307" s="4" t="s">
        <v>659</v>
      </c>
      <c r="E307" s="4">
        <v>1985</v>
      </c>
      <c r="F307" s="4">
        <v>150000</v>
      </c>
      <c r="G307" s="4" t="s">
        <v>21</v>
      </c>
      <c r="H307" s="4" t="s">
        <v>22</v>
      </c>
      <c r="I307" s="4">
        <v>10</v>
      </c>
      <c r="J307" s="9" t="str">
        <f t="shared" si="8"/>
        <v>7.5</v>
      </c>
      <c r="K307" t="s">
        <v>1448</v>
      </c>
      <c r="L307" t="s">
        <v>1465</v>
      </c>
      <c r="N307">
        <f>VLOOKUP(E307,Sheet1!$M$2:$N$38,2,FALSE)</f>
        <v>2</v>
      </c>
      <c r="O307">
        <f t="shared" si="9"/>
        <v>30</v>
      </c>
    </row>
    <row r="308" spans="1:15" x14ac:dyDescent="0.25">
      <c r="A308" s="4">
        <v>2015</v>
      </c>
      <c r="B308" s="4" t="s">
        <v>52</v>
      </c>
      <c r="C308" s="4" t="s">
        <v>17</v>
      </c>
      <c r="D308" s="4" t="s">
        <v>431</v>
      </c>
      <c r="E308" s="4">
        <v>1992</v>
      </c>
      <c r="F308" s="4">
        <v>150000</v>
      </c>
      <c r="G308" s="4" t="s">
        <v>15</v>
      </c>
      <c r="H308" s="4" t="s">
        <v>16</v>
      </c>
      <c r="I308" s="4">
        <v>16</v>
      </c>
      <c r="J308" s="9" t="str">
        <f t="shared" si="8"/>
        <v>8.5</v>
      </c>
      <c r="K308" t="s">
        <v>1367</v>
      </c>
      <c r="L308" t="s">
        <v>1465</v>
      </c>
      <c r="N308">
        <f>VLOOKUP(E308,Sheet1!$M$2:$N$38,2,FALSE)</f>
        <v>2</v>
      </c>
      <c r="O308">
        <f t="shared" si="9"/>
        <v>23</v>
      </c>
    </row>
    <row r="309" spans="1:15" x14ac:dyDescent="0.25">
      <c r="A309" s="4">
        <v>2015</v>
      </c>
      <c r="B309" s="4" t="s">
        <v>52</v>
      </c>
      <c r="C309" s="4" t="s">
        <v>17</v>
      </c>
      <c r="D309" s="4" t="s">
        <v>431</v>
      </c>
      <c r="E309" s="4">
        <v>1992</v>
      </c>
      <c r="F309" s="4">
        <v>150000</v>
      </c>
      <c r="G309" s="4" t="s">
        <v>15</v>
      </c>
      <c r="H309" s="4" t="s">
        <v>16</v>
      </c>
      <c r="I309" s="4">
        <v>16</v>
      </c>
      <c r="J309" s="9" t="str">
        <f t="shared" si="8"/>
        <v>8.5</v>
      </c>
      <c r="K309" t="s">
        <v>1367</v>
      </c>
      <c r="L309" t="s">
        <v>1465</v>
      </c>
      <c r="N309">
        <f>VLOOKUP(E309,Sheet1!$M$2:$N$38,2,FALSE)</f>
        <v>2</v>
      </c>
      <c r="O309">
        <f t="shared" si="9"/>
        <v>23</v>
      </c>
    </row>
    <row r="310" spans="1:15" x14ac:dyDescent="0.25">
      <c r="A310" s="4">
        <v>2016</v>
      </c>
      <c r="B310" s="4" t="s">
        <v>52</v>
      </c>
      <c r="C310" s="4" t="s">
        <v>24</v>
      </c>
      <c r="D310" s="4" t="s">
        <v>949</v>
      </c>
      <c r="E310" s="4">
        <v>0</v>
      </c>
      <c r="F310" s="4">
        <v>150000</v>
      </c>
      <c r="G310" s="4" t="s">
        <v>85</v>
      </c>
      <c r="H310" s="4" t="s">
        <v>86</v>
      </c>
      <c r="I310" s="4">
        <v>14</v>
      </c>
      <c r="J310" s="9" t="str">
        <f t="shared" si="8"/>
        <v/>
      </c>
      <c r="L310" t="s">
        <v>1465</v>
      </c>
      <c r="N310">
        <f>VLOOKUP(E310,Sheet1!$M$2:$N$38,2,FALSE)</f>
        <v>0</v>
      </c>
      <c r="O310">
        <f t="shared" si="9"/>
        <v>2016</v>
      </c>
    </row>
    <row r="311" spans="1:15" x14ac:dyDescent="0.25">
      <c r="A311" s="4">
        <v>2016</v>
      </c>
      <c r="B311" s="4" t="s">
        <v>52</v>
      </c>
      <c r="C311" s="4" t="s">
        <v>24</v>
      </c>
      <c r="D311" s="4" t="s">
        <v>1147</v>
      </c>
      <c r="E311" s="4">
        <v>2000</v>
      </c>
      <c r="F311" s="4">
        <v>150000</v>
      </c>
      <c r="G311" s="4" t="s">
        <v>77</v>
      </c>
      <c r="H311" s="4" t="s">
        <v>78</v>
      </c>
      <c r="I311" s="4">
        <v>8</v>
      </c>
      <c r="J311" s="9" t="str">
        <f t="shared" si="8"/>
        <v>8.5</v>
      </c>
      <c r="K311" t="s">
        <v>1366</v>
      </c>
      <c r="L311" t="s">
        <v>1465</v>
      </c>
      <c r="N311">
        <f>VLOOKUP(E311,Sheet1!$M$2:$N$38,2,FALSE)</f>
        <v>3</v>
      </c>
      <c r="O311">
        <f t="shared" si="9"/>
        <v>16</v>
      </c>
    </row>
    <row r="312" spans="1:15" x14ac:dyDescent="0.25">
      <c r="A312" s="4">
        <v>2016</v>
      </c>
      <c r="B312" s="4" t="s">
        <v>52</v>
      </c>
      <c r="C312" s="4" t="s">
        <v>24</v>
      </c>
      <c r="D312" s="4" t="s">
        <v>1266</v>
      </c>
      <c r="E312" s="4">
        <v>1994</v>
      </c>
      <c r="F312" s="4">
        <v>150000</v>
      </c>
      <c r="G312" s="4" t="s">
        <v>77</v>
      </c>
      <c r="H312" s="4" t="s">
        <v>78</v>
      </c>
      <c r="I312" s="4">
        <v>10</v>
      </c>
      <c r="J312" s="9" t="str">
        <f t="shared" si="8"/>
        <v>8.5</v>
      </c>
      <c r="K312" t="s">
        <v>1367</v>
      </c>
      <c r="L312" t="s">
        <v>1465</v>
      </c>
      <c r="N312">
        <f>VLOOKUP(E312,Sheet1!$M$2:$N$38,2,FALSE)</f>
        <v>3</v>
      </c>
      <c r="O312">
        <f t="shared" si="9"/>
        <v>22</v>
      </c>
    </row>
    <row r="313" spans="1:15" x14ac:dyDescent="0.25">
      <c r="A313" s="4">
        <v>2016</v>
      </c>
      <c r="B313" s="4" t="s">
        <v>52</v>
      </c>
      <c r="C313" s="4" t="s">
        <v>24</v>
      </c>
      <c r="D313" s="4" t="s">
        <v>1146</v>
      </c>
      <c r="E313" s="4">
        <v>1995</v>
      </c>
      <c r="F313" s="4">
        <v>150000</v>
      </c>
      <c r="G313" s="4" t="s">
        <v>77</v>
      </c>
      <c r="H313" s="4" t="s">
        <v>78</v>
      </c>
      <c r="I313" s="4">
        <v>8</v>
      </c>
      <c r="J313" s="9" t="str">
        <f t="shared" si="8"/>
        <v>8.5</v>
      </c>
      <c r="K313" t="s">
        <v>1367</v>
      </c>
      <c r="L313" t="s">
        <v>1465</v>
      </c>
      <c r="N313">
        <f>VLOOKUP(E313,Sheet1!$M$2:$N$38,2,FALSE)</f>
        <v>3</v>
      </c>
      <c r="O313">
        <f t="shared" si="9"/>
        <v>21</v>
      </c>
    </row>
    <row r="314" spans="1:15" x14ac:dyDescent="0.25">
      <c r="A314" s="4">
        <v>2016</v>
      </c>
      <c r="B314" s="4" t="s">
        <v>52</v>
      </c>
      <c r="C314" s="4" t="s">
        <v>95</v>
      </c>
      <c r="D314" s="4" t="s">
        <v>1240</v>
      </c>
      <c r="E314" s="4">
        <v>1998</v>
      </c>
      <c r="F314" s="4">
        <v>150000</v>
      </c>
      <c r="G314" s="4" t="s">
        <v>35</v>
      </c>
      <c r="H314" s="4" t="s">
        <v>36</v>
      </c>
      <c r="I314" s="4">
        <v>9</v>
      </c>
      <c r="J314" s="9" t="str">
        <f t="shared" si="8"/>
        <v>8.5</v>
      </c>
      <c r="K314" t="s">
        <v>1367</v>
      </c>
      <c r="L314" t="s">
        <v>1465</v>
      </c>
      <c r="N314">
        <f>VLOOKUP(E314,Sheet1!$M$2:$N$38,2,FALSE)</f>
        <v>3</v>
      </c>
      <c r="O314">
        <f t="shared" si="9"/>
        <v>18</v>
      </c>
    </row>
    <row r="315" spans="1:15" x14ac:dyDescent="0.25">
      <c r="A315" s="4">
        <v>2016</v>
      </c>
      <c r="B315" s="4" t="s">
        <v>52</v>
      </c>
      <c r="C315" s="4" t="s">
        <v>30</v>
      </c>
      <c r="D315" s="4" t="s">
        <v>1056</v>
      </c>
      <c r="E315" s="4">
        <v>2008</v>
      </c>
      <c r="F315" s="4">
        <v>150000</v>
      </c>
      <c r="G315" s="4" t="s">
        <v>18</v>
      </c>
      <c r="H315" s="4" t="s">
        <v>112</v>
      </c>
      <c r="I315" s="4">
        <v>8</v>
      </c>
      <c r="J315" s="9" t="str">
        <f t="shared" si="8"/>
        <v>9.7</v>
      </c>
      <c r="K315" t="s">
        <v>1382</v>
      </c>
      <c r="L315" t="s">
        <v>1465</v>
      </c>
      <c r="N315">
        <f>VLOOKUP(E315,Sheet1!$M$2:$N$38,2,FALSE)</f>
        <v>5</v>
      </c>
      <c r="O315">
        <f t="shared" si="9"/>
        <v>8</v>
      </c>
    </row>
    <row r="316" spans="1:15" x14ac:dyDescent="0.25">
      <c r="A316" s="4">
        <v>2016</v>
      </c>
      <c r="B316" s="4" t="s">
        <v>52</v>
      </c>
      <c r="C316" s="4" t="s">
        <v>30</v>
      </c>
      <c r="D316" s="4" t="s">
        <v>1056</v>
      </c>
      <c r="E316" s="4">
        <v>2008</v>
      </c>
      <c r="F316" s="4">
        <v>150000</v>
      </c>
      <c r="G316" s="4" t="s">
        <v>18</v>
      </c>
      <c r="H316" s="4" t="s">
        <v>112</v>
      </c>
      <c r="I316" s="4">
        <v>8</v>
      </c>
      <c r="J316" s="9" t="str">
        <f t="shared" si="8"/>
        <v>9.7</v>
      </c>
      <c r="K316" t="s">
        <v>1382</v>
      </c>
      <c r="L316" t="s">
        <v>1465</v>
      </c>
      <c r="N316">
        <f>VLOOKUP(E316,Sheet1!$M$2:$N$38,2,FALSE)</f>
        <v>5</v>
      </c>
      <c r="O316">
        <f t="shared" si="9"/>
        <v>8</v>
      </c>
    </row>
    <row r="317" spans="1:15" x14ac:dyDescent="0.25">
      <c r="A317" s="4">
        <v>2016</v>
      </c>
      <c r="B317" s="4" t="s">
        <v>52</v>
      </c>
      <c r="C317" s="4" t="s">
        <v>126</v>
      </c>
      <c r="D317" s="4" t="s">
        <v>1124</v>
      </c>
      <c r="E317" s="4">
        <v>2000</v>
      </c>
      <c r="F317" s="4">
        <v>150000</v>
      </c>
      <c r="G317" s="4" t="s">
        <v>77</v>
      </c>
      <c r="H317" s="4" t="s">
        <v>78</v>
      </c>
      <c r="I317" s="4">
        <v>8</v>
      </c>
      <c r="J317" s="9" t="str">
        <f t="shared" si="8"/>
        <v>8.5</v>
      </c>
      <c r="K317" t="s">
        <v>1366</v>
      </c>
      <c r="L317" t="s">
        <v>1464</v>
      </c>
      <c r="N317">
        <f>VLOOKUP(E317,Sheet1!$M$2:$N$38,2,FALSE)</f>
        <v>3</v>
      </c>
      <c r="O317">
        <f t="shared" si="9"/>
        <v>16</v>
      </c>
    </row>
    <row r="318" spans="1:15" x14ac:dyDescent="0.25">
      <c r="A318" s="4">
        <v>2016</v>
      </c>
      <c r="B318" s="4" t="s">
        <v>52</v>
      </c>
      <c r="C318" s="4" t="s">
        <v>51</v>
      </c>
      <c r="D318" s="4" t="s">
        <v>1142</v>
      </c>
      <c r="E318" s="4">
        <v>1994</v>
      </c>
      <c r="F318" s="4">
        <v>150000</v>
      </c>
      <c r="G318" s="4" t="s">
        <v>38</v>
      </c>
      <c r="H318" s="4" t="s">
        <v>39</v>
      </c>
      <c r="I318" s="4">
        <v>8</v>
      </c>
      <c r="J318" s="9" t="str">
        <f t="shared" si="8"/>
        <v>8.5</v>
      </c>
      <c r="K318" t="s">
        <v>1367</v>
      </c>
      <c r="L318" t="s">
        <v>1464</v>
      </c>
      <c r="N318">
        <f>VLOOKUP(E318,Sheet1!$M$2:$N$38,2,FALSE)</f>
        <v>3</v>
      </c>
      <c r="O318">
        <f t="shared" si="9"/>
        <v>22</v>
      </c>
    </row>
    <row r="319" spans="1:15" x14ac:dyDescent="0.25">
      <c r="A319" s="4">
        <v>2016</v>
      </c>
      <c r="B319" s="4" t="s">
        <v>52</v>
      </c>
      <c r="C319" s="4" t="s">
        <v>44</v>
      </c>
      <c r="D319" s="4" t="s">
        <v>1143</v>
      </c>
      <c r="E319" s="4">
        <v>1998</v>
      </c>
      <c r="F319" s="4">
        <v>150000</v>
      </c>
      <c r="G319" s="4" t="s">
        <v>85</v>
      </c>
      <c r="H319" s="4" t="s">
        <v>86</v>
      </c>
      <c r="I319" s="4">
        <v>10</v>
      </c>
      <c r="J319" s="9" t="str">
        <f t="shared" si="8"/>
        <v>8.5</v>
      </c>
      <c r="K319" t="s">
        <v>1367</v>
      </c>
      <c r="L319" t="s">
        <v>1463</v>
      </c>
      <c r="N319">
        <f>VLOOKUP(E319,Sheet1!$M$2:$N$38,2,FALSE)</f>
        <v>3</v>
      </c>
      <c r="O319">
        <f t="shared" si="9"/>
        <v>18</v>
      </c>
    </row>
    <row r="320" spans="1:15" x14ac:dyDescent="0.25">
      <c r="A320" s="4">
        <v>2016</v>
      </c>
      <c r="B320" s="4" t="s">
        <v>52</v>
      </c>
      <c r="C320" s="4" t="s">
        <v>51</v>
      </c>
      <c r="D320" s="4" t="s">
        <v>1023</v>
      </c>
      <c r="E320" s="4">
        <v>2002</v>
      </c>
      <c r="F320" s="4">
        <v>146000</v>
      </c>
      <c r="G320" s="4" t="s">
        <v>35</v>
      </c>
      <c r="H320" s="4" t="s">
        <v>36</v>
      </c>
      <c r="I320" s="4">
        <v>10</v>
      </c>
      <c r="J320" s="9" t="str">
        <f t="shared" si="8"/>
        <v>9.7</v>
      </c>
      <c r="K320" t="s">
        <v>1382</v>
      </c>
      <c r="L320" t="s">
        <v>1465</v>
      </c>
      <c r="N320">
        <f>VLOOKUP(E320,Sheet1!$M$2:$N$38,2,FALSE)</f>
        <v>4</v>
      </c>
      <c r="O320">
        <f t="shared" si="9"/>
        <v>14</v>
      </c>
    </row>
    <row r="321" spans="1:15" x14ac:dyDescent="0.25">
      <c r="A321" s="4">
        <v>2016</v>
      </c>
      <c r="B321" s="4" t="s">
        <v>52</v>
      </c>
      <c r="C321" s="4" t="s">
        <v>51</v>
      </c>
      <c r="D321" s="4" t="s">
        <v>1023</v>
      </c>
      <c r="E321" s="4">
        <v>2002</v>
      </c>
      <c r="F321" s="4">
        <v>146000</v>
      </c>
      <c r="G321" s="4" t="s">
        <v>35</v>
      </c>
      <c r="H321" s="4" t="s">
        <v>36</v>
      </c>
      <c r="I321" s="4">
        <v>10</v>
      </c>
      <c r="J321" s="9" t="str">
        <f t="shared" si="8"/>
        <v>9.7</v>
      </c>
      <c r="K321" t="s">
        <v>1382</v>
      </c>
      <c r="L321" t="s">
        <v>1465</v>
      </c>
      <c r="N321">
        <f>VLOOKUP(E321,Sheet1!$M$2:$N$38,2,FALSE)</f>
        <v>4</v>
      </c>
      <c r="O321">
        <f t="shared" si="9"/>
        <v>14</v>
      </c>
    </row>
    <row r="322" spans="1:15" x14ac:dyDescent="0.25">
      <c r="A322" s="4">
        <v>2014</v>
      </c>
      <c r="B322" s="4" t="s">
        <v>52</v>
      </c>
      <c r="C322" s="4" t="s">
        <v>23</v>
      </c>
      <c r="D322" s="4" t="s">
        <v>894</v>
      </c>
      <c r="E322" s="4">
        <v>1996</v>
      </c>
      <c r="F322" s="4">
        <v>145000</v>
      </c>
      <c r="G322" s="4" t="s">
        <v>54</v>
      </c>
      <c r="H322" s="4" t="s">
        <v>55</v>
      </c>
      <c r="I322" s="4">
        <v>6</v>
      </c>
      <c r="J322" s="9" t="str">
        <f t="shared" si="8"/>
        <v>8.5</v>
      </c>
      <c r="K322" t="s">
        <v>1367</v>
      </c>
      <c r="L322" t="s">
        <v>1465</v>
      </c>
      <c r="N322">
        <f>VLOOKUP(E322,Sheet1!$M$2:$N$38,2,FALSE)</f>
        <v>3</v>
      </c>
      <c r="O322">
        <f t="shared" si="9"/>
        <v>18</v>
      </c>
    </row>
    <row r="323" spans="1:15" x14ac:dyDescent="0.25">
      <c r="A323" s="4">
        <v>2015</v>
      </c>
      <c r="B323" s="4" t="s">
        <v>92</v>
      </c>
      <c r="C323" s="4" t="s">
        <v>20</v>
      </c>
      <c r="D323" s="4" t="s">
        <v>803</v>
      </c>
      <c r="E323" s="4">
        <v>1984</v>
      </c>
      <c r="F323" s="4">
        <v>144000</v>
      </c>
      <c r="G323" s="4" t="s">
        <v>38</v>
      </c>
      <c r="H323" s="4" t="s">
        <v>39</v>
      </c>
      <c r="I323" s="4">
        <v>8</v>
      </c>
      <c r="J323" s="9" t="str">
        <f t="shared" si="8"/>
        <v>7.5</v>
      </c>
      <c r="K323" t="s">
        <v>1448</v>
      </c>
      <c r="L323" t="s">
        <v>1464</v>
      </c>
      <c r="N323">
        <f>VLOOKUP(E323,Sheet1!$M$2:$N$38,2,FALSE)</f>
        <v>2</v>
      </c>
      <c r="O323">
        <f t="shared" si="9"/>
        <v>31</v>
      </c>
    </row>
    <row r="324" spans="1:15" x14ac:dyDescent="0.25">
      <c r="A324" s="4">
        <v>2015</v>
      </c>
      <c r="B324" s="4" t="s">
        <v>52</v>
      </c>
      <c r="C324" s="4" t="s">
        <v>20</v>
      </c>
      <c r="D324" s="4" t="s">
        <v>407</v>
      </c>
      <c r="E324" s="4">
        <v>1992</v>
      </c>
      <c r="F324" s="4">
        <v>144000</v>
      </c>
      <c r="G324" s="4" t="s">
        <v>15</v>
      </c>
      <c r="H324" s="4" t="s">
        <v>104</v>
      </c>
      <c r="I324" s="4">
        <v>9</v>
      </c>
      <c r="J324" s="9" t="str">
        <f t="shared" si="8"/>
        <v>8.5</v>
      </c>
      <c r="K324" t="s">
        <v>1367</v>
      </c>
      <c r="L324" t="s">
        <v>1464</v>
      </c>
      <c r="N324">
        <f>VLOOKUP(E324,Sheet1!$M$2:$N$38,2,FALSE)</f>
        <v>2</v>
      </c>
      <c r="O324">
        <f t="shared" si="9"/>
        <v>23</v>
      </c>
    </row>
    <row r="325" spans="1:15" x14ac:dyDescent="0.25">
      <c r="A325" s="4">
        <v>2016</v>
      </c>
      <c r="B325" s="4" t="s">
        <v>52</v>
      </c>
      <c r="C325" s="4" t="s">
        <v>20</v>
      </c>
      <c r="D325" s="4" t="s">
        <v>1144</v>
      </c>
      <c r="E325" s="4">
        <v>1997</v>
      </c>
      <c r="F325" s="4">
        <v>144000</v>
      </c>
      <c r="G325" s="4" t="s">
        <v>18</v>
      </c>
      <c r="H325" s="4" t="s">
        <v>19</v>
      </c>
      <c r="I325" s="4">
        <v>8</v>
      </c>
      <c r="J325" s="9" t="str">
        <f t="shared" si="8"/>
        <v>8.5</v>
      </c>
      <c r="K325" t="s">
        <v>1367</v>
      </c>
      <c r="L325" t="s">
        <v>1464</v>
      </c>
      <c r="N325">
        <f>VLOOKUP(E325,Sheet1!$M$2:$N$38,2,FALSE)</f>
        <v>3</v>
      </c>
      <c r="O325">
        <f t="shared" si="9"/>
        <v>19</v>
      </c>
    </row>
    <row r="326" spans="1:15" x14ac:dyDescent="0.25">
      <c r="A326" s="4">
        <v>2015</v>
      </c>
      <c r="B326" s="4" t="s">
        <v>92</v>
      </c>
      <c r="C326" s="4" t="s">
        <v>44</v>
      </c>
      <c r="D326" s="4" t="s">
        <v>485</v>
      </c>
      <c r="E326" s="4">
        <v>1987</v>
      </c>
      <c r="F326" s="4">
        <v>144000</v>
      </c>
      <c r="G326" s="4" t="s">
        <v>21</v>
      </c>
      <c r="H326" s="4" t="s">
        <v>22</v>
      </c>
      <c r="I326" s="4">
        <v>10</v>
      </c>
      <c r="J326" s="9" t="str">
        <f t="shared" si="8"/>
        <v>7.5</v>
      </c>
      <c r="K326" t="s">
        <v>1448</v>
      </c>
      <c r="L326" t="s">
        <v>1465</v>
      </c>
      <c r="N326">
        <f>VLOOKUP(E326,Sheet1!$M$2:$N$38,2,FALSE)</f>
        <v>2</v>
      </c>
      <c r="O326">
        <f t="shared" si="9"/>
        <v>28</v>
      </c>
    </row>
    <row r="327" spans="1:15" x14ac:dyDescent="0.25">
      <c r="A327" s="4">
        <v>2015</v>
      </c>
      <c r="B327" s="4" t="s">
        <v>52</v>
      </c>
      <c r="C327" s="4" t="s">
        <v>23</v>
      </c>
      <c r="D327" s="4" t="s">
        <v>843</v>
      </c>
      <c r="E327" s="4">
        <v>1992</v>
      </c>
      <c r="F327" s="4">
        <v>144000</v>
      </c>
      <c r="G327" s="4" t="s">
        <v>15</v>
      </c>
      <c r="H327" s="4" t="s">
        <v>16</v>
      </c>
      <c r="I327" s="4">
        <v>9</v>
      </c>
      <c r="J327" s="9" t="str">
        <f t="shared" si="8"/>
        <v>8.5</v>
      </c>
      <c r="K327" t="s">
        <v>1367</v>
      </c>
      <c r="L327" t="s">
        <v>1465</v>
      </c>
      <c r="N327">
        <f>VLOOKUP(E327,Sheet1!$M$2:$N$38,2,FALSE)</f>
        <v>2</v>
      </c>
      <c r="O327">
        <f t="shared" si="9"/>
        <v>23</v>
      </c>
    </row>
    <row r="328" spans="1:15" x14ac:dyDescent="0.25">
      <c r="A328" s="4">
        <v>2015</v>
      </c>
      <c r="B328" s="4" t="s">
        <v>52</v>
      </c>
      <c r="C328" s="4" t="s">
        <v>44</v>
      </c>
      <c r="D328" s="4" t="s">
        <v>353</v>
      </c>
      <c r="E328" s="4">
        <v>1990</v>
      </c>
      <c r="F328" s="4">
        <v>143000</v>
      </c>
      <c r="G328" s="4" t="s">
        <v>18</v>
      </c>
      <c r="H328" s="4" t="s">
        <v>19</v>
      </c>
      <c r="I328" s="4">
        <v>8</v>
      </c>
      <c r="J328" s="9" t="str">
        <f t="shared" si="8"/>
        <v>8.2</v>
      </c>
      <c r="K328" t="s">
        <v>1439</v>
      </c>
      <c r="L328" t="s">
        <v>1465</v>
      </c>
      <c r="N328">
        <f>VLOOKUP(E328,Sheet1!$M$2:$N$38,2,FALSE)</f>
        <v>2</v>
      </c>
      <c r="O328">
        <f t="shared" si="9"/>
        <v>25</v>
      </c>
    </row>
    <row r="329" spans="1:15" x14ac:dyDescent="0.25">
      <c r="A329" s="4">
        <v>2015</v>
      </c>
      <c r="B329" s="4" t="s">
        <v>52</v>
      </c>
      <c r="C329" s="4" t="s">
        <v>37</v>
      </c>
      <c r="D329" s="4" t="s">
        <v>652</v>
      </c>
      <c r="E329" s="4">
        <v>1988</v>
      </c>
      <c r="F329" s="4">
        <v>142000</v>
      </c>
      <c r="G329" s="4" t="s">
        <v>15</v>
      </c>
      <c r="H329" s="4" t="s">
        <v>104</v>
      </c>
      <c r="I329" s="4">
        <v>14</v>
      </c>
      <c r="J329" s="9" t="str">
        <f t="shared" si="8"/>
        <v>7.5</v>
      </c>
      <c r="K329" t="s">
        <v>1448</v>
      </c>
      <c r="L329" t="s">
        <v>1465</v>
      </c>
      <c r="N329">
        <f>VLOOKUP(E329,Sheet1!$M$2:$N$38,2,FALSE)</f>
        <v>2</v>
      </c>
      <c r="O329">
        <f t="shared" si="9"/>
        <v>27</v>
      </c>
    </row>
    <row r="330" spans="1:15" x14ac:dyDescent="0.25">
      <c r="A330" s="4">
        <v>2015</v>
      </c>
      <c r="B330" s="4" t="s">
        <v>52</v>
      </c>
      <c r="C330" s="4" t="s">
        <v>20</v>
      </c>
      <c r="D330" s="4" t="s">
        <v>845</v>
      </c>
      <c r="E330" s="4">
        <v>1996</v>
      </c>
      <c r="F330" s="4">
        <v>142000</v>
      </c>
      <c r="G330" s="4" t="s">
        <v>77</v>
      </c>
      <c r="H330" s="4" t="s">
        <v>78</v>
      </c>
      <c r="I330" s="4">
        <v>10</v>
      </c>
      <c r="J330" s="9" t="str">
        <f t="shared" si="8"/>
        <v>8.5</v>
      </c>
      <c r="K330" t="s">
        <v>1367</v>
      </c>
      <c r="L330" t="s">
        <v>1464</v>
      </c>
      <c r="N330">
        <f>VLOOKUP(E330,Sheet1!$M$2:$N$38,2,FALSE)</f>
        <v>3</v>
      </c>
      <c r="O330">
        <f t="shared" si="9"/>
        <v>19</v>
      </c>
    </row>
    <row r="331" spans="1:15" x14ac:dyDescent="0.25">
      <c r="A331" s="4">
        <v>2014</v>
      </c>
      <c r="B331" s="4" t="s">
        <v>52</v>
      </c>
      <c r="C331" s="4" t="s">
        <v>20</v>
      </c>
      <c r="D331" s="4" t="s">
        <v>907</v>
      </c>
      <c r="E331" s="4">
        <v>1987</v>
      </c>
      <c r="F331" s="4">
        <v>140000</v>
      </c>
      <c r="G331" s="4" t="s">
        <v>18</v>
      </c>
      <c r="H331" s="4" t="s">
        <v>19</v>
      </c>
      <c r="I331" s="4">
        <v>8</v>
      </c>
      <c r="J331" s="9" t="str">
        <f t="shared" si="8"/>
        <v>7.5</v>
      </c>
      <c r="K331" t="s">
        <v>1448</v>
      </c>
      <c r="L331" t="s">
        <v>1464</v>
      </c>
      <c r="N331">
        <f>VLOOKUP(E331,Sheet1!$M$2:$N$38,2,FALSE)</f>
        <v>2</v>
      </c>
      <c r="O331">
        <f t="shared" si="9"/>
        <v>27</v>
      </c>
    </row>
    <row r="332" spans="1:15" x14ac:dyDescent="0.25">
      <c r="A332" s="4">
        <v>2014</v>
      </c>
      <c r="B332" s="4" t="s">
        <v>52</v>
      </c>
      <c r="C332" s="4" t="s">
        <v>20</v>
      </c>
      <c r="D332" s="4" t="s">
        <v>907</v>
      </c>
      <c r="E332" s="4">
        <v>1987</v>
      </c>
      <c r="F332" s="4">
        <v>140000</v>
      </c>
      <c r="G332" s="4" t="s">
        <v>18</v>
      </c>
      <c r="H332" s="4" t="s">
        <v>19</v>
      </c>
      <c r="I332" s="4">
        <v>8</v>
      </c>
      <c r="J332" s="9" t="str">
        <f t="shared" si="8"/>
        <v>7.5</v>
      </c>
      <c r="K332" t="s">
        <v>1448</v>
      </c>
      <c r="L332" t="s">
        <v>1464</v>
      </c>
      <c r="N332">
        <f>VLOOKUP(E332,Sheet1!$M$2:$N$38,2,FALSE)</f>
        <v>2</v>
      </c>
      <c r="O332">
        <f t="shared" si="9"/>
        <v>27</v>
      </c>
    </row>
    <row r="333" spans="1:15" x14ac:dyDescent="0.25">
      <c r="A333" s="4">
        <v>2015</v>
      </c>
      <c r="B333" s="4" t="s">
        <v>52</v>
      </c>
      <c r="C333" s="4" t="s">
        <v>20</v>
      </c>
      <c r="D333" s="4" t="s">
        <v>515</v>
      </c>
      <c r="E333" s="4">
        <v>1983</v>
      </c>
      <c r="F333" s="4">
        <v>140000</v>
      </c>
      <c r="G333" s="4" t="s">
        <v>18</v>
      </c>
      <c r="H333" s="4" t="s">
        <v>19</v>
      </c>
      <c r="I333" s="4">
        <v>6</v>
      </c>
      <c r="J333" s="9" t="str">
        <f t="shared" si="8"/>
        <v>7.5</v>
      </c>
      <c r="K333" t="s">
        <v>1448</v>
      </c>
      <c r="L333" t="s">
        <v>1464</v>
      </c>
      <c r="N333">
        <f>VLOOKUP(E333,Sheet1!$M$2:$N$38,2,FALSE)</f>
        <v>2</v>
      </c>
      <c r="O333">
        <f t="shared" si="9"/>
        <v>32</v>
      </c>
    </row>
    <row r="334" spans="1:15" x14ac:dyDescent="0.25">
      <c r="A334" s="4">
        <v>2015</v>
      </c>
      <c r="B334" s="4" t="s">
        <v>92</v>
      </c>
      <c r="C334" s="4" t="s">
        <v>23</v>
      </c>
      <c r="D334" s="4" t="s">
        <v>264</v>
      </c>
      <c r="E334" s="4">
        <v>1990</v>
      </c>
      <c r="F334" s="4">
        <v>135300</v>
      </c>
      <c r="G334" s="4" t="s">
        <v>15</v>
      </c>
      <c r="H334" s="4" t="s">
        <v>16</v>
      </c>
      <c r="I334" s="4">
        <v>9</v>
      </c>
      <c r="J334" s="9" t="str">
        <f t="shared" si="8"/>
        <v>8.2</v>
      </c>
      <c r="K334" t="s">
        <v>1439</v>
      </c>
      <c r="L334" t="s">
        <v>1465</v>
      </c>
      <c r="N334">
        <f>VLOOKUP(E334,Sheet1!$M$2:$N$38,2,FALSE)</f>
        <v>2</v>
      </c>
      <c r="O334">
        <f t="shared" si="9"/>
        <v>25</v>
      </c>
    </row>
    <row r="335" spans="1:15" x14ac:dyDescent="0.25">
      <c r="A335" s="4">
        <v>2014</v>
      </c>
      <c r="B335" s="4" t="s">
        <v>90</v>
      </c>
      <c r="C335" s="4" t="s">
        <v>23</v>
      </c>
      <c r="D335" s="4" t="s">
        <v>181</v>
      </c>
      <c r="E335" s="4">
        <v>1990</v>
      </c>
      <c r="F335" s="4">
        <v>135000</v>
      </c>
      <c r="G335" s="4" t="s">
        <v>35</v>
      </c>
      <c r="H335" s="4" t="s">
        <v>36</v>
      </c>
      <c r="I335" s="4">
        <v>6</v>
      </c>
      <c r="J335" s="9" t="str">
        <f t="shared" ref="J335:J398" si="10">IFERROR(LEFT(K335,FIND("EER",K335)-2),"")</f>
        <v>8.2</v>
      </c>
      <c r="K335" t="s">
        <v>1439</v>
      </c>
      <c r="L335" t="s">
        <v>1465</v>
      </c>
      <c r="N335">
        <f>VLOOKUP(E335,Sheet1!$M$2:$N$38,2,FALSE)</f>
        <v>2</v>
      </c>
      <c r="O335">
        <f t="shared" ref="O335:O398" si="11">A335-E335</f>
        <v>24</v>
      </c>
    </row>
    <row r="336" spans="1:15" x14ac:dyDescent="0.25">
      <c r="A336" s="4">
        <v>2014</v>
      </c>
      <c r="B336" s="4" t="s">
        <v>92</v>
      </c>
      <c r="C336" s="4" t="s">
        <v>23</v>
      </c>
      <c r="D336" s="4" t="s">
        <v>893</v>
      </c>
      <c r="E336" s="4">
        <v>1996</v>
      </c>
      <c r="F336" s="4">
        <v>126000</v>
      </c>
      <c r="G336" s="4" t="s">
        <v>54</v>
      </c>
      <c r="H336" s="4" t="s">
        <v>55</v>
      </c>
      <c r="I336" s="4">
        <v>6</v>
      </c>
      <c r="J336" s="9" t="str">
        <f t="shared" si="10"/>
        <v>8.9</v>
      </c>
      <c r="K336" t="s">
        <v>1445</v>
      </c>
      <c r="O336">
        <f t="shared" si="11"/>
        <v>18</v>
      </c>
    </row>
    <row r="337" spans="1:15" x14ac:dyDescent="0.25">
      <c r="A337" s="4">
        <v>2014</v>
      </c>
      <c r="B337" s="4" t="s">
        <v>92</v>
      </c>
      <c r="C337" s="4" t="s">
        <v>20</v>
      </c>
      <c r="D337" s="4" t="s">
        <v>219</v>
      </c>
      <c r="E337" s="4">
        <v>1984</v>
      </c>
      <c r="F337" s="4">
        <v>120000</v>
      </c>
      <c r="G337" s="4" t="s">
        <v>15</v>
      </c>
      <c r="H337" s="4" t="s">
        <v>16</v>
      </c>
      <c r="I337" s="4">
        <v>10</v>
      </c>
      <c r="J337" s="9" t="str">
        <f t="shared" si="10"/>
        <v>7.5</v>
      </c>
      <c r="K337" t="s">
        <v>1448</v>
      </c>
      <c r="O337">
        <f t="shared" si="11"/>
        <v>30</v>
      </c>
    </row>
    <row r="338" spans="1:15" x14ac:dyDescent="0.25">
      <c r="A338" s="4">
        <v>2015</v>
      </c>
      <c r="B338" s="4" t="s">
        <v>92</v>
      </c>
      <c r="C338" s="4" t="s">
        <v>20</v>
      </c>
      <c r="D338" s="4" t="s">
        <v>749</v>
      </c>
      <c r="E338" s="4">
        <v>1986</v>
      </c>
      <c r="F338" s="4">
        <v>120000</v>
      </c>
      <c r="G338" s="4" t="s">
        <v>31</v>
      </c>
      <c r="H338" s="4" t="s">
        <v>32</v>
      </c>
      <c r="I338" s="4">
        <v>6</v>
      </c>
      <c r="J338" s="9" t="str">
        <f t="shared" si="10"/>
        <v>7.5</v>
      </c>
      <c r="K338" t="s">
        <v>1448</v>
      </c>
      <c r="O338">
        <f t="shared" si="11"/>
        <v>29</v>
      </c>
    </row>
    <row r="339" spans="1:15" x14ac:dyDescent="0.25">
      <c r="A339" s="4">
        <v>2014</v>
      </c>
      <c r="B339" s="4" t="s">
        <v>92</v>
      </c>
      <c r="C339" s="4" t="s">
        <v>20</v>
      </c>
      <c r="D339" s="4" t="s">
        <v>320</v>
      </c>
      <c r="E339" s="4">
        <v>1985</v>
      </c>
      <c r="F339" s="4">
        <v>120000</v>
      </c>
      <c r="G339" s="4" t="s">
        <v>18</v>
      </c>
      <c r="H339" s="4" t="s">
        <v>19</v>
      </c>
      <c r="I339" s="4">
        <v>8</v>
      </c>
      <c r="J339" s="9" t="str">
        <f t="shared" si="10"/>
        <v>7.5</v>
      </c>
      <c r="K339" t="s">
        <v>1448</v>
      </c>
      <c r="O339">
        <f t="shared" si="11"/>
        <v>29</v>
      </c>
    </row>
    <row r="340" spans="1:15" x14ac:dyDescent="0.25">
      <c r="A340" s="4">
        <v>2015</v>
      </c>
      <c r="B340" s="4" t="s">
        <v>92</v>
      </c>
      <c r="C340" s="4" t="s">
        <v>20</v>
      </c>
      <c r="D340" s="4" t="s">
        <v>320</v>
      </c>
      <c r="E340" s="4">
        <v>1989</v>
      </c>
      <c r="F340" s="4">
        <v>120000</v>
      </c>
      <c r="G340" s="4" t="s">
        <v>85</v>
      </c>
      <c r="H340" s="4" t="s">
        <v>86</v>
      </c>
      <c r="I340" s="4">
        <v>10</v>
      </c>
      <c r="J340" s="9" t="str">
        <f t="shared" si="10"/>
        <v>8.9</v>
      </c>
      <c r="K340" t="s">
        <v>1445</v>
      </c>
      <c r="O340">
        <f t="shared" si="11"/>
        <v>26</v>
      </c>
    </row>
    <row r="341" spans="1:15" x14ac:dyDescent="0.25">
      <c r="A341" s="4">
        <v>2014</v>
      </c>
      <c r="B341" s="4" t="s">
        <v>92</v>
      </c>
      <c r="C341" s="4" t="s">
        <v>20</v>
      </c>
      <c r="D341" s="4" t="s">
        <v>320</v>
      </c>
      <c r="E341" s="4">
        <v>1991</v>
      </c>
      <c r="F341" s="4">
        <v>120000</v>
      </c>
      <c r="G341" s="4" t="s">
        <v>35</v>
      </c>
      <c r="H341" s="4" t="s">
        <v>36</v>
      </c>
      <c r="I341" s="4">
        <v>9</v>
      </c>
      <c r="J341" s="9" t="str">
        <f t="shared" si="10"/>
        <v>8.9</v>
      </c>
      <c r="K341" t="s">
        <v>1445</v>
      </c>
      <c r="O341">
        <f t="shared" si="11"/>
        <v>23</v>
      </c>
    </row>
    <row r="342" spans="1:15" x14ac:dyDescent="0.25">
      <c r="A342" s="4">
        <v>2016</v>
      </c>
      <c r="B342" s="4" t="s">
        <v>92</v>
      </c>
      <c r="C342" s="4" t="s">
        <v>37</v>
      </c>
      <c r="D342" s="4" t="s">
        <v>1072</v>
      </c>
      <c r="E342" s="4">
        <v>1998</v>
      </c>
      <c r="F342" s="4">
        <v>120000</v>
      </c>
      <c r="G342" s="4" t="s">
        <v>38</v>
      </c>
      <c r="H342" s="4" t="s">
        <v>39</v>
      </c>
      <c r="I342" s="4">
        <v>8</v>
      </c>
      <c r="J342" s="9" t="str">
        <f t="shared" si="10"/>
        <v>8.9</v>
      </c>
      <c r="K342" t="s">
        <v>1445</v>
      </c>
      <c r="O342">
        <f t="shared" si="11"/>
        <v>18</v>
      </c>
    </row>
    <row r="343" spans="1:15" x14ac:dyDescent="0.25">
      <c r="A343" s="4">
        <v>2015</v>
      </c>
      <c r="B343" s="4" t="s">
        <v>92</v>
      </c>
      <c r="C343" s="4" t="s">
        <v>20</v>
      </c>
      <c r="D343" s="4" t="s">
        <v>742</v>
      </c>
      <c r="E343" s="4">
        <v>1989</v>
      </c>
      <c r="F343" s="4">
        <v>120000</v>
      </c>
      <c r="G343" s="4" t="s">
        <v>18</v>
      </c>
      <c r="H343" s="4" t="s">
        <v>19</v>
      </c>
      <c r="I343" s="4">
        <v>6</v>
      </c>
      <c r="J343" s="9" t="str">
        <f t="shared" si="10"/>
        <v>8.9</v>
      </c>
      <c r="K343" t="s">
        <v>1445</v>
      </c>
      <c r="O343">
        <f t="shared" si="11"/>
        <v>26</v>
      </c>
    </row>
    <row r="344" spans="1:15" x14ac:dyDescent="0.25">
      <c r="A344" s="4">
        <v>2014</v>
      </c>
      <c r="B344" s="4" t="s">
        <v>92</v>
      </c>
      <c r="C344" s="4" t="s">
        <v>20</v>
      </c>
      <c r="D344" s="4" t="s">
        <v>862</v>
      </c>
      <c r="E344" s="4">
        <v>1995</v>
      </c>
      <c r="F344" s="4">
        <v>120000</v>
      </c>
      <c r="G344" s="4" t="s">
        <v>79</v>
      </c>
      <c r="H344" s="4" t="s">
        <v>80</v>
      </c>
      <c r="I344" s="4">
        <v>8</v>
      </c>
      <c r="J344" s="9" t="str">
        <f t="shared" si="10"/>
        <v>8.9</v>
      </c>
      <c r="K344" t="s">
        <v>1445</v>
      </c>
      <c r="O344">
        <f t="shared" si="11"/>
        <v>19</v>
      </c>
    </row>
    <row r="345" spans="1:15" x14ac:dyDescent="0.25">
      <c r="A345" s="4">
        <v>2014</v>
      </c>
      <c r="B345" s="4" t="s">
        <v>92</v>
      </c>
      <c r="C345" s="4" t="s">
        <v>20</v>
      </c>
      <c r="D345" s="4" t="s">
        <v>255</v>
      </c>
      <c r="E345" s="4">
        <v>1999</v>
      </c>
      <c r="F345" s="4">
        <v>120000</v>
      </c>
      <c r="G345" s="4" t="s">
        <v>31</v>
      </c>
      <c r="H345" s="4" t="s">
        <v>32</v>
      </c>
      <c r="I345" s="4">
        <v>8</v>
      </c>
      <c r="J345" s="9" t="str">
        <f t="shared" si="10"/>
        <v>8.9</v>
      </c>
      <c r="K345" t="s">
        <v>1365</v>
      </c>
      <c r="O345">
        <f t="shared" si="11"/>
        <v>15</v>
      </c>
    </row>
    <row r="346" spans="1:15" x14ac:dyDescent="0.25">
      <c r="A346" s="4">
        <v>2016</v>
      </c>
      <c r="B346" s="4" t="s">
        <v>92</v>
      </c>
      <c r="C346" s="4" t="s">
        <v>20</v>
      </c>
      <c r="D346" s="4" t="s">
        <v>1315</v>
      </c>
      <c r="E346" s="4">
        <v>1997</v>
      </c>
      <c r="F346" s="4">
        <v>120000</v>
      </c>
      <c r="G346" s="4" t="s">
        <v>85</v>
      </c>
      <c r="H346" s="4" t="s">
        <v>86</v>
      </c>
      <c r="I346" s="4">
        <v>8</v>
      </c>
      <c r="J346" s="9" t="str">
        <f t="shared" si="10"/>
        <v>8.9</v>
      </c>
      <c r="K346" t="s">
        <v>1445</v>
      </c>
      <c r="O346">
        <f t="shared" si="11"/>
        <v>19</v>
      </c>
    </row>
    <row r="347" spans="1:15" x14ac:dyDescent="0.25">
      <c r="A347" s="4">
        <v>2016</v>
      </c>
      <c r="B347" s="4" t="s">
        <v>92</v>
      </c>
      <c r="C347" s="4" t="s">
        <v>20</v>
      </c>
      <c r="D347" s="4" t="s">
        <v>1167</v>
      </c>
      <c r="E347" s="4">
        <v>2003</v>
      </c>
      <c r="F347" s="4">
        <v>120000</v>
      </c>
      <c r="G347" s="4" t="s">
        <v>38</v>
      </c>
      <c r="H347" s="4" t="s">
        <v>39</v>
      </c>
      <c r="I347" s="4">
        <v>6</v>
      </c>
      <c r="J347" s="9" t="str">
        <f t="shared" si="10"/>
        <v>10.3</v>
      </c>
      <c r="K347" t="s">
        <v>1380</v>
      </c>
      <c r="O347">
        <f t="shared" si="11"/>
        <v>13</v>
      </c>
    </row>
    <row r="348" spans="1:15" x14ac:dyDescent="0.25">
      <c r="A348" s="4">
        <v>2014</v>
      </c>
      <c r="B348" s="4" t="s">
        <v>92</v>
      </c>
      <c r="C348" s="4" t="s">
        <v>20</v>
      </c>
      <c r="D348" s="4" t="s">
        <v>291</v>
      </c>
      <c r="E348" s="4">
        <v>1994</v>
      </c>
      <c r="F348" s="4">
        <v>120000</v>
      </c>
      <c r="G348" s="4" t="s">
        <v>18</v>
      </c>
      <c r="H348" s="4" t="s">
        <v>19</v>
      </c>
      <c r="I348" s="4">
        <v>9</v>
      </c>
      <c r="J348" s="9" t="str">
        <f t="shared" si="10"/>
        <v>8.9</v>
      </c>
      <c r="K348" t="s">
        <v>1445</v>
      </c>
      <c r="O348">
        <f t="shared" si="11"/>
        <v>20</v>
      </c>
    </row>
    <row r="349" spans="1:15" x14ac:dyDescent="0.25">
      <c r="A349" s="4">
        <v>2015</v>
      </c>
      <c r="B349" s="4" t="s">
        <v>92</v>
      </c>
      <c r="C349" s="4" t="s">
        <v>37</v>
      </c>
      <c r="D349" s="4" t="s">
        <v>420</v>
      </c>
      <c r="E349" s="4">
        <v>1996</v>
      </c>
      <c r="F349" s="4">
        <v>120000</v>
      </c>
      <c r="G349" s="4" t="s">
        <v>21</v>
      </c>
      <c r="H349" s="4" t="s">
        <v>102</v>
      </c>
      <c r="I349" s="4">
        <v>9</v>
      </c>
      <c r="J349" s="9" t="str">
        <f t="shared" si="10"/>
        <v>8.9</v>
      </c>
      <c r="K349" t="s">
        <v>1445</v>
      </c>
      <c r="O349">
        <f t="shared" si="11"/>
        <v>19</v>
      </c>
    </row>
    <row r="350" spans="1:15" x14ac:dyDescent="0.25">
      <c r="A350" s="4">
        <v>2015</v>
      </c>
      <c r="B350" s="4" t="s">
        <v>92</v>
      </c>
      <c r="C350" s="4" t="s">
        <v>37</v>
      </c>
      <c r="D350" s="4" t="s">
        <v>535</v>
      </c>
      <c r="E350" s="4">
        <v>1995</v>
      </c>
      <c r="F350" s="4">
        <v>120000</v>
      </c>
      <c r="G350" s="4" t="s">
        <v>21</v>
      </c>
      <c r="H350" s="4" t="s">
        <v>22</v>
      </c>
      <c r="I350" s="4">
        <v>8</v>
      </c>
      <c r="J350" s="9" t="str">
        <f t="shared" si="10"/>
        <v>8.9</v>
      </c>
      <c r="K350" t="s">
        <v>1445</v>
      </c>
      <c r="O350">
        <f t="shared" si="11"/>
        <v>20</v>
      </c>
    </row>
    <row r="351" spans="1:15" x14ac:dyDescent="0.25">
      <c r="A351" s="4">
        <v>2016</v>
      </c>
      <c r="B351" s="4" t="s">
        <v>92</v>
      </c>
      <c r="C351" s="4" t="s">
        <v>20</v>
      </c>
      <c r="D351" s="4" t="s">
        <v>1174</v>
      </c>
      <c r="E351" s="4">
        <v>1997</v>
      </c>
      <c r="F351" s="4">
        <v>120000</v>
      </c>
      <c r="G351" s="4" t="s">
        <v>18</v>
      </c>
      <c r="H351" s="4" t="s">
        <v>19</v>
      </c>
      <c r="I351" s="4">
        <v>8</v>
      </c>
      <c r="J351" s="9" t="str">
        <f t="shared" si="10"/>
        <v>8.9</v>
      </c>
      <c r="K351" t="s">
        <v>1445</v>
      </c>
      <c r="O351">
        <f t="shared" si="11"/>
        <v>19</v>
      </c>
    </row>
    <row r="352" spans="1:15" x14ac:dyDescent="0.25">
      <c r="A352" s="4">
        <v>2015</v>
      </c>
      <c r="B352" s="4" t="s">
        <v>92</v>
      </c>
      <c r="C352" s="4" t="s">
        <v>20</v>
      </c>
      <c r="D352" s="4" t="s">
        <v>799</v>
      </c>
      <c r="E352" s="4">
        <v>1999</v>
      </c>
      <c r="F352" s="4">
        <v>120000</v>
      </c>
      <c r="G352" s="4" t="s">
        <v>135</v>
      </c>
      <c r="H352" s="4" t="s">
        <v>136</v>
      </c>
      <c r="I352" s="4">
        <v>6</v>
      </c>
      <c r="J352" s="9" t="str">
        <f t="shared" si="10"/>
        <v>8.9</v>
      </c>
      <c r="K352" t="s">
        <v>1365</v>
      </c>
      <c r="O352">
        <f t="shared" si="11"/>
        <v>16</v>
      </c>
    </row>
    <row r="353" spans="1:15" x14ac:dyDescent="0.25">
      <c r="A353" s="4">
        <v>2015</v>
      </c>
      <c r="B353" s="4" t="s">
        <v>92</v>
      </c>
      <c r="C353" s="4" t="s">
        <v>83</v>
      </c>
      <c r="D353" s="4" t="s">
        <v>345</v>
      </c>
      <c r="E353" s="4">
        <v>1996</v>
      </c>
      <c r="F353" s="4">
        <v>120000</v>
      </c>
      <c r="G353" s="4" t="s">
        <v>35</v>
      </c>
      <c r="H353" s="4" t="s">
        <v>36</v>
      </c>
      <c r="I353" s="4">
        <v>10</v>
      </c>
      <c r="J353" s="9" t="str">
        <f t="shared" si="10"/>
        <v>8.9</v>
      </c>
      <c r="K353" t="s">
        <v>1445</v>
      </c>
      <c r="O353">
        <f t="shared" si="11"/>
        <v>19</v>
      </c>
    </row>
    <row r="354" spans="1:15" x14ac:dyDescent="0.25">
      <c r="A354" s="4">
        <v>2016</v>
      </c>
      <c r="B354" s="4" t="s">
        <v>92</v>
      </c>
      <c r="C354" s="4" t="s">
        <v>20</v>
      </c>
      <c r="D354" s="4" t="s">
        <v>1206</v>
      </c>
      <c r="E354" s="4">
        <v>0</v>
      </c>
      <c r="F354" s="4">
        <v>120000</v>
      </c>
      <c r="G354" s="4" t="s">
        <v>18</v>
      </c>
      <c r="H354" s="4" t="s">
        <v>19</v>
      </c>
      <c r="I354" s="4">
        <v>9</v>
      </c>
      <c r="J354" s="9" t="str">
        <f t="shared" si="10"/>
        <v/>
      </c>
      <c r="O354">
        <f t="shared" si="11"/>
        <v>2016</v>
      </c>
    </row>
    <row r="355" spans="1:15" x14ac:dyDescent="0.25">
      <c r="A355" s="4">
        <v>2015</v>
      </c>
      <c r="B355" s="4" t="s">
        <v>92</v>
      </c>
      <c r="C355" s="4" t="s">
        <v>37</v>
      </c>
      <c r="D355" s="4" t="s">
        <v>536</v>
      </c>
      <c r="E355" s="4">
        <v>1991</v>
      </c>
      <c r="F355" s="4">
        <v>120000</v>
      </c>
      <c r="G355" s="4" t="s">
        <v>21</v>
      </c>
      <c r="H355" s="4" t="s">
        <v>22</v>
      </c>
      <c r="I355" s="4">
        <v>8</v>
      </c>
      <c r="J355" s="9" t="str">
        <f t="shared" si="10"/>
        <v>8.9</v>
      </c>
      <c r="K355" t="s">
        <v>1445</v>
      </c>
      <c r="O355">
        <f t="shared" si="11"/>
        <v>24</v>
      </c>
    </row>
    <row r="356" spans="1:15" x14ac:dyDescent="0.25">
      <c r="A356" s="4">
        <v>2015</v>
      </c>
      <c r="B356" s="4" t="s">
        <v>92</v>
      </c>
      <c r="C356" s="4" t="s">
        <v>20</v>
      </c>
      <c r="D356" s="4" t="s">
        <v>755</v>
      </c>
      <c r="E356" s="4">
        <v>2001</v>
      </c>
      <c r="F356" s="4">
        <v>120000</v>
      </c>
      <c r="G356" s="4" t="s">
        <v>18</v>
      </c>
      <c r="H356" s="4" t="s">
        <v>19</v>
      </c>
      <c r="I356" s="4">
        <v>6</v>
      </c>
      <c r="J356" s="9" t="str">
        <f t="shared" si="10"/>
        <v>10.3</v>
      </c>
      <c r="K356" t="s">
        <v>1380</v>
      </c>
      <c r="O356">
        <f t="shared" si="11"/>
        <v>14</v>
      </c>
    </row>
    <row r="357" spans="1:15" x14ac:dyDescent="0.25">
      <c r="A357" s="4">
        <v>2015</v>
      </c>
      <c r="B357" s="4" t="s">
        <v>92</v>
      </c>
      <c r="C357" s="4" t="s">
        <v>20</v>
      </c>
      <c r="D357" s="4" t="s">
        <v>355</v>
      </c>
      <c r="E357" s="4">
        <v>1996</v>
      </c>
      <c r="F357" s="4">
        <v>120000</v>
      </c>
      <c r="G357" s="4" t="s">
        <v>35</v>
      </c>
      <c r="H357" s="4" t="s">
        <v>36</v>
      </c>
      <c r="I357" s="4">
        <v>8</v>
      </c>
      <c r="J357" s="9" t="str">
        <f t="shared" si="10"/>
        <v>8.9</v>
      </c>
      <c r="K357" t="s">
        <v>1445</v>
      </c>
      <c r="O357">
        <f t="shared" si="11"/>
        <v>19</v>
      </c>
    </row>
    <row r="358" spans="1:15" x14ac:dyDescent="0.25">
      <c r="A358" s="4">
        <v>2016</v>
      </c>
      <c r="B358" s="4" t="s">
        <v>92</v>
      </c>
      <c r="C358" s="4" t="s">
        <v>20</v>
      </c>
      <c r="D358" s="4" t="s">
        <v>925</v>
      </c>
      <c r="E358" s="4">
        <v>1998</v>
      </c>
      <c r="F358" s="4">
        <v>120000</v>
      </c>
      <c r="G358" s="4" t="s">
        <v>18</v>
      </c>
      <c r="H358" s="4" t="s">
        <v>112</v>
      </c>
      <c r="I358" s="4">
        <v>8</v>
      </c>
      <c r="J358" s="9" t="str">
        <f t="shared" si="10"/>
        <v>8.9</v>
      </c>
      <c r="K358" t="s">
        <v>1445</v>
      </c>
      <c r="O358">
        <f t="shared" si="11"/>
        <v>18</v>
      </c>
    </row>
    <row r="359" spans="1:15" x14ac:dyDescent="0.25">
      <c r="A359" s="4">
        <v>2016</v>
      </c>
      <c r="B359" s="4" t="s">
        <v>92</v>
      </c>
      <c r="C359" s="4" t="s">
        <v>20</v>
      </c>
      <c r="D359" s="4" t="s">
        <v>1285</v>
      </c>
      <c r="E359" s="4">
        <v>1998</v>
      </c>
      <c r="F359" s="4">
        <v>120000</v>
      </c>
      <c r="G359" s="4" t="s">
        <v>18</v>
      </c>
      <c r="H359" s="4" t="s">
        <v>19</v>
      </c>
      <c r="I359" s="4">
        <v>8</v>
      </c>
      <c r="J359" s="9" t="str">
        <f t="shared" si="10"/>
        <v>8.9</v>
      </c>
      <c r="K359" t="s">
        <v>1445</v>
      </c>
      <c r="O359">
        <f t="shared" si="11"/>
        <v>18</v>
      </c>
    </row>
    <row r="360" spans="1:15" x14ac:dyDescent="0.25">
      <c r="A360" s="4">
        <v>2016</v>
      </c>
      <c r="B360" s="4" t="s">
        <v>92</v>
      </c>
      <c r="C360" s="4" t="s">
        <v>20</v>
      </c>
      <c r="D360" s="4" t="s">
        <v>1177</v>
      </c>
      <c r="E360" s="4">
        <v>2000</v>
      </c>
      <c r="F360" s="4">
        <v>120000</v>
      </c>
      <c r="G360" s="4" t="s">
        <v>18</v>
      </c>
      <c r="H360" s="4" t="s">
        <v>19</v>
      </c>
      <c r="I360" s="4">
        <v>8</v>
      </c>
      <c r="J360" s="9" t="str">
        <f t="shared" si="10"/>
        <v>8.9</v>
      </c>
      <c r="K360" t="s">
        <v>1365</v>
      </c>
      <c r="O360">
        <f t="shared" si="11"/>
        <v>16</v>
      </c>
    </row>
    <row r="361" spans="1:15" x14ac:dyDescent="0.25">
      <c r="A361" s="4">
        <v>2015</v>
      </c>
      <c r="B361" s="4" t="s">
        <v>92</v>
      </c>
      <c r="C361" s="4" t="s">
        <v>20</v>
      </c>
      <c r="D361" s="4" t="s">
        <v>621</v>
      </c>
      <c r="E361" s="4">
        <v>2000</v>
      </c>
      <c r="F361" s="4">
        <v>120000</v>
      </c>
      <c r="G361" s="4" t="s">
        <v>35</v>
      </c>
      <c r="H361" s="4" t="s">
        <v>36</v>
      </c>
      <c r="I361" s="4">
        <v>6</v>
      </c>
      <c r="J361" s="9" t="str">
        <f t="shared" si="10"/>
        <v>8.9</v>
      </c>
      <c r="K361" t="s">
        <v>1365</v>
      </c>
      <c r="O361">
        <f t="shared" si="11"/>
        <v>15</v>
      </c>
    </row>
    <row r="362" spans="1:15" x14ac:dyDescent="0.25">
      <c r="A362" s="4">
        <v>2016</v>
      </c>
      <c r="B362" s="4" t="s">
        <v>92</v>
      </c>
      <c r="C362" s="4" t="s">
        <v>20</v>
      </c>
      <c r="D362" s="4" t="s">
        <v>1284</v>
      </c>
      <c r="E362" s="4">
        <v>1998</v>
      </c>
      <c r="F362" s="4">
        <v>120000</v>
      </c>
      <c r="G362" s="4" t="s">
        <v>18</v>
      </c>
      <c r="H362" s="4" t="s">
        <v>19</v>
      </c>
      <c r="I362" s="4">
        <v>8</v>
      </c>
      <c r="J362" s="9" t="str">
        <f t="shared" si="10"/>
        <v>8.9</v>
      </c>
      <c r="K362" t="s">
        <v>1445</v>
      </c>
      <c r="O362">
        <f t="shared" si="11"/>
        <v>18</v>
      </c>
    </row>
    <row r="363" spans="1:15" x14ac:dyDescent="0.25">
      <c r="A363" s="4">
        <v>2016</v>
      </c>
      <c r="B363" s="4" t="s">
        <v>92</v>
      </c>
      <c r="C363" s="4" t="s">
        <v>20</v>
      </c>
      <c r="D363" s="4" t="s">
        <v>1284</v>
      </c>
      <c r="E363" s="4">
        <v>1998</v>
      </c>
      <c r="F363" s="4">
        <v>120000</v>
      </c>
      <c r="G363" s="4" t="s">
        <v>18</v>
      </c>
      <c r="H363" s="4" t="s">
        <v>19</v>
      </c>
      <c r="I363" s="4">
        <v>8</v>
      </c>
      <c r="J363" s="9" t="str">
        <f t="shared" si="10"/>
        <v>8.9</v>
      </c>
      <c r="K363" t="s">
        <v>1445</v>
      </c>
      <c r="O363">
        <f t="shared" si="11"/>
        <v>18</v>
      </c>
    </row>
    <row r="364" spans="1:15" x14ac:dyDescent="0.25">
      <c r="A364" s="4">
        <v>2016</v>
      </c>
      <c r="B364" s="4" t="s">
        <v>92</v>
      </c>
      <c r="C364" s="4" t="s">
        <v>20</v>
      </c>
      <c r="D364" s="4" t="s">
        <v>934</v>
      </c>
      <c r="E364" s="4">
        <v>1999</v>
      </c>
      <c r="F364" s="4">
        <v>120000</v>
      </c>
      <c r="G364" s="4" t="s">
        <v>18</v>
      </c>
      <c r="H364" s="4" t="s">
        <v>19</v>
      </c>
      <c r="I364" s="4">
        <v>8</v>
      </c>
      <c r="J364" s="9" t="str">
        <f t="shared" si="10"/>
        <v>8.9</v>
      </c>
      <c r="K364" t="s">
        <v>1365</v>
      </c>
      <c r="O364">
        <f t="shared" si="11"/>
        <v>17</v>
      </c>
    </row>
    <row r="365" spans="1:15" x14ac:dyDescent="0.25">
      <c r="A365" s="4">
        <v>2015</v>
      </c>
      <c r="B365" s="4" t="s">
        <v>92</v>
      </c>
      <c r="C365" s="4" t="s">
        <v>20</v>
      </c>
      <c r="D365" s="4" t="s">
        <v>736</v>
      </c>
      <c r="E365" s="4">
        <v>2004</v>
      </c>
      <c r="F365" s="4">
        <v>120000</v>
      </c>
      <c r="G365" s="4" t="s">
        <v>18</v>
      </c>
      <c r="H365" s="4" t="s">
        <v>19</v>
      </c>
      <c r="I365" s="4">
        <v>6</v>
      </c>
      <c r="J365" s="9" t="str">
        <f t="shared" si="10"/>
        <v>10.3</v>
      </c>
      <c r="K365" t="s">
        <v>1380</v>
      </c>
      <c r="O365">
        <f t="shared" si="11"/>
        <v>11</v>
      </c>
    </row>
    <row r="366" spans="1:15" x14ac:dyDescent="0.25">
      <c r="A366" s="4">
        <v>2016</v>
      </c>
      <c r="B366" s="4" t="s">
        <v>92</v>
      </c>
      <c r="C366" s="4" t="s">
        <v>37</v>
      </c>
      <c r="D366" s="4" t="s">
        <v>1168</v>
      </c>
      <c r="E366" s="4">
        <v>1994</v>
      </c>
      <c r="F366" s="4">
        <v>120000</v>
      </c>
      <c r="G366" s="4" t="s">
        <v>38</v>
      </c>
      <c r="H366" s="4" t="s">
        <v>39</v>
      </c>
      <c r="I366" s="4">
        <v>8</v>
      </c>
      <c r="J366" s="9" t="str">
        <f t="shared" si="10"/>
        <v>8.9</v>
      </c>
      <c r="K366" t="s">
        <v>1445</v>
      </c>
      <c r="O366">
        <f t="shared" si="11"/>
        <v>22</v>
      </c>
    </row>
    <row r="367" spans="1:15" x14ac:dyDescent="0.25">
      <c r="A367" s="4">
        <v>2015</v>
      </c>
      <c r="B367" s="4" t="s">
        <v>92</v>
      </c>
      <c r="C367" s="4" t="s">
        <v>37</v>
      </c>
      <c r="D367" s="4" t="s">
        <v>693</v>
      </c>
      <c r="E367" s="4">
        <v>1994</v>
      </c>
      <c r="F367" s="4">
        <v>120000</v>
      </c>
      <c r="G367" s="4" t="s">
        <v>35</v>
      </c>
      <c r="H367" s="4" t="s">
        <v>36</v>
      </c>
      <c r="I367" s="4">
        <v>9</v>
      </c>
      <c r="J367" s="9" t="str">
        <f t="shared" si="10"/>
        <v>8.9</v>
      </c>
      <c r="K367" t="s">
        <v>1445</v>
      </c>
      <c r="O367">
        <f t="shared" si="11"/>
        <v>21</v>
      </c>
    </row>
    <row r="368" spans="1:15" x14ac:dyDescent="0.25">
      <c r="A368" s="4">
        <v>2016</v>
      </c>
      <c r="B368" s="4" t="s">
        <v>92</v>
      </c>
      <c r="C368" s="4" t="s">
        <v>37</v>
      </c>
      <c r="D368" s="4" t="s">
        <v>693</v>
      </c>
      <c r="E368" s="4">
        <v>1994</v>
      </c>
      <c r="F368" s="4">
        <v>120000</v>
      </c>
      <c r="G368" s="4" t="s">
        <v>35</v>
      </c>
      <c r="H368" s="4" t="s">
        <v>36</v>
      </c>
      <c r="I368" s="4">
        <v>9</v>
      </c>
      <c r="J368" s="9" t="str">
        <f t="shared" si="10"/>
        <v>8.9</v>
      </c>
      <c r="K368" t="s">
        <v>1445</v>
      </c>
      <c r="O368">
        <f t="shared" si="11"/>
        <v>22</v>
      </c>
    </row>
    <row r="369" spans="1:15" x14ac:dyDescent="0.25">
      <c r="A369" s="4">
        <v>2016</v>
      </c>
      <c r="B369" s="4" t="s">
        <v>92</v>
      </c>
      <c r="C369" s="4" t="s">
        <v>20</v>
      </c>
      <c r="D369" s="4" t="s">
        <v>693</v>
      </c>
      <c r="E369" s="4">
        <v>1995</v>
      </c>
      <c r="F369" s="4">
        <v>120000</v>
      </c>
      <c r="G369" s="4" t="s">
        <v>18</v>
      </c>
      <c r="H369" s="4" t="s">
        <v>19</v>
      </c>
      <c r="I369" s="4">
        <v>8</v>
      </c>
      <c r="J369" s="9" t="str">
        <f t="shared" si="10"/>
        <v>8.9</v>
      </c>
      <c r="K369" t="s">
        <v>1445</v>
      </c>
      <c r="O369">
        <f t="shared" si="11"/>
        <v>21</v>
      </c>
    </row>
    <row r="370" spans="1:15" x14ac:dyDescent="0.25">
      <c r="A370" s="4">
        <v>2016</v>
      </c>
      <c r="B370" s="4" t="s">
        <v>92</v>
      </c>
      <c r="C370" s="4" t="s">
        <v>20</v>
      </c>
      <c r="D370" s="4" t="s">
        <v>1279</v>
      </c>
      <c r="E370" s="4">
        <v>1995</v>
      </c>
      <c r="F370" s="4">
        <v>120000</v>
      </c>
      <c r="G370" s="4" t="s">
        <v>18</v>
      </c>
      <c r="H370" s="4" t="s">
        <v>19</v>
      </c>
      <c r="I370" s="4">
        <v>8</v>
      </c>
      <c r="J370" s="9" t="str">
        <f t="shared" si="10"/>
        <v>8.9</v>
      </c>
      <c r="K370" t="s">
        <v>1445</v>
      </c>
      <c r="O370">
        <f t="shared" si="11"/>
        <v>21</v>
      </c>
    </row>
    <row r="371" spans="1:15" x14ac:dyDescent="0.25">
      <c r="A371" s="4">
        <v>2015</v>
      </c>
      <c r="B371" s="4" t="s">
        <v>92</v>
      </c>
      <c r="C371" s="4" t="s">
        <v>20</v>
      </c>
      <c r="D371" s="4" t="s">
        <v>789</v>
      </c>
      <c r="E371" s="4">
        <v>1994</v>
      </c>
      <c r="F371" s="4">
        <v>120000</v>
      </c>
      <c r="G371" s="4" t="s">
        <v>38</v>
      </c>
      <c r="H371" s="4" t="s">
        <v>39</v>
      </c>
      <c r="I371" s="4">
        <v>10</v>
      </c>
      <c r="J371" s="9" t="str">
        <f t="shared" si="10"/>
        <v>8.9</v>
      </c>
      <c r="K371" t="s">
        <v>1445</v>
      </c>
      <c r="O371">
        <f t="shared" si="11"/>
        <v>21</v>
      </c>
    </row>
    <row r="372" spans="1:15" x14ac:dyDescent="0.25">
      <c r="A372" s="4">
        <v>2014</v>
      </c>
      <c r="B372" s="4" t="s">
        <v>92</v>
      </c>
      <c r="C372" s="4" t="s">
        <v>20</v>
      </c>
      <c r="D372" s="4" t="s">
        <v>906</v>
      </c>
      <c r="E372" s="4">
        <v>1987</v>
      </c>
      <c r="F372" s="4">
        <v>120000</v>
      </c>
      <c r="G372" s="4" t="s">
        <v>18</v>
      </c>
      <c r="H372" s="4" t="s">
        <v>19</v>
      </c>
      <c r="I372" s="4">
        <v>8</v>
      </c>
      <c r="J372" s="9" t="str">
        <f t="shared" si="10"/>
        <v>7.5</v>
      </c>
      <c r="K372" t="s">
        <v>1448</v>
      </c>
      <c r="O372">
        <f t="shared" si="11"/>
        <v>27</v>
      </c>
    </row>
    <row r="373" spans="1:15" x14ac:dyDescent="0.25">
      <c r="A373" s="4">
        <v>2014</v>
      </c>
      <c r="B373" s="4" t="s">
        <v>92</v>
      </c>
      <c r="C373" s="4" t="s">
        <v>20</v>
      </c>
      <c r="D373" s="4" t="s">
        <v>906</v>
      </c>
      <c r="E373" s="4">
        <v>1987</v>
      </c>
      <c r="F373" s="4">
        <v>120000</v>
      </c>
      <c r="G373" s="4" t="s">
        <v>18</v>
      </c>
      <c r="H373" s="4" t="s">
        <v>19</v>
      </c>
      <c r="I373" s="4">
        <v>8</v>
      </c>
      <c r="J373" s="9" t="str">
        <f t="shared" si="10"/>
        <v>7.5</v>
      </c>
      <c r="K373" t="s">
        <v>1448</v>
      </c>
      <c r="O373">
        <f t="shared" si="11"/>
        <v>27</v>
      </c>
    </row>
    <row r="374" spans="1:15" x14ac:dyDescent="0.25">
      <c r="A374" s="4">
        <v>2015</v>
      </c>
      <c r="B374" s="4" t="s">
        <v>92</v>
      </c>
      <c r="C374" s="4" t="s">
        <v>20</v>
      </c>
      <c r="D374" s="4" t="s">
        <v>336</v>
      </c>
      <c r="E374" s="4">
        <v>0</v>
      </c>
      <c r="F374" s="4">
        <v>120000</v>
      </c>
      <c r="G374" s="4" t="s">
        <v>61</v>
      </c>
      <c r="H374" s="4" t="s">
        <v>62</v>
      </c>
      <c r="I374" s="4">
        <v>10</v>
      </c>
      <c r="J374" s="9" t="str">
        <f t="shared" si="10"/>
        <v/>
      </c>
      <c r="O374">
        <f t="shared" si="11"/>
        <v>2015</v>
      </c>
    </row>
    <row r="375" spans="1:15" x14ac:dyDescent="0.25">
      <c r="A375" s="4">
        <v>2016</v>
      </c>
      <c r="B375" s="4" t="s">
        <v>92</v>
      </c>
      <c r="C375" s="4" t="s">
        <v>20</v>
      </c>
      <c r="D375" s="4" t="s">
        <v>336</v>
      </c>
      <c r="E375" s="4">
        <v>1990</v>
      </c>
      <c r="F375" s="4">
        <v>120000</v>
      </c>
      <c r="G375" s="4" t="s">
        <v>61</v>
      </c>
      <c r="H375" s="4" t="s">
        <v>62</v>
      </c>
      <c r="I375" s="4">
        <v>10</v>
      </c>
      <c r="J375" s="9" t="str">
        <f t="shared" si="10"/>
        <v>8.9</v>
      </c>
      <c r="K375" t="s">
        <v>1445</v>
      </c>
      <c r="O375">
        <f t="shared" si="11"/>
        <v>26</v>
      </c>
    </row>
    <row r="376" spans="1:15" x14ac:dyDescent="0.25">
      <c r="A376" s="4">
        <v>2014</v>
      </c>
      <c r="B376" s="4" t="s">
        <v>92</v>
      </c>
      <c r="C376" s="4" t="s">
        <v>20</v>
      </c>
      <c r="D376" s="4" t="s">
        <v>901</v>
      </c>
      <c r="E376" s="4">
        <v>1990</v>
      </c>
      <c r="F376" s="4">
        <v>120000</v>
      </c>
      <c r="G376" s="4" t="s">
        <v>18</v>
      </c>
      <c r="H376" s="4" t="s">
        <v>19</v>
      </c>
      <c r="I376" s="4">
        <v>8</v>
      </c>
      <c r="J376" s="9" t="str">
        <f t="shared" si="10"/>
        <v>8.9</v>
      </c>
      <c r="K376" t="s">
        <v>1445</v>
      </c>
      <c r="O376">
        <f t="shared" si="11"/>
        <v>24</v>
      </c>
    </row>
    <row r="377" spans="1:15" x14ac:dyDescent="0.25">
      <c r="A377" s="4">
        <v>2016</v>
      </c>
      <c r="B377" s="4" t="s">
        <v>92</v>
      </c>
      <c r="C377" s="4" t="s">
        <v>20</v>
      </c>
      <c r="D377" s="4" t="s">
        <v>1185</v>
      </c>
      <c r="E377" s="4">
        <v>1988</v>
      </c>
      <c r="F377" s="4">
        <v>120000</v>
      </c>
      <c r="G377" s="4" t="s">
        <v>18</v>
      </c>
      <c r="H377" s="4" t="s">
        <v>19</v>
      </c>
      <c r="I377" s="4">
        <v>8</v>
      </c>
      <c r="J377" s="9" t="str">
        <f t="shared" si="10"/>
        <v>7.5</v>
      </c>
      <c r="K377" t="s">
        <v>1448</v>
      </c>
      <c r="O377">
        <f t="shared" si="11"/>
        <v>28</v>
      </c>
    </row>
    <row r="378" spans="1:15" x14ac:dyDescent="0.25">
      <c r="A378" s="4">
        <v>2014</v>
      </c>
      <c r="B378" s="4" t="s">
        <v>92</v>
      </c>
      <c r="C378" s="4" t="s">
        <v>20</v>
      </c>
      <c r="D378" s="4" t="s">
        <v>292</v>
      </c>
      <c r="E378" s="4">
        <v>1989</v>
      </c>
      <c r="F378" s="4">
        <v>120000</v>
      </c>
      <c r="G378" s="4" t="s">
        <v>21</v>
      </c>
      <c r="H378" s="4" t="s">
        <v>22</v>
      </c>
      <c r="I378" s="4">
        <v>10</v>
      </c>
      <c r="J378" s="9" t="str">
        <f t="shared" si="10"/>
        <v>8.9</v>
      </c>
      <c r="K378" t="s">
        <v>1445</v>
      </c>
      <c r="O378">
        <f t="shared" si="11"/>
        <v>25</v>
      </c>
    </row>
    <row r="379" spans="1:15" x14ac:dyDescent="0.25">
      <c r="A379" s="4">
        <v>2014</v>
      </c>
      <c r="B379" s="4" t="s">
        <v>92</v>
      </c>
      <c r="C379" s="4" t="s">
        <v>20</v>
      </c>
      <c r="D379" s="4" t="s">
        <v>872</v>
      </c>
      <c r="E379" s="4">
        <v>1987</v>
      </c>
      <c r="F379" s="4">
        <v>120000</v>
      </c>
      <c r="G379" s="4" t="s">
        <v>35</v>
      </c>
      <c r="H379" s="4" t="s">
        <v>36</v>
      </c>
      <c r="I379" s="4">
        <v>8</v>
      </c>
      <c r="J379" s="9" t="str">
        <f t="shared" si="10"/>
        <v>7.5</v>
      </c>
      <c r="K379" t="s">
        <v>1448</v>
      </c>
      <c r="O379">
        <f t="shared" si="11"/>
        <v>27</v>
      </c>
    </row>
    <row r="380" spans="1:15" x14ac:dyDescent="0.25">
      <c r="A380" s="4">
        <v>2015</v>
      </c>
      <c r="B380" s="4" t="s">
        <v>92</v>
      </c>
      <c r="C380" s="4" t="s">
        <v>20</v>
      </c>
      <c r="D380" s="4" t="s">
        <v>339</v>
      </c>
      <c r="E380" s="4">
        <v>1990</v>
      </c>
      <c r="F380" s="4">
        <v>120000</v>
      </c>
      <c r="G380" s="4" t="s">
        <v>18</v>
      </c>
      <c r="H380" s="4" t="s">
        <v>19</v>
      </c>
      <c r="I380" s="4">
        <v>6</v>
      </c>
      <c r="J380" s="9" t="str">
        <f t="shared" si="10"/>
        <v>8.9</v>
      </c>
      <c r="K380" t="s">
        <v>1445</v>
      </c>
      <c r="O380">
        <f t="shared" si="11"/>
        <v>25</v>
      </c>
    </row>
    <row r="381" spans="1:15" x14ac:dyDescent="0.25">
      <c r="A381" s="4">
        <v>2015</v>
      </c>
      <c r="B381" s="4" t="s">
        <v>92</v>
      </c>
      <c r="C381" s="4" t="s">
        <v>20</v>
      </c>
      <c r="D381" s="4" t="s">
        <v>338</v>
      </c>
      <c r="E381" s="4">
        <v>1987</v>
      </c>
      <c r="F381" s="4">
        <v>120000</v>
      </c>
      <c r="G381" s="4" t="s">
        <v>18</v>
      </c>
      <c r="H381" s="4" t="s">
        <v>19</v>
      </c>
      <c r="I381" s="4">
        <v>6</v>
      </c>
      <c r="J381" s="9" t="str">
        <f t="shared" si="10"/>
        <v>7.5</v>
      </c>
      <c r="K381" t="s">
        <v>1448</v>
      </c>
      <c r="O381">
        <f t="shared" si="11"/>
        <v>28</v>
      </c>
    </row>
    <row r="382" spans="1:15" x14ac:dyDescent="0.25">
      <c r="A382" s="4">
        <v>2015</v>
      </c>
      <c r="B382" s="4" t="s">
        <v>92</v>
      </c>
      <c r="C382" s="4" t="s">
        <v>20</v>
      </c>
      <c r="D382" s="4" t="s">
        <v>338</v>
      </c>
      <c r="E382" s="4">
        <v>1990</v>
      </c>
      <c r="F382" s="4">
        <v>120000</v>
      </c>
      <c r="G382" s="4" t="s">
        <v>18</v>
      </c>
      <c r="H382" s="4" t="s">
        <v>19</v>
      </c>
      <c r="I382" s="4">
        <v>6</v>
      </c>
      <c r="J382" s="9" t="str">
        <f t="shared" si="10"/>
        <v>8.9</v>
      </c>
      <c r="K382" t="s">
        <v>1445</v>
      </c>
      <c r="O382">
        <f t="shared" si="11"/>
        <v>25</v>
      </c>
    </row>
    <row r="383" spans="1:15" x14ac:dyDescent="0.25">
      <c r="A383" s="4">
        <v>2015</v>
      </c>
      <c r="B383" s="4" t="s">
        <v>92</v>
      </c>
      <c r="C383" s="4" t="s">
        <v>20</v>
      </c>
      <c r="D383" s="4" t="s">
        <v>514</v>
      </c>
      <c r="E383" s="4">
        <v>1971</v>
      </c>
      <c r="F383" s="4">
        <v>120000</v>
      </c>
      <c r="G383" s="4" t="s">
        <v>18</v>
      </c>
      <c r="H383" s="4" t="s">
        <v>19</v>
      </c>
      <c r="I383" s="4">
        <v>6</v>
      </c>
      <c r="J383" s="9" t="str">
        <f t="shared" si="10"/>
        <v/>
      </c>
      <c r="O383">
        <f t="shared" si="11"/>
        <v>44</v>
      </c>
    </row>
    <row r="384" spans="1:15" x14ac:dyDescent="0.25">
      <c r="A384" s="4">
        <v>2015</v>
      </c>
      <c r="B384" s="4" t="s">
        <v>92</v>
      </c>
      <c r="C384" s="4" t="s">
        <v>20</v>
      </c>
      <c r="D384" s="4" t="s">
        <v>514</v>
      </c>
      <c r="E384" s="4">
        <v>1983</v>
      </c>
      <c r="F384" s="4">
        <v>120000</v>
      </c>
      <c r="G384" s="4" t="s">
        <v>18</v>
      </c>
      <c r="H384" s="4" t="s">
        <v>19</v>
      </c>
      <c r="I384" s="4">
        <v>6</v>
      </c>
      <c r="J384" s="9" t="str">
        <f t="shared" si="10"/>
        <v>7.5</v>
      </c>
      <c r="K384" t="s">
        <v>1448</v>
      </c>
      <c r="O384">
        <f t="shared" si="11"/>
        <v>32</v>
      </c>
    </row>
    <row r="385" spans="1:15" x14ac:dyDescent="0.25">
      <c r="A385" s="4">
        <v>2015</v>
      </c>
      <c r="B385" s="4" t="s">
        <v>92</v>
      </c>
      <c r="C385" s="4" t="s">
        <v>20</v>
      </c>
      <c r="D385" s="4" t="s">
        <v>614</v>
      </c>
      <c r="E385" s="4">
        <v>2000</v>
      </c>
      <c r="F385" s="4">
        <v>120000</v>
      </c>
      <c r="G385" s="4" t="s">
        <v>18</v>
      </c>
      <c r="H385" s="4" t="s">
        <v>19</v>
      </c>
      <c r="I385" s="4">
        <v>8</v>
      </c>
      <c r="J385" s="9" t="str">
        <f t="shared" si="10"/>
        <v>8.9</v>
      </c>
      <c r="K385" t="s">
        <v>1365</v>
      </c>
      <c r="O385">
        <f t="shared" si="11"/>
        <v>15</v>
      </c>
    </row>
    <row r="386" spans="1:15" x14ac:dyDescent="0.25">
      <c r="A386" s="4">
        <v>2015</v>
      </c>
      <c r="B386" s="4" t="s">
        <v>92</v>
      </c>
      <c r="C386" s="4" t="s">
        <v>37</v>
      </c>
      <c r="D386" s="4" t="s">
        <v>735</v>
      </c>
      <c r="E386" s="4">
        <v>1996</v>
      </c>
      <c r="F386" s="4">
        <v>120000</v>
      </c>
      <c r="G386" s="4" t="s">
        <v>18</v>
      </c>
      <c r="H386" s="4" t="s">
        <v>19</v>
      </c>
      <c r="I386" s="4">
        <v>8</v>
      </c>
      <c r="J386" s="9" t="str">
        <f t="shared" si="10"/>
        <v>8.9</v>
      </c>
      <c r="K386" t="s">
        <v>1445</v>
      </c>
      <c r="O386">
        <f t="shared" si="11"/>
        <v>19</v>
      </c>
    </row>
    <row r="387" spans="1:15" x14ac:dyDescent="0.25">
      <c r="A387" s="4">
        <v>2014</v>
      </c>
      <c r="B387" s="4" t="s">
        <v>76</v>
      </c>
      <c r="C387" s="4" t="s">
        <v>20</v>
      </c>
      <c r="D387" s="4" t="s">
        <v>861</v>
      </c>
      <c r="E387" s="4">
        <v>1983</v>
      </c>
      <c r="F387" s="4">
        <v>120000</v>
      </c>
      <c r="G387" s="4" t="s">
        <v>15</v>
      </c>
      <c r="H387" s="4" t="s">
        <v>16</v>
      </c>
      <c r="I387" s="4">
        <v>8</v>
      </c>
      <c r="J387" s="9" t="str">
        <f t="shared" si="10"/>
        <v>7.5</v>
      </c>
      <c r="K387" t="s">
        <v>1448</v>
      </c>
      <c r="O387">
        <f t="shared" si="11"/>
        <v>31</v>
      </c>
    </row>
    <row r="388" spans="1:15" x14ac:dyDescent="0.25">
      <c r="A388" s="4">
        <v>2014</v>
      </c>
      <c r="B388" s="4" t="s">
        <v>92</v>
      </c>
      <c r="C388" s="4" t="s">
        <v>20</v>
      </c>
      <c r="D388" s="4" t="s">
        <v>919</v>
      </c>
      <c r="E388" s="4">
        <v>1983</v>
      </c>
      <c r="F388" s="4">
        <v>120000</v>
      </c>
      <c r="G388" s="4" t="s">
        <v>18</v>
      </c>
      <c r="H388" s="4" t="s">
        <v>19</v>
      </c>
      <c r="I388" s="4">
        <v>6</v>
      </c>
      <c r="J388" s="9" t="str">
        <f t="shared" si="10"/>
        <v>7.5</v>
      </c>
      <c r="K388" t="s">
        <v>1448</v>
      </c>
      <c r="O388">
        <f t="shared" si="11"/>
        <v>31</v>
      </c>
    </row>
    <row r="389" spans="1:15" x14ac:dyDescent="0.25">
      <c r="A389" s="4">
        <v>2015</v>
      </c>
      <c r="B389" s="4" t="s">
        <v>92</v>
      </c>
      <c r="C389" s="4" t="s">
        <v>17</v>
      </c>
      <c r="D389" s="4" t="s">
        <v>634</v>
      </c>
      <c r="E389" s="4">
        <v>1980</v>
      </c>
      <c r="F389" s="4">
        <v>120000</v>
      </c>
      <c r="G389" s="4" t="s">
        <v>18</v>
      </c>
      <c r="H389" s="4" t="s">
        <v>19</v>
      </c>
      <c r="I389" s="4">
        <v>6</v>
      </c>
      <c r="J389" s="9" t="str">
        <f t="shared" si="10"/>
        <v>7.5</v>
      </c>
      <c r="K389" t="s">
        <v>1448</v>
      </c>
      <c r="O389">
        <f t="shared" si="11"/>
        <v>35</v>
      </c>
    </row>
    <row r="390" spans="1:15" x14ac:dyDescent="0.25">
      <c r="A390" s="4">
        <v>2015</v>
      </c>
      <c r="B390" s="4" t="s">
        <v>92</v>
      </c>
      <c r="C390" s="4" t="s">
        <v>103</v>
      </c>
      <c r="D390" s="4" t="s">
        <v>461</v>
      </c>
      <c r="E390" s="4">
        <v>1991</v>
      </c>
      <c r="F390" s="4">
        <v>120000</v>
      </c>
      <c r="G390" s="4" t="s">
        <v>15</v>
      </c>
      <c r="H390" s="4" t="s">
        <v>16</v>
      </c>
      <c r="I390" s="4">
        <v>14</v>
      </c>
      <c r="J390" s="9" t="str">
        <f t="shared" si="10"/>
        <v>8.9</v>
      </c>
      <c r="K390" t="s">
        <v>1445</v>
      </c>
      <c r="O390">
        <f t="shared" si="11"/>
        <v>24</v>
      </c>
    </row>
    <row r="391" spans="1:15" x14ac:dyDescent="0.25">
      <c r="A391" s="4">
        <v>2015</v>
      </c>
      <c r="B391" s="4" t="s">
        <v>92</v>
      </c>
      <c r="C391" s="4" t="s">
        <v>103</v>
      </c>
      <c r="D391" s="4" t="s">
        <v>461</v>
      </c>
      <c r="E391" s="4">
        <v>1991</v>
      </c>
      <c r="F391" s="4">
        <v>120000</v>
      </c>
      <c r="G391" s="4" t="s">
        <v>15</v>
      </c>
      <c r="H391" s="4" t="s">
        <v>16</v>
      </c>
      <c r="I391" s="4">
        <v>16</v>
      </c>
      <c r="J391" s="9" t="str">
        <f t="shared" si="10"/>
        <v>8.9</v>
      </c>
      <c r="K391" t="s">
        <v>1445</v>
      </c>
      <c r="O391">
        <f t="shared" si="11"/>
        <v>24</v>
      </c>
    </row>
    <row r="392" spans="1:15" x14ac:dyDescent="0.25">
      <c r="A392" s="4">
        <v>2015</v>
      </c>
      <c r="B392" s="4" t="s">
        <v>92</v>
      </c>
      <c r="C392" s="4" t="s">
        <v>17</v>
      </c>
      <c r="D392" s="4" t="s">
        <v>435</v>
      </c>
      <c r="E392" s="4">
        <v>1992</v>
      </c>
      <c r="F392" s="4">
        <v>120000</v>
      </c>
      <c r="G392" s="4" t="s">
        <v>15</v>
      </c>
      <c r="H392" s="4" t="s">
        <v>16</v>
      </c>
      <c r="I392" s="4">
        <v>16</v>
      </c>
      <c r="J392" s="9" t="str">
        <f t="shared" si="10"/>
        <v>8.9</v>
      </c>
      <c r="K392" t="s">
        <v>1445</v>
      </c>
      <c r="O392">
        <f t="shared" si="11"/>
        <v>23</v>
      </c>
    </row>
    <row r="393" spans="1:15" x14ac:dyDescent="0.25">
      <c r="A393" s="4">
        <v>2015</v>
      </c>
      <c r="B393" s="4" t="s">
        <v>92</v>
      </c>
      <c r="C393" s="4" t="s">
        <v>17</v>
      </c>
      <c r="D393" s="4" t="s">
        <v>435</v>
      </c>
      <c r="E393" s="4">
        <v>1992</v>
      </c>
      <c r="F393" s="4">
        <v>120000</v>
      </c>
      <c r="G393" s="4" t="s">
        <v>15</v>
      </c>
      <c r="H393" s="4" t="s">
        <v>16</v>
      </c>
      <c r="I393" s="4">
        <v>16</v>
      </c>
      <c r="J393" s="9" t="str">
        <f t="shared" si="10"/>
        <v>8.9</v>
      </c>
      <c r="K393" t="s">
        <v>1445</v>
      </c>
      <c r="O393">
        <f t="shared" si="11"/>
        <v>23</v>
      </c>
    </row>
    <row r="394" spans="1:15" x14ac:dyDescent="0.25">
      <c r="A394" s="4">
        <v>2015</v>
      </c>
      <c r="B394" s="4" t="s">
        <v>92</v>
      </c>
      <c r="C394" s="4" t="s">
        <v>34</v>
      </c>
      <c r="D394" s="4" t="s">
        <v>372</v>
      </c>
      <c r="E394" s="4">
        <v>2002</v>
      </c>
      <c r="F394" s="4">
        <v>120000</v>
      </c>
      <c r="G394" s="4" t="s">
        <v>77</v>
      </c>
      <c r="H394" s="4" t="s">
        <v>78</v>
      </c>
      <c r="I394" s="4">
        <v>6</v>
      </c>
      <c r="J394" s="9" t="str">
        <f t="shared" si="10"/>
        <v>10.3</v>
      </c>
      <c r="K394" t="s">
        <v>1380</v>
      </c>
      <c r="O394">
        <f t="shared" si="11"/>
        <v>13</v>
      </c>
    </row>
    <row r="395" spans="1:15" x14ac:dyDescent="0.25">
      <c r="A395" s="4">
        <v>2014</v>
      </c>
      <c r="B395" s="4" t="s">
        <v>92</v>
      </c>
      <c r="C395" s="4" t="s">
        <v>96</v>
      </c>
      <c r="D395" s="4" t="s">
        <v>308</v>
      </c>
      <c r="E395" s="4">
        <v>1981</v>
      </c>
      <c r="F395" s="4">
        <v>120000</v>
      </c>
      <c r="G395" s="4" t="s">
        <v>18</v>
      </c>
      <c r="H395" s="4" t="s">
        <v>19</v>
      </c>
      <c r="I395" s="4">
        <v>16</v>
      </c>
      <c r="J395" s="9" t="str">
        <f t="shared" si="10"/>
        <v>7.5</v>
      </c>
      <c r="K395" t="s">
        <v>1448</v>
      </c>
      <c r="O395">
        <f t="shared" si="11"/>
        <v>33</v>
      </c>
    </row>
    <row r="396" spans="1:15" x14ac:dyDescent="0.25">
      <c r="A396" s="4">
        <v>2016</v>
      </c>
      <c r="B396" s="4" t="s">
        <v>92</v>
      </c>
      <c r="C396" s="4" t="s">
        <v>20</v>
      </c>
      <c r="D396" s="4" t="s">
        <v>1203</v>
      </c>
      <c r="E396" s="4">
        <v>1990</v>
      </c>
      <c r="F396" s="4">
        <v>120000</v>
      </c>
      <c r="G396" s="4" t="s">
        <v>35</v>
      </c>
      <c r="H396" s="4" t="s">
        <v>36</v>
      </c>
      <c r="I396" s="4">
        <v>8</v>
      </c>
      <c r="J396" s="9" t="str">
        <f t="shared" si="10"/>
        <v>8.9</v>
      </c>
      <c r="K396" t="s">
        <v>1445</v>
      </c>
      <c r="O396">
        <f t="shared" si="11"/>
        <v>26</v>
      </c>
    </row>
    <row r="397" spans="1:15" x14ac:dyDescent="0.25">
      <c r="A397" s="4">
        <v>2016</v>
      </c>
      <c r="B397" s="4" t="s">
        <v>92</v>
      </c>
      <c r="C397" s="4" t="s">
        <v>44</v>
      </c>
      <c r="D397" s="4" t="s">
        <v>644</v>
      </c>
      <c r="E397" s="4">
        <v>1985</v>
      </c>
      <c r="F397" s="4">
        <v>120000</v>
      </c>
      <c r="G397" s="4" t="s">
        <v>77</v>
      </c>
      <c r="H397" s="4" t="s">
        <v>78</v>
      </c>
      <c r="I397" s="4">
        <v>8</v>
      </c>
      <c r="J397" s="9" t="str">
        <f t="shared" si="10"/>
        <v>7.5</v>
      </c>
      <c r="K397" t="s">
        <v>1448</v>
      </c>
      <c r="O397">
        <f t="shared" si="11"/>
        <v>31</v>
      </c>
    </row>
    <row r="398" spans="1:15" x14ac:dyDescent="0.25">
      <c r="A398" s="4">
        <v>2014</v>
      </c>
      <c r="B398" s="4" t="s">
        <v>90</v>
      </c>
      <c r="C398" s="4" t="s">
        <v>44</v>
      </c>
      <c r="D398" s="4" t="s">
        <v>186</v>
      </c>
      <c r="E398" s="4">
        <v>1983</v>
      </c>
      <c r="F398" s="4">
        <v>120000</v>
      </c>
      <c r="G398" s="4" t="s">
        <v>35</v>
      </c>
      <c r="H398" s="4" t="s">
        <v>36</v>
      </c>
      <c r="I398" s="4">
        <v>6</v>
      </c>
      <c r="J398" s="9" t="str">
        <f t="shared" si="10"/>
        <v>7.5</v>
      </c>
      <c r="K398" t="s">
        <v>1448</v>
      </c>
      <c r="O398">
        <f t="shared" si="11"/>
        <v>31</v>
      </c>
    </row>
    <row r="399" spans="1:15" x14ac:dyDescent="0.25">
      <c r="A399" s="4">
        <v>2015</v>
      </c>
      <c r="B399" s="4" t="s">
        <v>92</v>
      </c>
      <c r="C399" s="4" t="s">
        <v>51</v>
      </c>
      <c r="D399" s="4" t="s">
        <v>587</v>
      </c>
      <c r="E399" s="4">
        <v>0</v>
      </c>
      <c r="F399" s="4">
        <v>120000</v>
      </c>
      <c r="G399" s="4" t="s">
        <v>15</v>
      </c>
      <c r="H399" s="4" t="s">
        <v>16</v>
      </c>
      <c r="I399" s="4">
        <v>8</v>
      </c>
      <c r="J399" s="9" t="str">
        <f t="shared" ref="J399:J462" si="12">IFERROR(LEFT(K399,FIND("EER",K399)-2),"")</f>
        <v/>
      </c>
      <c r="O399">
        <f t="shared" ref="O399:O462" si="13">A399-E399</f>
        <v>2015</v>
      </c>
    </row>
    <row r="400" spans="1:15" x14ac:dyDescent="0.25">
      <c r="A400" s="4">
        <v>2015</v>
      </c>
      <c r="B400" s="4" t="s">
        <v>92</v>
      </c>
      <c r="C400" s="4" t="s">
        <v>44</v>
      </c>
      <c r="D400" s="4" t="s">
        <v>484</v>
      </c>
      <c r="E400" s="4">
        <v>1987</v>
      </c>
      <c r="F400" s="4">
        <v>120000</v>
      </c>
      <c r="G400" s="4" t="s">
        <v>21</v>
      </c>
      <c r="H400" s="4" t="s">
        <v>22</v>
      </c>
      <c r="I400" s="4">
        <v>10</v>
      </c>
      <c r="J400" s="9" t="str">
        <f t="shared" si="12"/>
        <v>7.5</v>
      </c>
      <c r="K400" t="s">
        <v>1448</v>
      </c>
      <c r="O400">
        <f t="shared" si="13"/>
        <v>28</v>
      </c>
    </row>
    <row r="401" spans="1:15" x14ac:dyDescent="0.25">
      <c r="A401" s="4">
        <v>2014</v>
      </c>
      <c r="B401" s="4" t="s">
        <v>92</v>
      </c>
      <c r="C401" s="4" t="s">
        <v>66</v>
      </c>
      <c r="D401" s="4" t="s">
        <v>328</v>
      </c>
      <c r="E401" s="4">
        <v>1983</v>
      </c>
      <c r="F401" s="4">
        <v>120000</v>
      </c>
      <c r="G401" s="4" t="s">
        <v>61</v>
      </c>
      <c r="H401" s="4" t="s">
        <v>62</v>
      </c>
      <c r="I401" s="4">
        <v>10</v>
      </c>
      <c r="J401" s="9" t="str">
        <f t="shared" si="12"/>
        <v>7.5</v>
      </c>
      <c r="K401" t="s">
        <v>1448</v>
      </c>
      <c r="O401">
        <f t="shared" si="13"/>
        <v>31</v>
      </c>
    </row>
    <row r="402" spans="1:15" x14ac:dyDescent="0.25">
      <c r="A402" s="4">
        <v>2016</v>
      </c>
      <c r="B402" s="4" t="s">
        <v>92</v>
      </c>
      <c r="C402" s="4" t="s">
        <v>24</v>
      </c>
      <c r="D402" s="4" t="s">
        <v>1183</v>
      </c>
      <c r="E402" s="4">
        <v>1993</v>
      </c>
      <c r="F402" s="4">
        <v>120000</v>
      </c>
      <c r="G402" s="4" t="s">
        <v>77</v>
      </c>
      <c r="H402" s="4" t="s">
        <v>78</v>
      </c>
      <c r="I402" s="4">
        <v>8</v>
      </c>
      <c r="J402" s="9" t="str">
        <f t="shared" si="12"/>
        <v>8.9</v>
      </c>
      <c r="K402" t="s">
        <v>1445</v>
      </c>
      <c r="O402">
        <f t="shared" si="13"/>
        <v>23</v>
      </c>
    </row>
    <row r="403" spans="1:15" x14ac:dyDescent="0.25">
      <c r="A403" s="4">
        <v>2015</v>
      </c>
      <c r="B403" s="4" t="s">
        <v>92</v>
      </c>
      <c r="C403" s="4" t="s">
        <v>155</v>
      </c>
      <c r="D403" s="4" t="s">
        <v>553</v>
      </c>
      <c r="E403" s="4">
        <v>0</v>
      </c>
      <c r="F403" s="4">
        <v>120000</v>
      </c>
      <c r="G403" s="4" t="s">
        <v>85</v>
      </c>
      <c r="H403" s="4" t="s">
        <v>106</v>
      </c>
      <c r="I403" s="4">
        <v>14</v>
      </c>
      <c r="J403" s="9" t="str">
        <f t="shared" si="12"/>
        <v/>
      </c>
      <c r="O403">
        <f t="shared" si="13"/>
        <v>2015</v>
      </c>
    </row>
    <row r="404" spans="1:15" x14ac:dyDescent="0.25">
      <c r="A404" s="4">
        <v>2015</v>
      </c>
      <c r="B404" s="4" t="s">
        <v>92</v>
      </c>
      <c r="C404" s="4" t="s">
        <v>24</v>
      </c>
      <c r="D404" s="4" t="s">
        <v>628</v>
      </c>
      <c r="E404" s="4">
        <v>1996</v>
      </c>
      <c r="F404" s="4">
        <v>120000</v>
      </c>
      <c r="G404" s="4" t="s">
        <v>35</v>
      </c>
      <c r="H404" s="4" t="s">
        <v>36</v>
      </c>
      <c r="I404" s="4">
        <v>6</v>
      </c>
      <c r="J404" s="9" t="str">
        <f t="shared" si="12"/>
        <v>8.9</v>
      </c>
      <c r="K404" t="s">
        <v>1445</v>
      </c>
      <c r="O404">
        <f t="shared" si="13"/>
        <v>19</v>
      </c>
    </row>
    <row r="405" spans="1:15" x14ac:dyDescent="0.25">
      <c r="A405" s="4">
        <v>2016</v>
      </c>
      <c r="B405" s="4" t="s">
        <v>92</v>
      </c>
      <c r="C405" s="4" t="s">
        <v>24</v>
      </c>
      <c r="D405" s="4" t="s">
        <v>930</v>
      </c>
      <c r="E405" s="4">
        <v>1982</v>
      </c>
      <c r="F405" s="4">
        <v>120000</v>
      </c>
      <c r="G405" s="4" t="s">
        <v>31</v>
      </c>
      <c r="H405" s="4" t="s">
        <v>32</v>
      </c>
      <c r="I405" s="4">
        <v>9</v>
      </c>
      <c r="J405" s="9" t="str">
        <f t="shared" si="12"/>
        <v>7.5</v>
      </c>
      <c r="K405" t="s">
        <v>1448</v>
      </c>
      <c r="O405">
        <f t="shared" si="13"/>
        <v>34</v>
      </c>
    </row>
    <row r="406" spans="1:15" x14ac:dyDescent="0.25">
      <c r="A406" s="4">
        <v>2016</v>
      </c>
      <c r="B406" s="4" t="s">
        <v>92</v>
      </c>
      <c r="C406" s="4" t="s">
        <v>24</v>
      </c>
      <c r="D406" s="4" t="s">
        <v>1326</v>
      </c>
      <c r="E406" s="4">
        <v>2000</v>
      </c>
      <c r="F406" s="4">
        <v>120000</v>
      </c>
      <c r="G406" s="4" t="s">
        <v>77</v>
      </c>
      <c r="H406" s="4" t="s">
        <v>78</v>
      </c>
      <c r="I406" s="4">
        <v>10</v>
      </c>
      <c r="J406" s="9" t="str">
        <f t="shared" si="12"/>
        <v>8.9</v>
      </c>
      <c r="K406" t="s">
        <v>1365</v>
      </c>
      <c r="O406">
        <f t="shared" si="13"/>
        <v>16</v>
      </c>
    </row>
    <row r="407" spans="1:15" x14ac:dyDescent="0.25">
      <c r="A407" s="4">
        <v>2015</v>
      </c>
      <c r="B407" s="4" t="s">
        <v>92</v>
      </c>
      <c r="C407" s="4" t="s">
        <v>73</v>
      </c>
      <c r="D407" s="4" t="s">
        <v>768</v>
      </c>
      <c r="E407" s="4">
        <v>2000</v>
      </c>
      <c r="F407" s="4">
        <v>120000</v>
      </c>
      <c r="G407" s="4" t="s">
        <v>18</v>
      </c>
      <c r="H407" s="4" t="s">
        <v>19</v>
      </c>
      <c r="I407" s="4">
        <v>9</v>
      </c>
      <c r="J407" s="9" t="str">
        <f t="shared" si="12"/>
        <v>8.9</v>
      </c>
      <c r="K407" t="s">
        <v>1365</v>
      </c>
      <c r="O407">
        <f t="shared" si="13"/>
        <v>15</v>
      </c>
    </row>
    <row r="408" spans="1:15" x14ac:dyDescent="0.25">
      <c r="A408" s="4">
        <v>2016</v>
      </c>
      <c r="B408" s="4" t="s">
        <v>92</v>
      </c>
      <c r="C408" s="4" t="s">
        <v>24</v>
      </c>
      <c r="D408" s="4" t="s">
        <v>1182</v>
      </c>
      <c r="E408" s="4">
        <v>1995</v>
      </c>
      <c r="F408" s="4">
        <v>120000</v>
      </c>
      <c r="G408" s="4" t="s">
        <v>77</v>
      </c>
      <c r="H408" s="4" t="s">
        <v>78</v>
      </c>
      <c r="I408" s="4">
        <v>8</v>
      </c>
      <c r="J408" s="9" t="str">
        <f t="shared" si="12"/>
        <v>8.9</v>
      </c>
      <c r="K408" t="s">
        <v>1445</v>
      </c>
      <c r="O408">
        <f t="shared" si="13"/>
        <v>21</v>
      </c>
    </row>
    <row r="409" spans="1:15" x14ac:dyDescent="0.25">
      <c r="A409" s="4">
        <v>2014</v>
      </c>
      <c r="B409" s="4" t="s">
        <v>76</v>
      </c>
      <c r="C409" s="4" t="s">
        <v>87</v>
      </c>
      <c r="D409" s="4" t="s">
        <v>878</v>
      </c>
      <c r="E409" s="4">
        <v>1983</v>
      </c>
      <c r="F409" s="4">
        <v>120000</v>
      </c>
      <c r="G409" s="4" t="s">
        <v>15</v>
      </c>
      <c r="H409" s="4" t="s">
        <v>16</v>
      </c>
      <c r="I409" s="4">
        <v>8</v>
      </c>
      <c r="J409" s="9" t="str">
        <f t="shared" si="12"/>
        <v>7.5</v>
      </c>
      <c r="K409" t="s">
        <v>1448</v>
      </c>
      <c r="O409">
        <f t="shared" si="13"/>
        <v>31</v>
      </c>
    </row>
    <row r="410" spans="1:15" x14ac:dyDescent="0.25">
      <c r="A410" s="4">
        <v>2015</v>
      </c>
      <c r="B410" s="4" t="s">
        <v>92</v>
      </c>
      <c r="C410" s="4" t="s">
        <v>111</v>
      </c>
      <c r="D410" s="4" t="s">
        <v>686</v>
      </c>
      <c r="E410" s="4">
        <v>1990</v>
      </c>
      <c r="F410" s="4">
        <v>120000</v>
      </c>
      <c r="G410" s="4" t="s">
        <v>21</v>
      </c>
      <c r="H410" s="4" t="s">
        <v>22</v>
      </c>
      <c r="I410" s="4">
        <v>6</v>
      </c>
      <c r="J410" s="9" t="str">
        <f t="shared" si="12"/>
        <v>8.9</v>
      </c>
      <c r="K410" t="s">
        <v>1445</v>
      </c>
      <c r="O410">
        <f t="shared" si="13"/>
        <v>25</v>
      </c>
    </row>
    <row r="411" spans="1:15" x14ac:dyDescent="0.25">
      <c r="A411" s="4">
        <v>2015</v>
      </c>
      <c r="B411" s="4" t="s">
        <v>92</v>
      </c>
      <c r="C411" s="4" t="s">
        <v>95</v>
      </c>
      <c r="D411" s="4" t="s">
        <v>791</v>
      </c>
      <c r="E411" s="4">
        <v>1994</v>
      </c>
      <c r="F411" s="4">
        <v>120000</v>
      </c>
      <c r="G411" s="4" t="s">
        <v>64</v>
      </c>
      <c r="H411" s="4" t="s">
        <v>65</v>
      </c>
      <c r="I411" s="4">
        <v>14</v>
      </c>
      <c r="J411" s="9" t="str">
        <f t="shared" si="12"/>
        <v>8.9</v>
      </c>
      <c r="K411" t="s">
        <v>1445</v>
      </c>
      <c r="O411">
        <f t="shared" si="13"/>
        <v>21</v>
      </c>
    </row>
    <row r="412" spans="1:15" x14ac:dyDescent="0.25">
      <c r="A412" s="4">
        <v>2016</v>
      </c>
      <c r="B412" s="4" t="s">
        <v>92</v>
      </c>
      <c r="C412" s="4" t="s">
        <v>30</v>
      </c>
      <c r="D412" s="4" t="s">
        <v>1054</v>
      </c>
      <c r="E412" s="4">
        <v>2008</v>
      </c>
      <c r="F412" s="4">
        <v>120000</v>
      </c>
      <c r="G412" s="4" t="s">
        <v>18</v>
      </c>
      <c r="H412" s="4" t="s">
        <v>112</v>
      </c>
      <c r="I412" s="4">
        <v>8</v>
      </c>
      <c r="J412" s="9" t="str">
        <f t="shared" si="12"/>
        <v>10.3</v>
      </c>
      <c r="K412" t="s">
        <v>1380</v>
      </c>
      <c r="O412">
        <f t="shared" si="13"/>
        <v>8</v>
      </c>
    </row>
    <row r="413" spans="1:15" x14ac:dyDescent="0.25">
      <c r="A413" s="4">
        <v>2016</v>
      </c>
      <c r="B413" s="4" t="s">
        <v>92</v>
      </c>
      <c r="C413" s="4" t="s">
        <v>172</v>
      </c>
      <c r="D413" s="4" t="s">
        <v>1080</v>
      </c>
      <c r="E413" s="4">
        <v>1984</v>
      </c>
      <c r="F413" s="4">
        <v>120000</v>
      </c>
      <c r="G413" s="4" t="s">
        <v>18</v>
      </c>
      <c r="H413" s="4" t="s">
        <v>19</v>
      </c>
      <c r="I413" s="4">
        <v>9</v>
      </c>
      <c r="J413" s="9" t="str">
        <f t="shared" si="12"/>
        <v>7.5</v>
      </c>
      <c r="K413" t="s">
        <v>1448</v>
      </c>
      <c r="O413">
        <f t="shared" si="13"/>
        <v>32</v>
      </c>
    </row>
    <row r="414" spans="1:15" x14ac:dyDescent="0.25">
      <c r="A414" s="4">
        <v>2015</v>
      </c>
      <c r="B414" s="4" t="s">
        <v>149</v>
      </c>
      <c r="C414" s="4" t="s">
        <v>122</v>
      </c>
      <c r="D414" s="4" t="s">
        <v>601</v>
      </c>
      <c r="E414" s="4">
        <v>1994</v>
      </c>
      <c r="F414" s="4">
        <v>120000</v>
      </c>
      <c r="G414" s="4" t="s">
        <v>38</v>
      </c>
      <c r="H414" s="4" t="s">
        <v>39</v>
      </c>
      <c r="I414" s="4">
        <v>15</v>
      </c>
      <c r="J414" s="9" t="str">
        <f t="shared" si="12"/>
        <v>8.9</v>
      </c>
      <c r="K414" t="s">
        <v>1445</v>
      </c>
      <c r="O414">
        <f t="shared" si="13"/>
        <v>21</v>
      </c>
    </row>
    <row r="415" spans="1:15" x14ac:dyDescent="0.25">
      <c r="A415" s="4">
        <v>2016</v>
      </c>
      <c r="B415" s="4" t="s">
        <v>92</v>
      </c>
      <c r="C415" s="4" t="s">
        <v>44</v>
      </c>
      <c r="D415" s="4" t="s">
        <v>1169</v>
      </c>
      <c r="E415" s="4">
        <v>1994</v>
      </c>
      <c r="F415" s="4">
        <v>120000</v>
      </c>
      <c r="G415" s="4" t="s">
        <v>38</v>
      </c>
      <c r="H415" s="4" t="s">
        <v>39</v>
      </c>
      <c r="I415" s="4">
        <v>8</v>
      </c>
      <c r="J415" s="9" t="str">
        <f t="shared" si="12"/>
        <v>8.9</v>
      </c>
      <c r="K415" t="s">
        <v>1445</v>
      </c>
      <c r="O415">
        <f t="shared" si="13"/>
        <v>22</v>
      </c>
    </row>
    <row r="416" spans="1:15" x14ac:dyDescent="0.25">
      <c r="A416" s="4">
        <v>2015</v>
      </c>
      <c r="B416" s="4" t="s">
        <v>92</v>
      </c>
      <c r="C416" s="4" t="s">
        <v>44</v>
      </c>
      <c r="D416" s="4" t="s">
        <v>667</v>
      </c>
      <c r="E416" s="4">
        <v>1991</v>
      </c>
      <c r="F416" s="4">
        <v>120000</v>
      </c>
      <c r="G416" s="4" t="s">
        <v>61</v>
      </c>
      <c r="H416" s="4" t="s">
        <v>62</v>
      </c>
      <c r="I416" s="4">
        <v>10</v>
      </c>
      <c r="J416" s="9" t="str">
        <f t="shared" si="12"/>
        <v>8.9</v>
      </c>
      <c r="K416" t="s">
        <v>1445</v>
      </c>
      <c r="O416">
        <f t="shared" si="13"/>
        <v>24</v>
      </c>
    </row>
    <row r="417" spans="1:15" x14ac:dyDescent="0.25">
      <c r="A417" s="4">
        <v>2015</v>
      </c>
      <c r="B417" s="4" t="s">
        <v>92</v>
      </c>
      <c r="C417" s="4" t="s">
        <v>44</v>
      </c>
      <c r="D417" s="4" t="s">
        <v>594</v>
      </c>
      <c r="E417" s="4">
        <v>1998</v>
      </c>
      <c r="F417" s="4">
        <v>120000</v>
      </c>
      <c r="G417" s="4" t="s">
        <v>74</v>
      </c>
      <c r="H417" s="4" t="s">
        <v>75</v>
      </c>
      <c r="I417" s="4">
        <v>6</v>
      </c>
      <c r="J417" s="9" t="str">
        <f t="shared" si="12"/>
        <v>8.9</v>
      </c>
      <c r="K417" t="s">
        <v>1445</v>
      </c>
      <c r="O417">
        <f t="shared" si="13"/>
        <v>17</v>
      </c>
    </row>
    <row r="418" spans="1:15" x14ac:dyDescent="0.25">
      <c r="A418" s="4">
        <v>2016</v>
      </c>
      <c r="B418" s="4" t="s">
        <v>92</v>
      </c>
      <c r="C418" s="4" t="s">
        <v>44</v>
      </c>
      <c r="D418" s="4" t="s">
        <v>1008</v>
      </c>
      <c r="E418" s="4">
        <v>1998</v>
      </c>
      <c r="F418" s="4">
        <v>120000</v>
      </c>
      <c r="G418" s="4" t="s">
        <v>18</v>
      </c>
      <c r="H418" s="4" t="s">
        <v>112</v>
      </c>
      <c r="I418" s="4">
        <v>8</v>
      </c>
      <c r="J418" s="9" t="str">
        <f t="shared" si="12"/>
        <v>8.9</v>
      </c>
      <c r="K418" t="s">
        <v>1445</v>
      </c>
      <c r="O418">
        <f t="shared" si="13"/>
        <v>18</v>
      </c>
    </row>
    <row r="419" spans="1:15" x14ac:dyDescent="0.25">
      <c r="A419" s="4">
        <v>2016</v>
      </c>
      <c r="B419" s="4" t="s">
        <v>92</v>
      </c>
      <c r="C419" s="4" t="s">
        <v>44</v>
      </c>
      <c r="D419" s="4" t="s">
        <v>957</v>
      </c>
      <c r="E419" s="4">
        <v>1999</v>
      </c>
      <c r="F419" s="4">
        <v>120000</v>
      </c>
      <c r="G419" s="4" t="s">
        <v>15</v>
      </c>
      <c r="H419" s="4" t="s">
        <v>16</v>
      </c>
      <c r="I419" s="4">
        <v>6</v>
      </c>
      <c r="J419" s="9" t="str">
        <f t="shared" si="12"/>
        <v>8.9</v>
      </c>
      <c r="K419" t="s">
        <v>1365</v>
      </c>
      <c r="O419">
        <f t="shared" si="13"/>
        <v>17</v>
      </c>
    </row>
    <row r="420" spans="1:15" x14ac:dyDescent="0.25">
      <c r="A420" s="4">
        <v>2016</v>
      </c>
      <c r="B420" s="4" t="s">
        <v>92</v>
      </c>
      <c r="C420" s="4" t="s">
        <v>20</v>
      </c>
      <c r="D420" s="4" t="s">
        <v>1097</v>
      </c>
      <c r="E420" s="4">
        <v>1989</v>
      </c>
      <c r="F420" s="4">
        <v>119000</v>
      </c>
      <c r="G420" s="4" t="s">
        <v>77</v>
      </c>
      <c r="H420" s="4" t="s">
        <v>78</v>
      </c>
      <c r="I420" s="4">
        <v>8</v>
      </c>
      <c r="J420" s="9" t="str">
        <f t="shared" si="12"/>
        <v>8.9</v>
      </c>
      <c r="K420" t="s">
        <v>1445</v>
      </c>
      <c r="O420">
        <f t="shared" si="13"/>
        <v>27</v>
      </c>
    </row>
    <row r="421" spans="1:15" x14ac:dyDescent="0.25">
      <c r="A421" s="4">
        <v>2016</v>
      </c>
      <c r="B421" s="4" t="s">
        <v>92</v>
      </c>
      <c r="C421" s="4" t="s">
        <v>20</v>
      </c>
      <c r="D421" s="4" t="s">
        <v>1184</v>
      </c>
      <c r="E421" s="4">
        <v>2006</v>
      </c>
      <c r="F421" s="4">
        <v>119000</v>
      </c>
      <c r="G421" s="4" t="s">
        <v>77</v>
      </c>
      <c r="H421" s="4" t="s">
        <v>78</v>
      </c>
      <c r="I421" s="4">
        <v>8</v>
      </c>
      <c r="J421" s="9" t="str">
        <f t="shared" si="12"/>
        <v>10.3</v>
      </c>
      <c r="K421" t="s">
        <v>1380</v>
      </c>
      <c r="O421">
        <f t="shared" si="13"/>
        <v>10</v>
      </c>
    </row>
    <row r="422" spans="1:15" x14ac:dyDescent="0.25">
      <c r="A422" s="4">
        <v>2016</v>
      </c>
      <c r="B422" s="4" t="s">
        <v>92</v>
      </c>
      <c r="C422" s="4" t="s">
        <v>20</v>
      </c>
      <c r="D422" s="4" t="s">
        <v>1276</v>
      </c>
      <c r="E422" s="4">
        <v>1997</v>
      </c>
      <c r="F422" s="4">
        <v>119000</v>
      </c>
      <c r="G422" s="4" t="s">
        <v>77</v>
      </c>
      <c r="H422" s="4" t="s">
        <v>78</v>
      </c>
      <c r="I422" s="4">
        <v>6</v>
      </c>
      <c r="J422" s="9" t="str">
        <f t="shared" si="12"/>
        <v>8.9</v>
      </c>
      <c r="K422" t="s">
        <v>1445</v>
      </c>
      <c r="O422">
        <f t="shared" si="13"/>
        <v>19</v>
      </c>
    </row>
    <row r="423" spans="1:15" x14ac:dyDescent="0.25">
      <c r="A423" s="4">
        <v>2015</v>
      </c>
      <c r="B423" s="4" t="s">
        <v>92</v>
      </c>
      <c r="C423" s="4" t="s">
        <v>20</v>
      </c>
      <c r="D423" s="4" t="s">
        <v>619</v>
      </c>
      <c r="E423" s="4">
        <v>1985</v>
      </c>
      <c r="F423" s="4">
        <v>119000</v>
      </c>
      <c r="G423" s="4" t="s">
        <v>18</v>
      </c>
      <c r="H423" s="4" t="s">
        <v>19</v>
      </c>
      <c r="I423" s="4">
        <v>8</v>
      </c>
      <c r="J423" s="9" t="str">
        <f t="shared" si="12"/>
        <v>7.5</v>
      </c>
      <c r="K423" t="s">
        <v>1448</v>
      </c>
      <c r="O423">
        <f t="shared" si="13"/>
        <v>30</v>
      </c>
    </row>
    <row r="424" spans="1:15" x14ac:dyDescent="0.25">
      <c r="A424" s="4">
        <v>2016</v>
      </c>
      <c r="B424" s="4" t="s">
        <v>92</v>
      </c>
      <c r="C424" s="4" t="s">
        <v>37</v>
      </c>
      <c r="D424" s="4" t="s">
        <v>1263</v>
      </c>
      <c r="E424" s="4">
        <v>2002</v>
      </c>
      <c r="F424" s="4">
        <v>119000</v>
      </c>
      <c r="G424" s="4" t="s">
        <v>38</v>
      </c>
      <c r="H424" s="4" t="s">
        <v>39</v>
      </c>
      <c r="I424" s="4">
        <v>8</v>
      </c>
      <c r="J424" s="9" t="str">
        <f t="shared" si="12"/>
        <v>10.3</v>
      </c>
      <c r="K424" t="s">
        <v>1380</v>
      </c>
      <c r="O424">
        <f t="shared" si="13"/>
        <v>14</v>
      </c>
    </row>
    <row r="425" spans="1:15" x14ac:dyDescent="0.25">
      <c r="A425" s="4">
        <v>2015</v>
      </c>
      <c r="B425" s="4" t="s">
        <v>92</v>
      </c>
      <c r="C425" s="4" t="s">
        <v>44</v>
      </c>
      <c r="D425" s="4" t="s">
        <v>644</v>
      </c>
      <c r="E425" s="4">
        <v>1986</v>
      </c>
      <c r="F425" s="4">
        <v>119000</v>
      </c>
      <c r="G425" s="4" t="s">
        <v>77</v>
      </c>
      <c r="H425" s="4" t="s">
        <v>78</v>
      </c>
      <c r="I425" s="4">
        <v>8</v>
      </c>
      <c r="J425" s="9" t="str">
        <f t="shared" si="12"/>
        <v>7.5</v>
      </c>
      <c r="K425" t="s">
        <v>1448</v>
      </c>
      <c r="O425">
        <f t="shared" si="13"/>
        <v>29</v>
      </c>
    </row>
    <row r="426" spans="1:15" x14ac:dyDescent="0.25">
      <c r="A426" s="4">
        <v>2014</v>
      </c>
      <c r="B426" s="4" t="s">
        <v>92</v>
      </c>
      <c r="C426" s="4" t="s">
        <v>23</v>
      </c>
      <c r="D426" s="4" t="s">
        <v>185</v>
      </c>
      <c r="E426" s="4">
        <v>1992</v>
      </c>
      <c r="F426" s="4">
        <v>119000</v>
      </c>
      <c r="G426" s="4" t="s">
        <v>25</v>
      </c>
      <c r="H426" s="4" t="s">
        <v>26</v>
      </c>
      <c r="I426" s="4">
        <v>10</v>
      </c>
      <c r="J426" s="9" t="str">
        <f t="shared" si="12"/>
        <v>8.9</v>
      </c>
      <c r="K426" t="s">
        <v>1445</v>
      </c>
      <c r="O426">
        <f t="shared" si="13"/>
        <v>22</v>
      </c>
    </row>
    <row r="427" spans="1:15" x14ac:dyDescent="0.25">
      <c r="A427" s="4">
        <v>2016</v>
      </c>
      <c r="B427" s="4" t="s">
        <v>92</v>
      </c>
      <c r="C427" s="4" t="s">
        <v>30</v>
      </c>
      <c r="D427" s="4" t="s">
        <v>1264</v>
      </c>
      <c r="E427" s="4">
        <v>1993</v>
      </c>
      <c r="F427" s="4">
        <v>119000</v>
      </c>
      <c r="G427" s="4" t="s">
        <v>38</v>
      </c>
      <c r="H427" s="4" t="s">
        <v>39</v>
      </c>
      <c r="I427" s="4">
        <v>8</v>
      </c>
      <c r="J427" s="9" t="str">
        <f t="shared" si="12"/>
        <v>8.9</v>
      </c>
      <c r="K427" t="s">
        <v>1445</v>
      </c>
      <c r="O427">
        <f t="shared" si="13"/>
        <v>23</v>
      </c>
    </row>
    <row r="428" spans="1:15" x14ac:dyDescent="0.25">
      <c r="A428" s="4">
        <v>2014</v>
      </c>
      <c r="B428" s="4" t="s">
        <v>92</v>
      </c>
      <c r="C428" s="4" t="s">
        <v>23</v>
      </c>
      <c r="D428" s="4" t="s">
        <v>264</v>
      </c>
      <c r="E428" s="4">
        <v>1990</v>
      </c>
      <c r="F428" s="4">
        <v>119000</v>
      </c>
      <c r="G428" s="4" t="s">
        <v>15</v>
      </c>
      <c r="H428" s="4" t="s">
        <v>16</v>
      </c>
      <c r="I428" s="4">
        <v>10</v>
      </c>
      <c r="J428" s="9" t="str">
        <f t="shared" si="12"/>
        <v>8.9</v>
      </c>
      <c r="K428" t="s">
        <v>1445</v>
      </c>
      <c r="O428">
        <f t="shared" si="13"/>
        <v>24</v>
      </c>
    </row>
    <row r="429" spans="1:15" x14ac:dyDescent="0.25">
      <c r="A429" s="4">
        <v>2016</v>
      </c>
      <c r="B429" s="4" t="s">
        <v>92</v>
      </c>
      <c r="C429" s="4" t="s">
        <v>23</v>
      </c>
      <c r="D429" s="4" t="s">
        <v>980</v>
      </c>
      <c r="E429" s="4">
        <v>1991</v>
      </c>
      <c r="F429" s="4">
        <v>119000</v>
      </c>
      <c r="G429" s="4" t="s">
        <v>85</v>
      </c>
      <c r="H429" s="4" t="s">
        <v>86</v>
      </c>
      <c r="I429" s="4">
        <v>14</v>
      </c>
      <c r="J429" s="9" t="str">
        <f t="shared" si="12"/>
        <v>8.9</v>
      </c>
      <c r="K429" t="s">
        <v>1445</v>
      </c>
      <c r="O429">
        <f t="shared" si="13"/>
        <v>25</v>
      </c>
    </row>
    <row r="430" spans="1:15" x14ac:dyDescent="0.25">
      <c r="A430" s="4">
        <v>2016</v>
      </c>
      <c r="B430" s="4" t="s">
        <v>92</v>
      </c>
      <c r="C430" s="4" t="s">
        <v>111</v>
      </c>
      <c r="D430" s="4" t="s">
        <v>1277</v>
      </c>
      <c r="E430" s="4">
        <v>1986</v>
      </c>
      <c r="F430" s="4">
        <v>119000</v>
      </c>
      <c r="G430" s="4" t="s">
        <v>77</v>
      </c>
      <c r="H430" s="4" t="s">
        <v>78</v>
      </c>
      <c r="I430" s="4">
        <v>6</v>
      </c>
      <c r="J430" s="9" t="str">
        <f t="shared" si="12"/>
        <v>7.5</v>
      </c>
      <c r="K430" t="s">
        <v>1448</v>
      </c>
      <c r="O430">
        <f t="shared" si="13"/>
        <v>30</v>
      </c>
    </row>
    <row r="431" spans="1:15" x14ac:dyDescent="0.25">
      <c r="A431" s="4">
        <v>2015</v>
      </c>
      <c r="B431" s="4" t="s">
        <v>92</v>
      </c>
      <c r="C431" s="4" t="s">
        <v>44</v>
      </c>
      <c r="D431" s="4" t="s">
        <v>643</v>
      </c>
      <c r="E431" s="4">
        <v>1985</v>
      </c>
      <c r="F431" s="4">
        <v>119000</v>
      </c>
      <c r="G431" s="4" t="s">
        <v>77</v>
      </c>
      <c r="H431" s="4" t="s">
        <v>78</v>
      </c>
      <c r="I431" s="4">
        <v>8</v>
      </c>
      <c r="J431" s="9" t="str">
        <f t="shared" si="12"/>
        <v>7.5</v>
      </c>
      <c r="K431" t="s">
        <v>1448</v>
      </c>
      <c r="O431">
        <f t="shared" si="13"/>
        <v>30</v>
      </c>
    </row>
    <row r="432" spans="1:15" x14ac:dyDescent="0.25">
      <c r="A432" s="4">
        <v>2015</v>
      </c>
      <c r="B432" s="4" t="s">
        <v>92</v>
      </c>
      <c r="C432" s="4" t="s">
        <v>37</v>
      </c>
      <c r="D432" s="4" t="s">
        <v>299</v>
      </c>
      <c r="E432" s="4">
        <v>1993</v>
      </c>
      <c r="F432" s="4">
        <v>118000</v>
      </c>
      <c r="G432" s="4" t="s">
        <v>21</v>
      </c>
      <c r="H432" s="4" t="s">
        <v>22</v>
      </c>
      <c r="I432" s="4">
        <v>10</v>
      </c>
      <c r="J432" s="9" t="str">
        <f t="shared" si="12"/>
        <v>8.9</v>
      </c>
      <c r="K432" t="s">
        <v>1445</v>
      </c>
      <c r="O432">
        <f t="shared" si="13"/>
        <v>22</v>
      </c>
    </row>
    <row r="433" spans="1:15" x14ac:dyDescent="0.25">
      <c r="A433" s="4">
        <v>2016</v>
      </c>
      <c r="B433" s="4" t="s">
        <v>92</v>
      </c>
      <c r="C433" s="4" t="s">
        <v>20</v>
      </c>
      <c r="D433" s="4" t="s">
        <v>1198</v>
      </c>
      <c r="E433" s="4">
        <v>2004</v>
      </c>
      <c r="F433" s="4">
        <v>118000</v>
      </c>
      <c r="G433" s="4" t="s">
        <v>18</v>
      </c>
      <c r="H433" s="4" t="s">
        <v>19</v>
      </c>
      <c r="I433" s="4">
        <v>8</v>
      </c>
      <c r="J433" s="9" t="str">
        <f t="shared" si="12"/>
        <v/>
      </c>
      <c r="O433">
        <f t="shared" si="13"/>
        <v>12</v>
      </c>
    </row>
    <row r="434" spans="1:15" x14ac:dyDescent="0.25">
      <c r="A434" s="4">
        <v>2016</v>
      </c>
      <c r="B434" s="4" t="s">
        <v>92</v>
      </c>
      <c r="C434" s="4" t="s">
        <v>20</v>
      </c>
      <c r="D434" s="4" t="s">
        <v>906</v>
      </c>
      <c r="E434" s="4">
        <v>1986</v>
      </c>
      <c r="F434" s="4">
        <v>118000</v>
      </c>
      <c r="G434" s="4" t="s">
        <v>18</v>
      </c>
      <c r="H434" s="4" t="s">
        <v>19</v>
      </c>
      <c r="I434" s="4">
        <v>8</v>
      </c>
      <c r="J434" s="9" t="str">
        <f t="shared" si="12"/>
        <v>7.5</v>
      </c>
      <c r="K434" t="s">
        <v>1448</v>
      </c>
      <c r="O434">
        <f t="shared" si="13"/>
        <v>30</v>
      </c>
    </row>
    <row r="435" spans="1:15" x14ac:dyDescent="0.25">
      <c r="A435" s="4">
        <v>2015</v>
      </c>
      <c r="B435" s="4" t="s">
        <v>92</v>
      </c>
      <c r="C435" s="4" t="s">
        <v>44</v>
      </c>
      <c r="D435" s="4" t="s">
        <v>664</v>
      </c>
      <c r="E435" s="4">
        <v>1988</v>
      </c>
      <c r="F435" s="4">
        <v>118000</v>
      </c>
      <c r="G435" s="4" t="s">
        <v>61</v>
      </c>
      <c r="H435" s="4" t="s">
        <v>62</v>
      </c>
      <c r="I435" s="4">
        <v>6</v>
      </c>
      <c r="J435" s="9" t="str">
        <f t="shared" si="12"/>
        <v>7.5</v>
      </c>
      <c r="K435" t="s">
        <v>1448</v>
      </c>
      <c r="O435">
        <f t="shared" si="13"/>
        <v>27</v>
      </c>
    </row>
    <row r="436" spans="1:15" x14ac:dyDescent="0.25">
      <c r="A436" s="4">
        <v>2014</v>
      </c>
      <c r="B436" s="4" t="s">
        <v>92</v>
      </c>
      <c r="C436" s="4" t="s">
        <v>20</v>
      </c>
      <c r="D436" s="4" t="s">
        <v>899</v>
      </c>
      <c r="E436" s="4">
        <v>1995</v>
      </c>
      <c r="F436" s="4">
        <v>117000</v>
      </c>
      <c r="G436" s="4" t="s">
        <v>15</v>
      </c>
      <c r="H436" s="4" t="s">
        <v>16</v>
      </c>
      <c r="I436" s="4">
        <v>9</v>
      </c>
      <c r="J436" s="9" t="str">
        <f t="shared" si="12"/>
        <v>8.9</v>
      </c>
      <c r="K436" t="s">
        <v>1445</v>
      </c>
      <c r="O436">
        <f t="shared" si="13"/>
        <v>19</v>
      </c>
    </row>
    <row r="437" spans="1:15" x14ac:dyDescent="0.25">
      <c r="A437" s="4">
        <v>2015</v>
      </c>
      <c r="B437" s="4" t="s">
        <v>92</v>
      </c>
      <c r="C437" s="4" t="s">
        <v>37</v>
      </c>
      <c r="D437" s="4" t="s">
        <v>411</v>
      </c>
      <c r="E437" s="4">
        <v>1995</v>
      </c>
      <c r="F437" s="4">
        <v>116000</v>
      </c>
      <c r="G437" s="4" t="s">
        <v>100</v>
      </c>
      <c r="H437" s="4" t="s">
        <v>101</v>
      </c>
      <c r="I437" s="4">
        <v>9</v>
      </c>
      <c r="J437" s="9" t="str">
        <f t="shared" si="12"/>
        <v>8.9</v>
      </c>
      <c r="K437" t="s">
        <v>1445</v>
      </c>
      <c r="O437">
        <f t="shared" si="13"/>
        <v>20</v>
      </c>
    </row>
    <row r="438" spans="1:15" x14ac:dyDescent="0.25">
      <c r="A438" s="4">
        <v>2015</v>
      </c>
      <c r="B438" s="4" t="s">
        <v>92</v>
      </c>
      <c r="C438" s="4" t="s">
        <v>44</v>
      </c>
      <c r="D438" s="4" t="s">
        <v>695</v>
      </c>
      <c r="E438" s="4">
        <v>1990</v>
      </c>
      <c r="F438" s="4">
        <v>115000</v>
      </c>
      <c r="G438" s="4" t="s">
        <v>18</v>
      </c>
      <c r="H438" s="4" t="s">
        <v>19</v>
      </c>
      <c r="I438" s="4">
        <v>8</v>
      </c>
      <c r="J438" s="9" t="str">
        <f t="shared" si="12"/>
        <v/>
      </c>
      <c r="O438">
        <f t="shared" si="13"/>
        <v>25</v>
      </c>
    </row>
    <row r="439" spans="1:15" x14ac:dyDescent="0.25">
      <c r="A439" s="4">
        <v>2015</v>
      </c>
      <c r="B439" s="4" t="s">
        <v>92</v>
      </c>
      <c r="C439" s="4" t="s">
        <v>20</v>
      </c>
      <c r="D439" s="4" t="s">
        <v>320</v>
      </c>
      <c r="E439" s="4">
        <v>1987</v>
      </c>
      <c r="F439" s="4">
        <v>113000</v>
      </c>
      <c r="G439" s="4" t="s">
        <v>18</v>
      </c>
      <c r="H439" s="4" t="s">
        <v>19</v>
      </c>
      <c r="I439" s="4">
        <v>8</v>
      </c>
      <c r="J439" s="9" t="str">
        <f t="shared" si="12"/>
        <v>7.5</v>
      </c>
      <c r="K439" t="s">
        <v>1448</v>
      </c>
      <c r="O439">
        <f t="shared" si="13"/>
        <v>28</v>
      </c>
    </row>
    <row r="440" spans="1:15" x14ac:dyDescent="0.25">
      <c r="A440" s="4">
        <v>2015</v>
      </c>
      <c r="B440" s="4" t="s">
        <v>92</v>
      </c>
      <c r="C440" s="4" t="s">
        <v>37</v>
      </c>
      <c r="D440" s="4" t="s">
        <v>412</v>
      </c>
      <c r="E440" s="4">
        <v>1990</v>
      </c>
      <c r="F440" s="4">
        <v>113000</v>
      </c>
      <c r="G440" s="4" t="s">
        <v>100</v>
      </c>
      <c r="H440" s="4" t="s">
        <v>101</v>
      </c>
      <c r="I440" s="4">
        <v>9</v>
      </c>
      <c r="J440" s="9" t="str">
        <f t="shared" si="12"/>
        <v/>
      </c>
      <c r="O440">
        <f t="shared" si="13"/>
        <v>25</v>
      </c>
    </row>
    <row r="441" spans="1:15" x14ac:dyDescent="0.25">
      <c r="A441" s="4">
        <v>2014</v>
      </c>
      <c r="B441" s="4" t="s">
        <v>92</v>
      </c>
      <c r="C441" s="4" t="s">
        <v>73</v>
      </c>
      <c r="D441" s="4" t="s">
        <v>900</v>
      </c>
      <c r="E441" s="4">
        <v>2002</v>
      </c>
      <c r="F441" s="4">
        <v>113000</v>
      </c>
      <c r="G441" s="4" t="s">
        <v>31</v>
      </c>
      <c r="H441" s="4" t="s">
        <v>32</v>
      </c>
      <c r="I441" s="4">
        <v>6</v>
      </c>
      <c r="J441" s="9" t="str">
        <f t="shared" si="12"/>
        <v>10.3</v>
      </c>
      <c r="K441" t="s">
        <v>1380</v>
      </c>
      <c r="O441">
        <f t="shared" si="13"/>
        <v>12</v>
      </c>
    </row>
    <row r="442" spans="1:15" x14ac:dyDescent="0.25">
      <c r="A442" s="4">
        <v>2016</v>
      </c>
      <c r="B442" s="4" t="s">
        <v>92</v>
      </c>
      <c r="C442" s="4" t="s">
        <v>44</v>
      </c>
      <c r="D442" s="4" t="s">
        <v>1186</v>
      </c>
      <c r="E442" s="4">
        <v>2008</v>
      </c>
      <c r="F442" s="4">
        <v>113000</v>
      </c>
      <c r="G442" s="4" t="s">
        <v>31</v>
      </c>
      <c r="H442" s="4" t="s">
        <v>32</v>
      </c>
      <c r="I442" s="4">
        <v>15</v>
      </c>
      <c r="J442" s="9" t="str">
        <f t="shared" si="12"/>
        <v/>
      </c>
      <c r="O442">
        <f t="shared" si="13"/>
        <v>8</v>
      </c>
    </row>
    <row r="443" spans="1:15" x14ac:dyDescent="0.25">
      <c r="A443" s="4">
        <v>2016</v>
      </c>
      <c r="B443" s="4" t="s">
        <v>92</v>
      </c>
      <c r="C443" s="4" t="s">
        <v>30</v>
      </c>
      <c r="D443" s="4" t="s">
        <v>1245</v>
      </c>
      <c r="E443" s="4">
        <v>0</v>
      </c>
      <c r="F443" s="4">
        <v>112000</v>
      </c>
      <c r="G443" s="4" t="s">
        <v>18</v>
      </c>
      <c r="H443" s="4" t="s">
        <v>19</v>
      </c>
      <c r="I443" s="4">
        <v>9</v>
      </c>
      <c r="J443" s="9" t="str">
        <f t="shared" si="12"/>
        <v/>
      </c>
      <c r="O443">
        <f t="shared" si="13"/>
        <v>2016</v>
      </c>
    </row>
    <row r="444" spans="1:15" x14ac:dyDescent="0.25">
      <c r="A444" s="4">
        <v>2015</v>
      </c>
      <c r="B444" s="4" t="s">
        <v>92</v>
      </c>
      <c r="C444" s="4" t="s">
        <v>20</v>
      </c>
      <c r="D444" s="4" t="s">
        <v>474</v>
      </c>
      <c r="E444" s="4">
        <v>1988</v>
      </c>
      <c r="F444" s="4">
        <v>110000</v>
      </c>
      <c r="G444" s="4" t="s">
        <v>21</v>
      </c>
      <c r="H444" s="4" t="s">
        <v>22</v>
      </c>
      <c r="I444" s="4">
        <v>6</v>
      </c>
      <c r="J444" s="9" t="str">
        <f t="shared" si="12"/>
        <v>7.5</v>
      </c>
      <c r="K444" t="s">
        <v>1448</v>
      </c>
      <c r="O444">
        <f t="shared" si="13"/>
        <v>27</v>
      </c>
    </row>
    <row r="445" spans="1:15" x14ac:dyDescent="0.25">
      <c r="A445" s="4">
        <v>2015</v>
      </c>
      <c r="B445" s="4" t="s">
        <v>92</v>
      </c>
      <c r="C445" s="4" t="s">
        <v>20</v>
      </c>
      <c r="D445" s="4" t="s">
        <v>320</v>
      </c>
      <c r="E445" s="4">
        <v>1984</v>
      </c>
      <c r="F445" s="4">
        <v>110000</v>
      </c>
      <c r="G445" s="4" t="s">
        <v>18</v>
      </c>
      <c r="H445" s="4" t="s">
        <v>19</v>
      </c>
      <c r="I445" s="4">
        <v>8</v>
      </c>
      <c r="J445" s="9" t="str">
        <f t="shared" si="12"/>
        <v>7.5</v>
      </c>
      <c r="K445" t="s">
        <v>1448</v>
      </c>
      <c r="O445">
        <f t="shared" si="13"/>
        <v>31</v>
      </c>
    </row>
    <row r="446" spans="1:15" x14ac:dyDescent="0.25">
      <c r="A446" s="4">
        <v>2015</v>
      </c>
      <c r="B446" s="4" t="s">
        <v>92</v>
      </c>
      <c r="C446" s="4" t="s">
        <v>23</v>
      </c>
      <c r="D446" s="4" t="s">
        <v>537</v>
      </c>
      <c r="E446" s="4">
        <v>1990</v>
      </c>
      <c r="F446" s="4">
        <v>110000</v>
      </c>
      <c r="G446" s="4" t="s">
        <v>77</v>
      </c>
      <c r="H446" s="4" t="s">
        <v>78</v>
      </c>
      <c r="I446" s="4">
        <v>8</v>
      </c>
      <c r="J446" s="9" t="str">
        <f t="shared" si="12"/>
        <v/>
      </c>
      <c r="O446">
        <f t="shared" si="13"/>
        <v>25</v>
      </c>
    </row>
    <row r="447" spans="1:15" x14ac:dyDescent="0.25">
      <c r="A447" s="4">
        <v>2014</v>
      </c>
      <c r="B447" s="4" t="s">
        <v>92</v>
      </c>
      <c r="C447" s="4" t="s">
        <v>20</v>
      </c>
      <c r="D447" s="4" t="s">
        <v>890</v>
      </c>
      <c r="E447" s="4">
        <v>1997</v>
      </c>
      <c r="F447" s="4">
        <v>102000</v>
      </c>
      <c r="G447" s="4" t="s">
        <v>15</v>
      </c>
      <c r="H447" s="4" t="s">
        <v>16</v>
      </c>
      <c r="I447" s="4">
        <v>9</v>
      </c>
      <c r="J447" s="9" t="str">
        <f t="shared" si="12"/>
        <v>8.9</v>
      </c>
      <c r="K447" t="s">
        <v>1445</v>
      </c>
      <c r="O447">
        <f t="shared" si="13"/>
        <v>17</v>
      </c>
    </row>
    <row r="448" spans="1:15" x14ac:dyDescent="0.25">
      <c r="A448" s="4">
        <v>2014</v>
      </c>
      <c r="B448" s="4" t="s">
        <v>92</v>
      </c>
      <c r="C448" s="4" t="s">
        <v>20</v>
      </c>
      <c r="D448" s="4" t="s">
        <v>178</v>
      </c>
      <c r="E448" s="4">
        <v>1997</v>
      </c>
      <c r="F448" s="4">
        <v>102000</v>
      </c>
      <c r="G448" s="4" t="s">
        <v>38</v>
      </c>
      <c r="H448" s="4" t="s">
        <v>39</v>
      </c>
      <c r="I448" s="4">
        <v>6</v>
      </c>
      <c r="J448" s="9" t="str">
        <f t="shared" si="12"/>
        <v>8.9</v>
      </c>
      <c r="K448" t="s">
        <v>1445</v>
      </c>
      <c r="O448">
        <f t="shared" si="13"/>
        <v>17</v>
      </c>
    </row>
    <row r="449" spans="1:15" x14ac:dyDescent="0.25">
      <c r="A449" s="4">
        <v>2016</v>
      </c>
      <c r="B449" s="4" t="s">
        <v>92</v>
      </c>
      <c r="C449" s="4" t="s">
        <v>20</v>
      </c>
      <c r="D449" s="4" t="s">
        <v>1311</v>
      </c>
      <c r="E449" s="4">
        <v>1997</v>
      </c>
      <c r="F449" s="4">
        <v>102000</v>
      </c>
      <c r="G449" s="4" t="s">
        <v>85</v>
      </c>
      <c r="H449" s="4" t="s">
        <v>86</v>
      </c>
      <c r="I449" s="4">
        <v>8</v>
      </c>
      <c r="J449" s="9" t="str">
        <f t="shared" si="12"/>
        <v>8.9</v>
      </c>
      <c r="K449" t="s">
        <v>1445</v>
      </c>
      <c r="O449">
        <f t="shared" si="13"/>
        <v>19</v>
      </c>
    </row>
    <row r="450" spans="1:15" x14ac:dyDescent="0.25">
      <c r="A450" s="4">
        <v>2014</v>
      </c>
      <c r="B450" s="4" t="s">
        <v>92</v>
      </c>
      <c r="C450" s="4" t="s">
        <v>20</v>
      </c>
      <c r="D450" s="4" t="s">
        <v>395</v>
      </c>
      <c r="E450" s="4">
        <v>1994</v>
      </c>
      <c r="F450" s="4">
        <v>102000</v>
      </c>
      <c r="G450" s="4" t="s">
        <v>18</v>
      </c>
      <c r="H450" s="4" t="s">
        <v>19</v>
      </c>
      <c r="I450" s="4">
        <v>13</v>
      </c>
      <c r="J450" s="9" t="str">
        <f t="shared" si="12"/>
        <v>8.9</v>
      </c>
      <c r="K450" t="s">
        <v>1445</v>
      </c>
      <c r="O450">
        <f t="shared" si="13"/>
        <v>20</v>
      </c>
    </row>
    <row r="451" spans="1:15" x14ac:dyDescent="0.25">
      <c r="A451" s="4">
        <v>2016</v>
      </c>
      <c r="B451" s="4" t="s">
        <v>92</v>
      </c>
      <c r="C451" s="4" t="s">
        <v>20</v>
      </c>
      <c r="D451" s="4" t="s">
        <v>966</v>
      </c>
      <c r="E451" s="4">
        <v>2000</v>
      </c>
      <c r="F451" s="4">
        <v>102000</v>
      </c>
      <c r="G451" s="4" t="s">
        <v>31</v>
      </c>
      <c r="H451" s="4" t="s">
        <v>32</v>
      </c>
      <c r="I451" s="4">
        <v>6</v>
      </c>
      <c r="J451" s="9" t="str">
        <f t="shared" si="12"/>
        <v>8.9</v>
      </c>
      <c r="K451" t="s">
        <v>1365</v>
      </c>
      <c r="O451">
        <f t="shared" si="13"/>
        <v>16</v>
      </c>
    </row>
    <row r="452" spans="1:15" x14ac:dyDescent="0.25">
      <c r="A452" s="4">
        <v>2014</v>
      </c>
      <c r="B452" s="4" t="s">
        <v>92</v>
      </c>
      <c r="C452" s="4" t="s">
        <v>20</v>
      </c>
      <c r="D452" s="4" t="s">
        <v>225</v>
      </c>
      <c r="E452" s="4">
        <v>2000</v>
      </c>
      <c r="F452" s="4">
        <v>102000</v>
      </c>
      <c r="G452" s="4" t="s">
        <v>31</v>
      </c>
      <c r="H452" s="4" t="s">
        <v>32</v>
      </c>
      <c r="I452" s="4">
        <v>14</v>
      </c>
      <c r="J452" s="9" t="str">
        <f t="shared" si="12"/>
        <v>8.9</v>
      </c>
      <c r="K452" t="s">
        <v>1365</v>
      </c>
      <c r="O452">
        <f t="shared" si="13"/>
        <v>14</v>
      </c>
    </row>
    <row r="453" spans="1:15" x14ac:dyDescent="0.25">
      <c r="A453" s="4">
        <v>2016</v>
      </c>
      <c r="B453" s="4" t="s">
        <v>92</v>
      </c>
      <c r="C453" s="4" t="s">
        <v>20</v>
      </c>
      <c r="D453" s="4" t="s">
        <v>1178</v>
      </c>
      <c r="E453" s="4">
        <v>1999</v>
      </c>
      <c r="F453" s="4">
        <v>102000</v>
      </c>
      <c r="G453" s="4" t="s">
        <v>18</v>
      </c>
      <c r="H453" s="4" t="s">
        <v>19</v>
      </c>
      <c r="I453" s="4">
        <v>8</v>
      </c>
      <c r="J453" s="9" t="str">
        <f t="shared" si="12"/>
        <v>8.9</v>
      </c>
      <c r="K453" t="s">
        <v>1365</v>
      </c>
      <c r="O453">
        <f t="shared" si="13"/>
        <v>17</v>
      </c>
    </row>
    <row r="454" spans="1:15" x14ac:dyDescent="0.25">
      <c r="A454" s="4">
        <v>2015</v>
      </c>
      <c r="B454" s="4" t="s">
        <v>92</v>
      </c>
      <c r="C454" s="4" t="s">
        <v>20</v>
      </c>
      <c r="D454" s="4" t="s">
        <v>625</v>
      </c>
      <c r="E454" s="4">
        <v>2000</v>
      </c>
      <c r="F454" s="4">
        <v>102000</v>
      </c>
      <c r="G454" s="4" t="s">
        <v>35</v>
      </c>
      <c r="H454" s="4" t="s">
        <v>36</v>
      </c>
      <c r="I454" s="4">
        <v>6</v>
      </c>
      <c r="J454" s="9" t="str">
        <f t="shared" si="12"/>
        <v>8.9</v>
      </c>
      <c r="K454" t="s">
        <v>1365</v>
      </c>
      <c r="O454">
        <f t="shared" si="13"/>
        <v>15</v>
      </c>
    </row>
    <row r="455" spans="1:15" x14ac:dyDescent="0.25">
      <c r="A455" s="4">
        <v>2015</v>
      </c>
      <c r="B455" s="4" t="s">
        <v>92</v>
      </c>
      <c r="C455" s="4" t="s">
        <v>17</v>
      </c>
      <c r="D455" s="4" t="s">
        <v>432</v>
      </c>
      <c r="E455" s="4">
        <v>1992</v>
      </c>
      <c r="F455" s="4">
        <v>102000</v>
      </c>
      <c r="G455" s="4" t="s">
        <v>15</v>
      </c>
      <c r="H455" s="4" t="s">
        <v>16</v>
      </c>
      <c r="I455" s="4">
        <v>16</v>
      </c>
      <c r="J455" s="9" t="str">
        <f t="shared" si="12"/>
        <v>8.9</v>
      </c>
      <c r="K455" t="s">
        <v>1445</v>
      </c>
      <c r="O455">
        <f t="shared" si="13"/>
        <v>23</v>
      </c>
    </row>
    <row r="456" spans="1:15" x14ac:dyDescent="0.25">
      <c r="A456" s="4">
        <v>2016</v>
      </c>
      <c r="B456" s="4" t="s">
        <v>92</v>
      </c>
      <c r="C456" s="4" t="s">
        <v>51</v>
      </c>
      <c r="D456" s="4" t="s">
        <v>1212</v>
      </c>
      <c r="E456" s="4">
        <v>1987</v>
      </c>
      <c r="F456" s="4">
        <v>102000</v>
      </c>
      <c r="G456" s="4" t="s">
        <v>18</v>
      </c>
      <c r="H456" s="4" t="s">
        <v>19</v>
      </c>
      <c r="I456" s="4">
        <v>8</v>
      </c>
      <c r="J456" s="9" t="str">
        <f t="shared" si="12"/>
        <v>7.5</v>
      </c>
      <c r="K456" t="s">
        <v>1448</v>
      </c>
      <c r="O456">
        <f t="shared" si="13"/>
        <v>29</v>
      </c>
    </row>
    <row r="457" spans="1:15" x14ac:dyDescent="0.25">
      <c r="A457" s="4">
        <v>2016</v>
      </c>
      <c r="B457" s="4" t="s">
        <v>92</v>
      </c>
      <c r="C457" s="4" t="s">
        <v>30</v>
      </c>
      <c r="D457" s="4" t="s">
        <v>1060</v>
      </c>
      <c r="E457" s="4">
        <v>2007</v>
      </c>
      <c r="F457" s="4">
        <v>102000</v>
      </c>
      <c r="G457" s="4" t="s">
        <v>18</v>
      </c>
      <c r="H457" s="4" t="s">
        <v>112</v>
      </c>
      <c r="I457" s="4">
        <v>8</v>
      </c>
      <c r="J457" s="9" t="str">
        <f t="shared" si="12"/>
        <v/>
      </c>
      <c r="O457">
        <f t="shared" si="13"/>
        <v>9</v>
      </c>
    </row>
    <row r="458" spans="1:15" x14ac:dyDescent="0.25">
      <c r="A458" s="4">
        <v>2016</v>
      </c>
      <c r="B458" s="4" t="s">
        <v>92</v>
      </c>
      <c r="C458" s="4" t="s">
        <v>44</v>
      </c>
      <c r="D458" s="4" t="s">
        <v>1313</v>
      </c>
      <c r="E458" s="4">
        <v>1997</v>
      </c>
      <c r="F458" s="4">
        <v>102000</v>
      </c>
      <c r="G458" s="4" t="s">
        <v>85</v>
      </c>
      <c r="H458" s="4" t="s">
        <v>86</v>
      </c>
      <c r="I458" s="4">
        <v>8</v>
      </c>
      <c r="J458" s="9" t="str">
        <f t="shared" si="12"/>
        <v>8.9</v>
      </c>
      <c r="K458" t="s">
        <v>1445</v>
      </c>
      <c r="O458">
        <f t="shared" si="13"/>
        <v>19</v>
      </c>
    </row>
    <row r="459" spans="1:15" x14ac:dyDescent="0.25">
      <c r="A459" s="4">
        <v>2015</v>
      </c>
      <c r="B459" s="4" t="s">
        <v>92</v>
      </c>
      <c r="C459" s="4" t="s">
        <v>44</v>
      </c>
      <c r="D459" s="4" t="s">
        <v>568</v>
      </c>
      <c r="E459" s="4">
        <v>1999</v>
      </c>
      <c r="F459" s="4">
        <v>101000</v>
      </c>
      <c r="G459" s="4" t="s">
        <v>15</v>
      </c>
      <c r="H459" s="4" t="s">
        <v>16</v>
      </c>
      <c r="I459" s="4">
        <v>6</v>
      </c>
      <c r="J459" s="9" t="str">
        <f t="shared" si="12"/>
        <v>8.9</v>
      </c>
      <c r="K459" t="s">
        <v>1365</v>
      </c>
      <c r="O459">
        <f t="shared" si="13"/>
        <v>16</v>
      </c>
    </row>
    <row r="460" spans="1:15" x14ac:dyDescent="0.25">
      <c r="A460" s="4">
        <v>2014</v>
      </c>
      <c r="B460" s="4" t="s">
        <v>92</v>
      </c>
      <c r="C460" s="4" t="s">
        <v>20</v>
      </c>
      <c r="D460" s="4" t="s">
        <v>856</v>
      </c>
      <c r="E460" s="4">
        <v>1992</v>
      </c>
      <c r="F460" s="4">
        <v>100000</v>
      </c>
      <c r="G460" s="4" t="s">
        <v>18</v>
      </c>
      <c r="H460" s="4" t="s">
        <v>19</v>
      </c>
      <c r="I460" s="4">
        <v>13</v>
      </c>
      <c r="J460" s="9" t="str">
        <f t="shared" si="12"/>
        <v>8.9</v>
      </c>
      <c r="K460" t="s">
        <v>1445</v>
      </c>
      <c r="O460">
        <f t="shared" si="13"/>
        <v>22</v>
      </c>
    </row>
    <row r="461" spans="1:15" x14ac:dyDescent="0.25">
      <c r="A461" s="4">
        <v>2015</v>
      </c>
      <c r="B461" s="4" t="s">
        <v>92</v>
      </c>
      <c r="C461" s="4" t="s">
        <v>17</v>
      </c>
      <c r="D461" s="4" t="s">
        <v>438</v>
      </c>
      <c r="E461" s="4">
        <v>1992</v>
      </c>
      <c r="F461" s="4">
        <v>100000</v>
      </c>
      <c r="G461" s="4" t="s">
        <v>15</v>
      </c>
      <c r="H461" s="4" t="s">
        <v>16</v>
      </c>
      <c r="I461" s="4">
        <v>16</v>
      </c>
      <c r="J461" s="9" t="str">
        <f t="shared" si="12"/>
        <v>8.9</v>
      </c>
      <c r="K461" t="s">
        <v>1445</v>
      </c>
      <c r="O461">
        <f t="shared" si="13"/>
        <v>23</v>
      </c>
    </row>
    <row r="462" spans="1:15" x14ac:dyDescent="0.25">
      <c r="A462" s="4">
        <v>2015</v>
      </c>
      <c r="B462" s="4" t="s">
        <v>92</v>
      </c>
      <c r="C462" s="4" t="s">
        <v>17</v>
      </c>
      <c r="D462" s="4" t="s">
        <v>438</v>
      </c>
      <c r="E462" s="4">
        <v>1992</v>
      </c>
      <c r="F462" s="4">
        <v>100000</v>
      </c>
      <c r="G462" s="4" t="s">
        <v>15</v>
      </c>
      <c r="H462" s="4" t="s">
        <v>16</v>
      </c>
      <c r="I462" s="4">
        <v>16</v>
      </c>
      <c r="J462" s="9" t="str">
        <f t="shared" si="12"/>
        <v>8.9</v>
      </c>
      <c r="K462" t="s">
        <v>1445</v>
      </c>
      <c r="O462">
        <f t="shared" si="13"/>
        <v>23</v>
      </c>
    </row>
    <row r="463" spans="1:15" x14ac:dyDescent="0.25">
      <c r="A463" s="4">
        <v>2015</v>
      </c>
      <c r="B463" s="4" t="s">
        <v>92</v>
      </c>
      <c r="C463" s="4" t="s">
        <v>17</v>
      </c>
      <c r="D463" s="4" t="s">
        <v>438</v>
      </c>
      <c r="E463" s="4">
        <v>1992</v>
      </c>
      <c r="F463" s="4">
        <v>100000</v>
      </c>
      <c r="G463" s="4" t="s">
        <v>15</v>
      </c>
      <c r="H463" s="4" t="s">
        <v>16</v>
      </c>
      <c r="I463" s="4">
        <v>16</v>
      </c>
      <c r="J463" s="9" t="str">
        <f t="shared" ref="J463:J526" si="14">IFERROR(LEFT(K463,FIND("EER",K463)-2),"")</f>
        <v>8.9</v>
      </c>
      <c r="K463" t="s">
        <v>1445</v>
      </c>
      <c r="O463">
        <f t="shared" ref="O463:O526" si="15">A463-E463</f>
        <v>23</v>
      </c>
    </row>
    <row r="464" spans="1:15" x14ac:dyDescent="0.25">
      <c r="A464" s="4">
        <v>2014</v>
      </c>
      <c r="B464" s="4" t="s">
        <v>92</v>
      </c>
      <c r="C464" s="4" t="s">
        <v>44</v>
      </c>
      <c r="D464" s="4" t="s">
        <v>422</v>
      </c>
      <c r="E464" s="4">
        <v>1985</v>
      </c>
      <c r="F464" s="4">
        <v>100000</v>
      </c>
      <c r="G464" s="4" t="s">
        <v>25</v>
      </c>
      <c r="H464" s="4" t="s">
        <v>26</v>
      </c>
      <c r="I464" s="4">
        <v>10</v>
      </c>
      <c r="J464" s="9" t="str">
        <f t="shared" si="14"/>
        <v>7.5</v>
      </c>
      <c r="K464" t="s">
        <v>1448</v>
      </c>
      <c r="O464">
        <f t="shared" si="15"/>
        <v>29</v>
      </c>
    </row>
    <row r="465" spans="1:15" x14ac:dyDescent="0.25">
      <c r="A465" s="4">
        <v>2016</v>
      </c>
      <c r="B465" s="4" t="s">
        <v>92</v>
      </c>
      <c r="C465" s="4" t="s">
        <v>44</v>
      </c>
      <c r="D465" s="4" t="s">
        <v>422</v>
      </c>
      <c r="E465" s="4">
        <v>1994</v>
      </c>
      <c r="F465" s="4">
        <v>100000</v>
      </c>
      <c r="G465" s="4" t="s">
        <v>18</v>
      </c>
      <c r="H465" s="4" t="s">
        <v>19</v>
      </c>
      <c r="I465" s="4">
        <v>8</v>
      </c>
      <c r="J465" s="9" t="str">
        <f t="shared" si="14"/>
        <v>8.9</v>
      </c>
      <c r="K465" t="s">
        <v>1445</v>
      </c>
      <c r="O465">
        <f t="shared" si="15"/>
        <v>22</v>
      </c>
    </row>
    <row r="466" spans="1:15" x14ac:dyDescent="0.25">
      <c r="A466" s="4">
        <v>2016</v>
      </c>
      <c r="B466" s="4" t="s">
        <v>92</v>
      </c>
      <c r="C466" s="4" t="s">
        <v>44</v>
      </c>
      <c r="D466" s="4" t="s">
        <v>1187</v>
      </c>
      <c r="E466" s="4">
        <v>2006</v>
      </c>
      <c r="F466" s="4">
        <v>99000</v>
      </c>
      <c r="G466" s="4" t="s">
        <v>31</v>
      </c>
      <c r="H466" s="4" t="s">
        <v>32</v>
      </c>
      <c r="I466" s="4">
        <v>15</v>
      </c>
      <c r="J466" s="9" t="str">
        <f t="shared" si="14"/>
        <v/>
      </c>
      <c r="O466">
        <f t="shared" si="15"/>
        <v>10</v>
      </c>
    </row>
    <row r="467" spans="1:15" x14ac:dyDescent="0.25">
      <c r="A467" s="4">
        <v>2015</v>
      </c>
      <c r="B467" s="4" t="s">
        <v>92</v>
      </c>
      <c r="C467" s="4" t="s">
        <v>37</v>
      </c>
      <c r="D467" s="4" t="s">
        <v>294</v>
      </c>
      <c r="E467" s="4">
        <v>1997</v>
      </c>
      <c r="F467" s="4">
        <v>98000</v>
      </c>
      <c r="G467" s="4" t="s">
        <v>21</v>
      </c>
      <c r="H467" s="4" t="s">
        <v>22</v>
      </c>
      <c r="I467" s="4">
        <v>10</v>
      </c>
      <c r="J467" s="9" t="str">
        <f t="shared" si="14"/>
        <v>8.9</v>
      </c>
      <c r="K467" t="s">
        <v>1445</v>
      </c>
      <c r="O467">
        <f t="shared" si="15"/>
        <v>18</v>
      </c>
    </row>
    <row r="468" spans="1:15" x14ac:dyDescent="0.25">
      <c r="A468" s="4">
        <v>2015</v>
      </c>
      <c r="B468" s="4" t="s">
        <v>92</v>
      </c>
      <c r="C468" s="4" t="s">
        <v>37</v>
      </c>
      <c r="D468" s="4" t="s">
        <v>842</v>
      </c>
      <c r="E468" s="4">
        <v>1990</v>
      </c>
      <c r="F468" s="4">
        <v>96000</v>
      </c>
      <c r="G468" s="4" t="s">
        <v>38</v>
      </c>
      <c r="H468" s="4" t="s">
        <v>39</v>
      </c>
      <c r="I468" s="4">
        <v>10</v>
      </c>
      <c r="J468" s="9" t="str">
        <f t="shared" si="14"/>
        <v/>
      </c>
      <c r="O468">
        <f t="shared" si="15"/>
        <v>25</v>
      </c>
    </row>
    <row r="469" spans="1:15" x14ac:dyDescent="0.25">
      <c r="A469" s="4">
        <v>2014</v>
      </c>
      <c r="B469" s="4" t="s">
        <v>92</v>
      </c>
      <c r="C469" s="4" t="s">
        <v>20</v>
      </c>
      <c r="D469" s="4" t="s">
        <v>218</v>
      </c>
      <c r="E469" s="4">
        <v>1984</v>
      </c>
      <c r="F469" s="4">
        <v>95400</v>
      </c>
      <c r="G469" s="4" t="s">
        <v>15</v>
      </c>
      <c r="H469" s="4" t="s">
        <v>16</v>
      </c>
      <c r="I469" s="4">
        <v>10</v>
      </c>
      <c r="J469" s="9" t="str">
        <f t="shared" si="14"/>
        <v>7.5</v>
      </c>
      <c r="K469" t="s">
        <v>1448</v>
      </c>
      <c r="O469">
        <f t="shared" si="15"/>
        <v>30</v>
      </c>
    </row>
    <row r="470" spans="1:15" x14ac:dyDescent="0.25">
      <c r="A470" s="4">
        <v>2015</v>
      </c>
      <c r="B470" s="4" t="s">
        <v>92</v>
      </c>
      <c r="C470" s="4" t="s">
        <v>23</v>
      </c>
      <c r="D470" s="4" t="s">
        <v>258</v>
      </c>
      <c r="E470" s="4">
        <v>1990</v>
      </c>
      <c r="F470" s="4">
        <v>95300</v>
      </c>
      <c r="G470" s="4" t="s">
        <v>15</v>
      </c>
      <c r="H470" s="4" t="s">
        <v>16</v>
      </c>
      <c r="I470" s="4">
        <v>9</v>
      </c>
      <c r="J470" s="9" t="str">
        <f t="shared" si="14"/>
        <v/>
      </c>
      <c r="O470">
        <f t="shared" si="15"/>
        <v>25</v>
      </c>
    </row>
    <row r="471" spans="1:15" x14ac:dyDescent="0.25">
      <c r="A471" s="4">
        <v>2015</v>
      </c>
      <c r="B471" s="4" t="s">
        <v>92</v>
      </c>
      <c r="C471" s="4" t="s">
        <v>17</v>
      </c>
      <c r="D471" s="4" t="s">
        <v>436</v>
      </c>
      <c r="E471" s="4">
        <v>1992</v>
      </c>
      <c r="F471" s="4">
        <v>93150</v>
      </c>
      <c r="G471" s="4" t="s">
        <v>15</v>
      </c>
      <c r="H471" s="4" t="s">
        <v>104</v>
      </c>
      <c r="I471" s="4">
        <v>16</v>
      </c>
      <c r="J471" s="9" t="str">
        <f t="shared" si="14"/>
        <v>8.9</v>
      </c>
      <c r="K471" t="s">
        <v>1445</v>
      </c>
      <c r="O471">
        <f t="shared" si="15"/>
        <v>23</v>
      </c>
    </row>
    <row r="472" spans="1:15" x14ac:dyDescent="0.25">
      <c r="A472" s="4">
        <v>2015</v>
      </c>
      <c r="B472" s="4" t="s">
        <v>92</v>
      </c>
      <c r="C472" s="4" t="s">
        <v>17</v>
      </c>
      <c r="D472" s="4" t="s">
        <v>437</v>
      </c>
      <c r="E472" s="4">
        <v>1992</v>
      </c>
      <c r="F472" s="4">
        <v>93150</v>
      </c>
      <c r="G472" s="4" t="s">
        <v>15</v>
      </c>
      <c r="H472" s="4" t="s">
        <v>16</v>
      </c>
      <c r="I472" s="4">
        <v>16</v>
      </c>
      <c r="J472" s="9" t="str">
        <f t="shared" si="14"/>
        <v>8.9</v>
      </c>
      <c r="K472" t="s">
        <v>1445</v>
      </c>
      <c r="O472">
        <f t="shared" si="15"/>
        <v>23</v>
      </c>
    </row>
    <row r="473" spans="1:15" x14ac:dyDescent="0.25">
      <c r="A473" s="4">
        <v>2015</v>
      </c>
      <c r="B473" s="4" t="s">
        <v>92</v>
      </c>
      <c r="C473" s="4" t="s">
        <v>20</v>
      </c>
      <c r="D473" s="4" t="s">
        <v>763</v>
      </c>
      <c r="E473" s="4">
        <v>1992</v>
      </c>
      <c r="F473" s="4">
        <v>92000</v>
      </c>
      <c r="G473" s="4" t="s">
        <v>21</v>
      </c>
      <c r="H473" s="4" t="s">
        <v>22</v>
      </c>
      <c r="I473" s="4">
        <v>6</v>
      </c>
      <c r="J473" s="9" t="str">
        <f t="shared" si="14"/>
        <v>8.9</v>
      </c>
      <c r="K473" t="s">
        <v>1445</v>
      </c>
      <c r="O473">
        <f t="shared" si="15"/>
        <v>23</v>
      </c>
    </row>
    <row r="474" spans="1:15" x14ac:dyDescent="0.25">
      <c r="A474" s="4">
        <v>2015</v>
      </c>
      <c r="B474" s="4" t="s">
        <v>92</v>
      </c>
      <c r="C474" s="4" t="s">
        <v>17</v>
      </c>
      <c r="D474" s="4" t="s">
        <v>430</v>
      </c>
      <c r="E474" s="4">
        <v>1992</v>
      </c>
      <c r="F474" s="4">
        <v>92000</v>
      </c>
      <c r="G474" s="4" t="s">
        <v>15</v>
      </c>
      <c r="H474" s="4" t="s">
        <v>16</v>
      </c>
      <c r="I474" s="4">
        <v>16</v>
      </c>
      <c r="J474" s="9" t="str">
        <f t="shared" si="14"/>
        <v>8.9</v>
      </c>
      <c r="K474" t="s">
        <v>1445</v>
      </c>
      <c r="O474">
        <f t="shared" si="15"/>
        <v>23</v>
      </c>
    </row>
    <row r="475" spans="1:15" x14ac:dyDescent="0.25">
      <c r="A475" s="4">
        <v>2016</v>
      </c>
      <c r="B475" s="4" t="s">
        <v>92</v>
      </c>
      <c r="C475" s="4" t="s">
        <v>44</v>
      </c>
      <c r="D475" s="4" t="s">
        <v>953</v>
      </c>
      <c r="E475" s="4">
        <v>1997</v>
      </c>
      <c r="F475" s="4">
        <v>92000</v>
      </c>
      <c r="G475" s="4" t="s">
        <v>15</v>
      </c>
      <c r="H475" s="4" t="s">
        <v>16</v>
      </c>
      <c r="I475" s="4">
        <v>8</v>
      </c>
      <c r="J475" s="9" t="str">
        <f t="shared" si="14"/>
        <v>8.9</v>
      </c>
      <c r="K475" t="s">
        <v>1445</v>
      </c>
      <c r="O475">
        <f t="shared" si="15"/>
        <v>19</v>
      </c>
    </row>
    <row r="476" spans="1:15" x14ac:dyDescent="0.25">
      <c r="A476" s="4">
        <v>2015</v>
      </c>
      <c r="B476" s="4" t="s">
        <v>92</v>
      </c>
      <c r="C476" s="4" t="s">
        <v>37</v>
      </c>
      <c r="D476" s="4" t="s">
        <v>651</v>
      </c>
      <c r="E476" s="4">
        <v>1988</v>
      </c>
      <c r="F476" s="4">
        <v>91000</v>
      </c>
      <c r="G476" s="4" t="s">
        <v>15</v>
      </c>
      <c r="H476" s="4" t="s">
        <v>104</v>
      </c>
      <c r="I476" s="4">
        <v>14</v>
      </c>
      <c r="J476" s="9" t="str">
        <f t="shared" si="14"/>
        <v>7.5</v>
      </c>
      <c r="K476" t="s">
        <v>1448</v>
      </c>
      <c r="O476">
        <f t="shared" si="15"/>
        <v>27</v>
      </c>
    </row>
    <row r="477" spans="1:15" x14ac:dyDescent="0.25">
      <c r="A477" s="4">
        <v>2014</v>
      </c>
      <c r="B477" s="4" t="s">
        <v>92</v>
      </c>
      <c r="C477" s="4" t="s">
        <v>20</v>
      </c>
      <c r="D477" s="4" t="s">
        <v>874</v>
      </c>
      <c r="E477" s="4">
        <v>1991</v>
      </c>
      <c r="F477" s="4">
        <v>90000</v>
      </c>
      <c r="G477" s="4" t="s">
        <v>35</v>
      </c>
      <c r="H477" s="4" t="s">
        <v>36</v>
      </c>
      <c r="I477" s="4">
        <v>8</v>
      </c>
      <c r="J477" s="9" t="str">
        <f t="shared" si="14"/>
        <v>8.9</v>
      </c>
      <c r="K477" t="s">
        <v>1445</v>
      </c>
      <c r="O477">
        <f t="shared" si="15"/>
        <v>23</v>
      </c>
    </row>
    <row r="478" spans="1:15" x14ac:dyDescent="0.25">
      <c r="A478" s="4">
        <v>2016</v>
      </c>
      <c r="B478" s="4" t="s">
        <v>92</v>
      </c>
      <c r="C478" s="4" t="s">
        <v>20</v>
      </c>
      <c r="D478" s="4" t="s">
        <v>929</v>
      </c>
      <c r="E478" s="4">
        <v>1994</v>
      </c>
      <c r="F478" s="4">
        <v>90000</v>
      </c>
      <c r="G478" s="4" t="s">
        <v>18</v>
      </c>
      <c r="H478" s="4" t="s">
        <v>112</v>
      </c>
      <c r="I478" s="4">
        <v>8</v>
      </c>
      <c r="J478" s="9" t="str">
        <f t="shared" si="14"/>
        <v>8.9</v>
      </c>
      <c r="K478" t="s">
        <v>1445</v>
      </c>
      <c r="O478">
        <f t="shared" si="15"/>
        <v>22</v>
      </c>
    </row>
    <row r="479" spans="1:15" x14ac:dyDescent="0.25">
      <c r="A479" s="4">
        <v>2016</v>
      </c>
      <c r="B479" s="4" t="s">
        <v>92</v>
      </c>
      <c r="C479" s="4" t="s">
        <v>37</v>
      </c>
      <c r="D479" s="4" t="s">
        <v>1022</v>
      </c>
      <c r="E479" s="4">
        <v>1994</v>
      </c>
      <c r="F479" s="4">
        <v>90000</v>
      </c>
      <c r="G479" s="4" t="s">
        <v>18</v>
      </c>
      <c r="H479" s="4" t="s">
        <v>19</v>
      </c>
      <c r="I479" s="4">
        <v>10</v>
      </c>
      <c r="J479" s="9" t="str">
        <f t="shared" si="14"/>
        <v>8.9</v>
      </c>
      <c r="K479" t="s">
        <v>1445</v>
      </c>
      <c r="O479">
        <f t="shared" si="15"/>
        <v>22</v>
      </c>
    </row>
    <row r="480" spans="1:15" x14ac:dyDescent="0.25">
      <c r="A480" s="4">
        <v>2015</v>
      </c>
      <c r="B480" s="4" t="s">
        <v>92</v>
      </c>
      <c r="C480" s="4" t="s">
        <v>20</v>
      </c>
      <c r="D480" s="4" t="s">
        <v>563</v>
      </c>
      <c r="E480" s="4">
        <v>1994</v>
      </c>
      <c r="F480" s="4">
        <v>90000</v>
      </c>
      <c r="G480" s="4" t="s">
        <v>21</v>
      </c>
      <c r="H480" s="4" t="s">
        <v>22</v>
      </c>
      <c r="I480" s="4">
        <v>9</v>
      </c>
      <c r="J480" s="9" t="str">
        <f t="shared" si="14"/>
        <v>8.9</v>
      </c>
      <c r="K480" t="s">
        <v>1445</v>
      </c>
      <c r="O480">
        <f t="shared" si="15"/>
        <v>21</v>
      </c>
    </row>
    <row r="481" spans="1:15" x14ac:dyDescent="0.25">
      <c r="A481" s="4">
        <v>2014</v>
      </c>
      <c r="B481" s="4" t="s">
        <v>92</v>
      </c>
      <c r="C481" s="4" t="s">
        <v>20</v>
      </c>
      <c r="D481" s="4" t="s">
        <v>254</v>
      </c>
      <c r="E481" s="4">
        <v>1999</v>
      </c>
      <c r="F481" s="4">
        <v>90000</v>
      </c>
      <c r="G481" s="4" t="s">
        <v>31</v>
      </c>
      <c r="H481" s="4" t="s">
        <v>32</v>
      </c>
      <c r="I481" s="4">
        <v>8</v>
      </c>
      <c r="J481" s="9" t="str">
        <f t="shared" si="14"/>
        <v>8.9</v>
      </c>
      <c r="K481" t="s">
        <v>1365</v>
      </c>
      <c r="O481">
        <f t="shared" si="15"/>
        <v>15</v>
      </c>
    </row>
    <row r="482" spans="1:15" x14ac:dyDescent="0.25">
      <c r="A482" s="4">
        <v>2015</v>
      </c>
      <c r="B482" s="4" t="s">
        <v>92</v>
      </c>
      <c r="C482" s="4" t="s">
        <v>20</v>
      </c>
      <c r="D482" s="4" t="s">
        <v>649</v>
      </c>
      <c r="E482" s="4">
        <v>2000</v>
      </c>
      <c r="F482" s="4">
        <v>90000</v>
      </c>
      <c r="G482" s="4" t="s">
        <v>59</v>
      </c>
      <c r="H482" s="4" t="s">
        <v>60</v>
      </c>
      <c r="I482" s="4">
        <v>9</v>
      </c>
      <c r="J482" s="9" t="str">
        <f t="shared" si="14"/>
        <v>8.9</v>
      </c>
      <c r="K482" t="s">
        <v>1365</v>
      </c>
      <c r="O482">
        <f t="shared" si="15"/>
        <v>15</v>
      </c>
    </row>
    <row r="483" spans="1:15" x14ac:dyDescent="0.25">
      <c r="A483" s="4">
        <v>2016</v>
      </c>
      <c r="B483" s="4" t="s">
        <v>92</v>
      </c>
      <c r="C483" s="4" t="s">
        <v>20</v>
      </c>
      <c r="D483" s="4" t="s">
        <v>1310</v>
      </c>
      <c r="E483" s="4">
        <v>1997</v>
      </c>
      <c r="F483" s="4">
        <v>90000</v>
      </c>
      <c r="G483" s="4" t="s">
        <v>85</v>
      </c>
      <c r="H483" s="4" t="s">
        <v>86</v>
      </c>
      <c r="I483" s="4">
        <v>8</v>
      </c>
      <c r="J483" s="9" t="str">
        <f t="shared" si="14"/>
        <v>8.9</v>
      </c>
      <c r="K483" t="s">
        <v>1445</v>
      </c>
      <c r="O483">
        <f t="shared" si="15"/>
        <v>19</v>
      </c>
    </row>
    <row r="484" spans="1:15" x14ac:dyDescent="0.25">
      <c r="A484" s="4">
        <v>2016</v>
      </c>
      <c r="B484" s="4" t="s">
        <v>92</v>
      </c>
      <c r="C484" s="4" t="s">
        <v>20</v>
      </c>
      <c r="D484" s="4" t="s">
        <v>936</v>
      </c>
      <c r="E484" s="4">
        <v>2004</v>
      </c>
      <c r="F484" s="4">
        <v>90000</v>
      </c>
      <c r="G484" s="4" t="s">
        <v>31</v>
      </c>
      <c r="H484" s="4" t="s">
        <v>32</v>
      </c>
      <c r="I484" s="4">
        <v>15</v>
      </c>
      <c r="J484" s="9" t="str">
        <f t="shared" si="14"/>
        <v/>
      </c>
      <c r="O484">
        <f t="shared" si="15"/>
        <v>12</v>
      </c>
    </row>
    <row r="485" spans="1:15" x14ac:dyDescent="0.25">
      <c r="A485" s="4">
        <v>2014</v>
      </c>
      <c r="B485" s="4" t="s">
        <v>92</v>
      </c>
      <c r="C485" s="4" t="s">
        <v>20</v>
      </c>
      <c r="D485" s="4" t="s">
        <v>857</v>
      </c>
      <c r="E485" s="4">
        <v>1994</v>
      </c>
      <c r="F485" s="4">
        <v>90000</v>
      </c>
      <c r="G485" s="4" t="s">
        <v>18</v>
      </c>
      <c r="H485" s="4" t="s">
        <v>19</v>
      </c>
      <c r="I485" s="4">
        <v>13</v>
      </c>
      <c r="J485" s="9" t="str">
        <f t="shared" si="14"/>
        <v>8.9</v>
      </c>
      <c r="K485" t="s">
        <v>1445</v>
      </c>
      <c r="O485">
        <f t="shared" si="15"/>
        <v>20</v>
      </c>
    </row>
    <row r="486" spans="1:15" x14ac:dyDescent="0.25">
      <c r="A486" s="4">
        <v>2016</v>
      </c>
      <c r="B486" s="4" t="s">
        <v>92</v>
      </c>
      <c r="C486" s="4" t="s">
        <v>20</v>
      </c>
      <c r="D486" s="4" t="s">
        <v>1172</v>
      </c>
      <c r="E486" s="4">
        <v>1997</v>
      </c>
      <c r="F486" s="4">
        <v>90000</v>
      </c>
      <c r="G486" s="4" t="s">
        <v>18</v>
      </c>
      <c r="H486" s="4" t="s">
        <v>19</v>
      </c>
      <c r="I486" s="4">
        <v>8</v>
      </c>
      <c r="J486" s="9" t="str">
        <f t="shared" si="14"/>
        <v>8.9</v>
      </c>
      <c r="K486" t="s">
        <v>1445</v>
      </c>
      <c r="O486">
        <f t="shared" si="15"/>
        <v>19</v>
      </c>
    </row>
    <row r="487" spans="1:15" x14ac:dyDescent="0.25">
      <c r="A487" s="4">
        <v>2015</v>
      </c>
      <c r="B487" s="4" t="s">
        <v>92</v>
      </c>
      <c r="C487" s="4" t="s">
        <v>37</v>
      </c>
      <c r="D487" s="4" t="s">
        <v>418</v>
      </c>
      <c r="E487" s="4">
        <v>1997</v>
      </c>
      <c r="F487" s="4">
        <v>90000</v>
      </c>
      <c r="G487" s="4" t="s">
        <v>21</v>
      </c>
      <c r="H487" s="4" t="s">
        <v>102</v>
      </c>
      <c r="I487" s="4">
        <v>9</v>
      </c>
      <c r="J487" s="9" t="str">
        <f t="shared" si="14"/>
        <v>8.9</v>
      </c>
      <c r="K487" t="s">
        <v>1445</v>
      </c>
      <c r="O487">
        <f t="shared" si="15"/>
        <v>18</v>
      </c>
    </row>
    <row r="488" spans="1:15" x14ac:dyDescent="0.25">
      <c r="A488" s="4">
        <v>2014</v>
      </c>
      <c r="B488" s="4" t="s">
        <v>92</v>
      </c>
      <c r="C488" s="4" t="s">
        <v>20</v>
      </c>
      <c r="D488" s="4" t="s">
        <v>341</v>
      </c>
      <c r="E488" s="4">
        <v>1998</v>
      </c>
      <c r="F488" s="4">
        <v>90000</v>
      </c>
      <c r="G488" s="4" t="s">
        <v>35</v>
      </c>
      <c r="H488" s="4" t="s">
        <v>36</v>
      </c>
      <c r="I488" s="4">
        <v>10</v>
      </c>
      <c r="J488" s="9" t="str">
        <f t="shared" si="14"/>
        <v>8.9</v>
      </c>
      <c r="K488" t="s">
        <v>1445</v>
      </c>
      <c r="O488">
        <f t="shared" si="15"/>
        <v>16</v>
      </c>
    </row>
    <row r="489" spans="1:15" x14ac:dyDescent="0.25">
      <c r="A489" s="4">
        <v>2014</v>
      </c>
      <c r="B489" s="4" t="s">
        <v>92</v>
      </c>
      <c r="C489" s="4" t="s">
        <v>20</v>
      </c>
      <c r="D489" s="4" t="s">
        <v>873</v>
      </c>
      <c r="E489" s="4">
        <v>1987</v>
      </c>
      <c r="F489" s="4">
        <v>90000</v>
      </c>
      <c r="G489" s="4" t="s">
        <v>35</v>
      </c>
      <c r="H489" s="4" t="s">
        <v>36</v>
      </c>
      <c r="I489" s="4">
        <v>8</v>
      </c>
      <c r="J489" s="9" t="str">
        <f t="shared" si="14"/>
        <v>7.5</v>
      </c>
      <c r="K489" t="s">
        <v>1448</v>
      </c>
      <c r="O489">
        <f t="shared" si="15"/>
        <v>27</v>
      </c>
    </row>
    <row r="490" spans="1:15" x14ac:dyDescent="0.25">
      <c r="A490" s="4">
        <v>2015</v>
      </c>
      <c r="B490" s="4" t="s">
        <v>92</v>
      </c>
      <c r="C490" s="4" t="s">
        <v>20</v>
      </c>
      <c r="D490" s="4" t="s">
        <v>743</v>
      </c>
      <c r="E490" s="4">
        <v>1988</v>
      </c>
      <c r="F490" s="4">
        <v>90000</v>
      </c>
      <c r="G490" s="4" t="s">
        <v>18</v>
      </c>
      <c r="H490" s="4" t="s">
        <v>19</v>
      </c>
      <c r="I490" s="4">
        <v>6</v>
      </c>
      <c r="J490" s="9" t="str">
        <f t="shared" si="14"/>
        <v>7.5</v>
      </c>
      <c r="K490" t="s">
        <v>1448</v>
      </c>
      <c r="O490">
        <f t="shared" si="15"/>
        <v>27</v>
      </c>
    </row>
    <row r="491" spans="1:15" x14ac:dyDescent="0.25">
      <c r="A491" s="4">
        <v>2016</v>
      </c>
      <c r="B491" s="4" t="s">
        <v>92</v>
      </c>
      <c r="C491" s="4" t="s">
        <v>37</v>
      </c>
      <c r="D491" s="4" t="s">
        <v>1071</v>
      </c>
      <c r="E491" s="4">
        <v>1998</v>
      </c>
      <c r="F491" s="4">
        <v>90000</v>
      </c>
      <c r="G491" s="4" t="s">
        <v>38</v>
      </c>
      <c r="H491" s="4" t="s">
        <v>39</v>
      </c>
      <c r="I491" s="4">
        <v>8</v>
      </c>
      <c r="J491" s="9" t="str">
        <f t="shared" si="14"/>
        <v>8.9</v>
      </c>
      <c r="K491" t="s">
        <v>1445</v>
      </c>
      <c r="O491">
        <f t="shared" si="15"/>
        <v>18</v>
      </c>
    </row>
    <row r="492" spans="1:15" x14ac:dyDescent="0.25">
      <c r="A492" s="4">
        <v>2015</v>
      </c>
      <c r="B492" s="4" t="s">
        <v>92</v>
      </c>
      <c r="C492" s="4" t="s">
        <v>20</v>
      </c>
      <c r="D492" s="4" t="s">
        <v>454</v>
      </c>
      <c r="E492" s="4">
        <v>1989</v>
      </c>
      <c r="F492" s="4">
        <v>90000</v>
      </c>
      <c r="G492" s="4" t="s">
        <v>85</v>
      </c>
      <c r="H492" s="4" t="s">
        <v>86</v>
      </c>
      <c r="I492" s="4">
        <v>10</v>
      </c>
      <c r="J492" s="9" t="str">
        <f t="shared" si="14"/>
        <v/>
      </c>
      <c r="O492">
        <f t="shared" si="15"/>
        <v>26</v>
      </c>
    </row>
    <row r="493" spans="1:15" x14ac:dyDescent="0.25">
      <c r="A493" s="4">
        <v>2015</v>
      </c>
      <c r="B493" s="4" t="s">
        <v>92</v>
      </c>
      <c r="C493" s="4" t="s">
        <v>20</v>
      </c>
      <c r="D493" s="4" t="s">
        <v>732</v>
      </c>
      <c r="E493" s="4">
        <v>1988</v>
      </c>
      <c r="F493" s="4">
        <v>90000</v>
      </c>
      <c r="G493" s="4" t="s">
        <v>85</v>
      </c>
      <c r="H493" s="4" t="s">
        <v>86</v>
      </c>
      <c r="I493" s="4">
        <v>10</v>
      </c>
      <c r="J493" s="9" t="str">
        <f t="shared" si="14"/>
        <v>7.5</v>
      </c>
      <c r="K493" t="s">
        <v>1448</v>
      </c>
      <c r="O493">
        <f t="shared" si="15"/>
        <v>27</v>
      </c>
    </row>
    <row r="494" spans="1:15" x14ac:dyDescent="0.25">
      <c r="A494" s="4">
        <v>2015</v>
      </c>
      <c r="B494" s="4" t="s">
        <v>92</v>
      </c>
      <c r="C494" s="4" t="s">
        <v>20</v>
      </c>
      <c r="D494" s="4" t="s">
        <v>453</v>
      </c>
      <c r="E494" s="4">
        <v>1988</v>
      </c>
      <c r="F494" s="4">
        <v>90000</v>
      </c>
      <c r="G494" s="4" t="s">
        <v>85</v>
      </c>
      <c r="H494" s="4" t="s">
        <v>86</v>
      </c>
      <c r="I494" s="4">
        <v>10</v>
      </c>
      <c r="J494" s="9" t="str">
        <f t="shared" si="14"/>
        <v>7.5</v>
      </c>
      <c r="K494" t="s">
        <v>1448</v>
      </c>
      <c r="O494">
        <f t="shared" si="15"/>
        <v>27</v>
      </c>
    </row>
    <row r="495" spans="1:15" x14ac:dyDescent="0.25">
      <c r="A495" s="4">
        <v>2016</v>
      </c>
      <c r="B495" s="4" t="s">
        <v>92</v>
      </c>
      <c r="C495" s="4" t="s">
        <v>20</v>
      </c>
      <c r="D495" s="4" t="s">
        <v>968</v>
      </c>
      <c r="E495" s="4">
        <v>2000</v>
      </c>
      <c r="F495" s="4">
        <v>90000</v>
      </c>
      <c r="G495" s="4" t="s">
        <v>31</v>
      </c>
      <c r="H495" s="4" t="s">
        <v>32</v>
      </c>
      <c r="I495" s="4">
        <v>6</v>
      </c>
      <c r="J495" s="9" t="str">
        <f t="shared" si="14"/>
        <v>8.9</v>
      </c>
      <c r="K495" t="s">
        <v>1365</v>
      </c>
      <c r="O495">
        <f t="shared" si="15"/>
        <v>16</v>
      </c>
    </row>
    <row r="496" spans="1:15" x14ac:dyDescent="0.25">
      <c r="A496" s="4">
        <v>2015</v>
      </c>
      <c r="B496" s="4" t="s">
        <v>92</v>
      </c>
      <c r="C496" s="4" t="s">
        <v>37</v>
      </c>
      <c r="D496" s="4" t="s">
        <v>724</v>
      </c>
      <c r="E496" s="4">
        <v>2001</v>
      </c>
      <c r="F496" s="4">
        <v>90000</v>
      </c>
      <c r="G496" s="4" t="s">
        <v>35</v>
      </c>
      <c r="H496" s="4" t="s">
        <v>36</v>
      </c>
      <c r="I496" s="4">
        <v>9</v>
      </c>
      <c r="J496" s="9" t="str">
        <f t="shared" si="14"/>
        <v>10.3</v>
      </c>
      <c r="K496" t="s">
        <v>1380</v>
      </c>
      <c r="O496">
        <f t="shared" si="15"/>
        <v>14</v>
      </c>
    </row>
    <row r="497" spans="1:15" x14ac:dyDescent="0.25">
      <c r="A497" s="4">
        <v>2016</v>
      </c>
      <c r="B497" s="4" t="s">
        <v>92</v>
      </c>
      <c r="C497" s="4" t="s">
        <v>20</v>
      </c>
      <c r="D497" s="4" t="s">
        <v>1237</v>
      </c>
      <c r="E497" s="4">
        <v>1998</v>
      </c>
      <c r="F497" s="4">
        <v>90000</v>
      </c>
      <c r="G497" s="4" t="s">
        <v>15</v>
      </c>
      <c r="H497" s="4" t="s">
        <v>16</v>
      </c>
      <c r="I497" s="4">
        <v>6</v>
      </c>
      <c r="J497" s="9" t="str">
        <f t="shared" si="14"/>
        <v>8.9</v>
      </c>
      <c r="K497" t="s">
        <v>1445</v>
      </c>
      <c r="O497">
        <f t="shared" si="15"/>
        <v>18</v>
      </c>
    </row>
    <row r="498" spans="1:15" x14ac:dyDescent="0.25">
      <c r="A498" s="4">
        <v>2016</v>
      </c>
      <c r="B498" s="4" t="s">
        <v>138</v>
      </c>
      <c r="C498" s="4" t="s">
        <v>20</v>
      </c>
      <c r="D498" s="4" t="s">
        <v>1154</v>
      </c>
      <c r="E498" s="4">
        <v>2000</v>
      </c>
      <c r="F498" s="4">
        <v>90000</v>
      </c>
      <c r="G498" s="4" t="s">
        <v>31</v>
      </c>
      <c r="H498" s="4" t="s">
        <v>32</v>
      </c>
      <c r="I498" s="4">
        <v>15</v>
      </c>
      <c r="J498" s="9" t="str">
        <f t="shared" si="14"/>
        <v>8.9</v>
      </c>
      <c r="K498" t="s">
        <v>1365</v>
      </c>
      <c r="O498">
        <f t="shared" si="15"/>
        <v>16</v>
      </c>
    </row>
    <row r="499" spans="1:15" x14ac:dyDescent="0.25">
      <c r="A499" s="4">
        <v>2016</v>
      </c>
      <c r="B499" s="4" t="s">
        <v>92</v>
      </c>
      <c r="C499" s="4" t="s">
        <v>20</v>
      </c>
      <c r="D499" s="4" t="s">
        <v>946</v>
      </c>
      <c r="E499" s="4">
        <v>1996</v>
      </c>
      <c r="F499" s="4">
        <v>90000</v>
      </c>
      <c r="G499" s="4" t="s">
        <v>18</v>
      </c>
      <c r="H499" s="4" t="s">
        <v>112</v>
      </c>
      <c r="I499" s="4">
        <v>8</v>
      </c>
      <c r="J499" s="9" t="str">
        <f t="shared" si="14"/>
        <v>8.9</v>
      </c>
      <c r="K499" t="s">
        <v>1445</v>
      </c>
      <c r="O499">
        <f t="shared" si="15"/>
        <v>20</v>
      </c>
    </row>
    <row r="500" spans="1:15" x14ac:dyDescent="0.25">
      <c r="A500" s="4">
        <v>2016</v>
      </c>
      <c r="B500" s="4" t="s">
        <v>92</v>
      </c>
      <c r="C500" s="4" t="s">
        <v>20</v>
      </c>
      <c r="D500" s="4" t="s">
        <v>946</v>
      </c>
      <c r="E500" s="4">
        <v>1997</v>
      </c>
      <c r="F500" s="4">
        <v>90000</v>
      </c>
      <c r="G500" s="4" t="s">
        <v>18</v>
      </c>
      <c r="H500" s="4" t="s">
        <v>112</v>
      </c>
      <c r="I500" s="4">
        <v>8</v>
      </c>
      <c r="J500" s="9" t="str">
        <f t="shared" si="14"/>
        <v>8.9</v>
      </c>
      <c r="K500" t="s">
        <v>1445</v>
      </c>
      <c r="O500">
        <f t="shared" si="15"/>
        <v>19</v>
      </c>
    </row>
    <row r="501" spans="1:15" x14ac:dyDescent="0.25">
      <c r="A501" s="4">
        <v>2016</v>
      </c>
      <c r="B501" s="4" t="s">
        <v>92</v>
      </c>
      <c r="C501" s="4" t="s">
        <v>20</v>
      </c>
      <c r="D501" s="4" t="s">
        <v>1280</v>
      </c>
      <c r="E501" s="4">
        <v>2000</v>
      </c>
      <c r="F501" s="4">
        <v>90000</v>
      </c>
      <c r="G501" s="4" t="s">
        <v>18</v>
      </c>
      <c r="H501" s="4" t="s">
        <v>19</v>
      </c>
      <c r="I501" s="4">
        <v>8</v>
      </c>
      <c r="J501" s="9" t="str">
        <f t="shared" si="14"/>
        <v>8.9</v>
      </c>
      <c r="K501" t="s">
        <v>1365</v>
      </c>
      <c r="O501">
        <f t="shared" si="15"/>
        <v>16</v>
      </c>
    </row>
    <row r="502" spans="1:15" x14ac:dyDescent="0.25">
      <c r="A502" s="4">
        <v>2016</v>
      </c>
      <c r="B502" s="4" t="s">
        <v>92</v>
      </c>
      <c r="C502" s="4" t="s">
        <v>20</v>
      </c>
      <c r="D502" s="4" t="s">
        <v>950</v>
      </c>
      <c r="E502" s="4">
        <v>1998</v>
      </c>
      <c r="F502" s="4">
        <v>90000</v>
      </c>
      <c r="G502" s="4" t="s">
        <v>18</v>
      </c>
      <c r="H502" s="4" t="s">
        <v>112</v>
      </c>
      <c r="I502" s="4">
        <v>8</v>
      </c>
      <c r="J502" s="9" t="str">
        <f t="shared" si="14"/>
        <v>8.9</v>
      </c>
      <c r="K502" t="s">
        <v>1445</v>
      </c>
      <c r="O502">
        <f t="shared" si="15"/>
        <v>18</v>
      </c>
    </row>
    <row r="503" spans="1:15" x14ac:dyDescent="0.25">
      <c r="A503" s="4">
        <v>2016</v>
      </c>
      <c r="B503" s="4" t="s">
        <v>92</v>
      </c>
      <c r="C503" s="4" t="s">
        <v>20</v>
      </c>
      <c r="D503" s="4" t="s">
        <v>623</v>
      </c>
      <c r="E503" s="4">
        <v>1998</v>
      </c>
      <c r="F503" s="4">
        <v>90000</v>
      </c>
      <c r="G503" s="4" t="s">
        <v>18</v>
      </c>
      <c r="H503" s="4" t="s">
        <v>112</v>
      </c>
      <c r="I503" s="4">
        <v>8</v>
      </c>
      <c r="J503" s="9" t="str">
        <f t="shared" si="14"/>
        <v>8.9</v>
      </c>
      <c r="K503" t="s">
        <v>1445</v>
      </c>
      <c r="O503">
        <f t="shared" si="15"/>
        <v>18</v>
      </c>
    </row>
    <row r="504" spans="1:15" x14ac:dyDescent="0.25">
      <c r="A504" s="4">
        <v>2015</v>
      </c>
      <c r="B504" s="4" t="s">
        <v>92</v>
      </c>
      <c r="C504" s="4" t="s">
        <v>20</v>
      </c>
      <c r="D504" s="4" t="s">
        <v>623</v>
      </c>
      <c r="E504" s="4">
        <v>2000</v>
      </c>
      <c r="F504" s="4">
        <v>90000</v>
      </c>
      <c r="G504" s="4" t="s">
        <v>35</v>
      </c>
      <c r="H504" s="4" t="s">
        <v>36</v>
      </c>
      <c r="I504" s="4">
        <v>6</v>
      </c>
      <c r="J504" s="9" t="str">
        <f t="shared" si="14"/>
        <v>8.9</v>
      </c>
      <c r="K504" t="s">
        <v>1365</v>
      </c>
      <c r="O504">
        <f t="shared" si="15"/>
        <v>15</v>
      </c>
    </row>
    <row r="505" spans="1:15" x14ac:dyDescent="0.25">
      <c r="A505" s="4">
        <v>2015</v>
      </c>
      <c r="B505" s="4" t="s">
        <v>92</v>
      </c>
      <c r="C505" s="4" t="s">
        <v>20</v>
      </c>
      <c r="D505" s="4" t="s">
        <v>633</v>
      </c>
      <c r="E505" s="4">
        <v>0</v>
      </c>
      <c r="F505" s="4">
        <v>90000</v>
      </c>
      <c r="G505" s="4" t="s">
        <v>18</v>
      </c>
      <c r="H505" s="4" t="s">
        <v>19</v>
      </c>
      <c r="I505" s="4">
        <v>6</v>
      </c>
      <c r="J505" s="9" t="str">
        <f t="shared" si="14"/>
        <v/>
      </c>
      <c r="O505">
        <f t="shared" si="15"/>
        <v>2015</v>
      </c>
    </row>
    <row r="506" spans="1:15" x14ac:dyDescent="0.25">
      <c r="A506" s="4">
        <v>2014</v>
      </c>
      <c r="B506" s="4" t="s">
        <v>92</v>
      </c>
      <c r="C506" s="4" t="s">
        <v>20</v>
      </c>
      <c r="D506" s="4" t="s">
        <v>252</v>
      </c>
      <c r="E506" s="4">
        <v>2002</v>
      </c>
      <c r="F506" s="4">
        <v>90000</v>
      </c>
      <c r="G506" s="4" t="s">
        <v>18</v>
      </c>
      <c r="H506" s="4" t="s">
        <v>19</v>
      </c>
      <c r="I506" s="4">
        <v>10</v>
      </c>
      <c r="J506" s="9" t="str">
        <f t="shared" si="14"/>
        <v>10.3</v>
      </c>
      <c r="K506" t="s">
        <v>1380</v>
      </c>
      <c r="O506">
        <f t="shared" si="15"/>
        <v>12</v>
      </c>
    </row>
    <row r="507" spans="1:15" x14ac:dyDescent="0.25">
      <c r="A507" s="4">
        <v>2015</v>
      </c>
      <c r="B507" s="4" t="s">
        <v>92</v>
      </c>
      <c r="C507" s="4" t="s">
        <v>37</v>
      </c>
      <c r="D507" s="4" t="s">
        <v>419</v>
      </c>
      <c r="E507" s="4">
        <v>2007</v>
      </c>
      <c r="F507" s="4">
        <v>90000</v>
      </c>
      <c r="G507" s="4" t="s">
        <v>21</v>
      </c>
      <c r="H507" s="4" t="s">
        <v>102</v>
      </c>
      <c r="I507" s="4">
        <v>9</v>
      </c>
      <c r="J507" s="9" t="str">
        <f t="shared" si="14"/>
        <v/>
      </c>
      <c r="O507">
        <f t="shared" si="15"/>
        <v>8</v>
      </c>
    </row>
    <row r="508" spans="1:15" x14ac:dyDescent="0.25">
      <c r="A508" s="4">
        <v>2015</v>
      </c>
      <c r="B508" s="4" t="s">
        <v>92</v>
      </c>
      <c r="C508" s="4" t="s">
        <v>20</v>
      </c>
      <c r="D508" s="4" t="s">
        <v>527</v>
      </c>
      <c r="E508" s="4">
        <v>2006</v>
      </c>
      <c r="F508" s="4">
        <v>90000</v>
      </c>
      <c r="G508" s="4" t="s">
        <v>81</v>
      </c>
      <c r="H508" s="4" t="s">
        <v>82</v>
      </c>
      <c r="I508" s="4">
        <v>6</v>
      </c>
      <c r="J508" s="9" t="str">
        <f t="shared" si="14"/>
        <v/>
      </c>
      <c r="O508">
        <f t="shared" si="15"/>
        <v>9</v>
      </c>
    </row>
    <row r="509" spans="1:15" x14ac:dyDescent="0.25">
      <c r="A509" s="4">
        <v>2016</v>
      </c>
      <c r="B509" s="4" t="s">
        <v>92</v>
      </c>
      <c r="C509" s="4" t="s">
        <v>20</v>
      </c>
      <c r="D509" s="4" t="s">
        <v>910</v>
      </c>
      <c r="E509" s="4">
        <v>1998</v>
      </c>
      <c r="F509" s="4">
        <v>90000</v>
      </c>
      <c r="G509" s="4" t="s">
        <v>18</v>
      </c>
      <c r="H509" s="4" t="s">
        <v>19</v>
      </c>
      <c r="I509" s="4">
        <v>8</v>
      </c>
      <c r="J509" s="9" t="str">
        <f t="shared" si="14"/>
        <v>8.9</v>
      </c>
      <c r="K509" t="s">
        <v>1445</v>
      </c>
      <c r="O509">
        <f t="shared" si="15"/>
        <v>18</v>
      </c>
    </row>
    <row r="510" spans="1:15" x14ac:dyDescent="0.25">
      <c r="A510" s="4">
        <v>2016</v>
      </c>
      <c r="B510" s="4" t="s">
        <v>92</v>
      </c>
      <c r="C510" s="4" t="s">
        <v>20</v>
      </c>
      <c r="D510" s="4" t="s">
        <v>910</v>
      </c>
      <c r="E510" s="4">
        <v>2000</v>
      </c>
      <c r="F510" s="4">
        <v>90000</v>
      </c>
      <c r="G510" s="4" t="s">
        <v>18</v>
      </c>
      <c r="H510" s="4" t="s">
        <v>19</v>
      </c>
      <c r="I510" s="4">
        <v>10</v>
      </c>
      <c r="J510" s="9" t="str">
        <f t="shared" si="14"/>
        <v>8.9</v>
      </c>
      <c r="K510" t="s">
        <v>1365</v>
      </c>
      <c r="O510">
        <f t="shared" si="15"/>
        <v>16</v>
      </c>
    </row>
    <row r="511" spans="1:15" x14ac:dyDescent="0.25">
      <c r="A511" s="4">
        <v>2015</v>
      </c>
      <c r="B511" s="4" t="s">
        <v>92</v>
      </c>
      <c r="C511" s="4" t="s">
        <v>20</v>
      </c>
      <c r="D511" s="4" t="s">
        <v>753</v>
      </c>
      <c r="E511" s="4">
        <v>1995</v>
      </c>
      <c r="F511" s="4">
        <v>90000</v>
      </c>
      <c r="G511" s="4" t="s">
        <v>35</v>
      </c>
      <c r="H511" s="4" t="s">
        <v>36</v>
      </c>
      <c r="I511" s="4">
        <v>8</v>
      </c>
      <c r="J511" s="9" t="str">
        <f t="shared" si="14"/>
        <v>8.9</v>
      </c>
      <c r="K511" t="s">
        <v>1445</v>
      </c>
      <c r="O511">
        <f t="shared" si="15"/>
        <v>20</v>
      </c>
    </row>
    <row r="512" spans="1:15" x14ac:dyDescent="0.25">
      <c r="A512" s="4">
        <v>2015</v>
      </c>
      <c r="B512" s="4" t="s">
        <v>92</v>
      </c>
      <c r="C512" s="4" t="s">
        <v>83</v>
      </c>
      <c r="D512" s="4" t="s">
        <v>307</v>
      </c>
      <c r="E512" s="4">
        <v>1996</v>
      </c>
      <c r="F512" s="4">
        <v>90000</v>
      </c>
      <c r="G512" s="4" t="s">
        <v>21</v>
      </c>
      <c r="H512" s="4" t="s">
        <v>22</v>
      </c>
      <c r="I512" s="4">
        <v>6</v>
      </c>
      <c r="J512" s="9" t="str">
        <f t="shared" si="14"/>
        <v>8.9</v>
      </c>
      <c r="K512" t="s">
        <v>1445</v>
      </c>
      <c r="O512">
        <f t="shared" si="15"/>
        <v>19</v>
      </c>
    </row>
    <row r="513" spans="1:15" x14ac:dyDescent="0.25">
      <c r="A513" s="4">
        <v>2015</v>
      </c>
      <c r="B513" s="4" t="s">
        <v>92</v>
      </c>
      <c r="C513" s="4" t="s">
        <v>20</v>
      </c>
      <c r="D513" s="4" t="s">
        <v>590</v>
      </c>
      <c r="E513" s="4">
        <v>1994</v>
      </c>
      <c r="F513" s="4">
        <v>90000</v>
      </c>
      <c r="G513" s="4" t="s">
        <v>18</v>
      </c>
      <c r="H513" s="4" t="s">
        <v>19</v>
      </c>
      <c r="I513" s="4">
        <v>10</v>
      </c>
      <c r="J513" s="9" t="str">
        <f t="shared" si="14"/>
        <v>8.9</v>
      </c>
      <c r="K513" t="s">
        <v>1445</v>
      </c>
      <c r="O513">
        <f t="shared" si="15"/>
        <v>21</v>
      </c>
    </row>
    <row r="514" spans="1:15" x14ac:dyDescent="0.25">
      <c r="A514" s="4">
        <v>2016</v>
      </c>
      <c r="B514" s="4" t="s">
        <v>92</v>
      </c>
      <c r="C514" s="4" t="s">
        <v>20</v>
      </c>
      <c r="D514" s="4" t="s">
        <v>1202</v>
      </c>
      <c r="E514" s="4">
        <v>1990</v>
      </c>
      <c r="F514" s="4">
        <v>90000</v>
      </c>
      <c r="G514" s="4" t="s">
        <v>35</v>
      </c>
      <c r="H514" s="4" t="s">
        <v>36</v>
      </c>
      <c r="I514" s="4">
        <v>8</v>
      </c>
      <c r="J514" s="9" t="str">
        <f t="shared" si="14"/>
        <v/>
      </c>
      <c r="O514">
        <f t="shared" si="15"/>
        <v>26</v>
      </c>
    </row>
    <row r="515" spans="1:15" x14ac:dyDescent="0.25">
      <c r="A515" s="4">
        <v>2015</v>
      </c>
      <c r="B515" s="4" t="s">
        <v>92</v>
      </c>
      <c r="C515" s="4" t="s">
        <v>20</v>
      </c>
      <c r="D515" s="4" t="s">
        <v>846</v>
      </c>
      <c r="E515" s="4">
        <v>1985</v>
      </c>
      <c r="F515" s="4">
        <v>90000</v>
      </c>
      <c r="G515" s="4" t="s">
        <v>18</v>
      </c>
      <c r="H515" s="4" t="s">
        <v>19</v>
      </c>
      <c r="I515" s="4">
        <v>8</v>
      </c>
      <c r="J515" s="9" t="str">
        <f t="shared" si="14"/>
        <v>7.5</v>
      </c>
      <c r="K515" t="s">
        <v>1448</v>
      </c>
      <c r="O515">
        <f t="shared" si="15"/>
        <v>30</v>
      </c>
    </row>
    <row r="516" spans="1:15" x14ac:dyDescent="0.25">
      <c r="A516" s="4">
        <v>2015</v>
      </c>
      <c r="B516" s="4" t="s">
        <v>92</v>
      </c>
      <c r="C516" s="4" t="s">
        <v>20</v>
      </c>
      <c r="D516" s="4" t="s">
        <v>376</v>
      </c>
      <c r="E516" s="4">
        <v>1987</v>
      </c>
      <c r="F516" s="4">
        <v>90000</v>
      </c>
      <c r="G516" s="4" t="s">
        <v>18</v>
      </c>
      <c r="H516" s="4" t="s">
        <v>19</v>
      </c>
      <c r="I516" s="4">
        <v>6</v>
      </c>
      <c r="J516" s="9" t="str">
        <f t="shared" si="14"/>
        <v>7.5</v>
      </c>
      <c r="K516" t="s">
        <v>1448</v>
      </c>
      <c r="O516">
        <f t="shared" si="15"/>
        <v>28</v>
      </c>
    </row>
    <row r="517" spans="1:15" x14ac:dyDescent="0.25">
      <c r="A517" s="4">
        <v>2014</v>
      </c>
      <c r="B517" s="4" t="s">
        <v>69</v>
      </c>
      <c r="C517" s="4" t="s">
        <v>20</v>
      </c>
      <c r="D517" s="4" t="s">
        <v>193</v>
      </c>
      <c r="E517" s="4">
        <v>1989</v>
      </c>
      <c r="F517" s="4">
        <v>90000</v>
      </c>
      <c r="G517" s="4" t="s">
        <v>21</v>
      </c>
      <c r="H517" s="4" t="s">
        <v>22</v>
      </c>
      <c r="I517" s="4">
        <v>10</v>
      </c>
      <c r="J517" s="9" t="str">
        <f t="shared" si="14"/>
        <v/>
      </c>
      <c r="O517">
        <f t="shared" si="15"/>
        <v>25</v>
      </c>
    </row>
    <row r="518" spans="1:15" x14ac:dyDescent="0.25">
      <c r="A518" s="4">
        <v>2014</v>
      </c>
      <c r="B518" s="4" t="s">
        <v>92</v>
      </c>
      <c r="C518" s="4" t="s">
        <v>20</v>
      </c>
      <c r="D518" s="4" t="s">
        <v>193</v>
      </c>
      <c r="E518" s="4">
        <v>1989</v>
      </c>
      <c r="F518" s="4">
        <v>90000</v>
      </c>
      <c r="G518" s="4" t="s">
        <v>21</v>
      </c>
      <c r="H518" s="4" t="s">
        <v>22</v>
      </c>
      <c r="I518" s="4">
        <v>10</v>
      </c>
      <c r="J518" s="9" t="str">
        <f t="shared" si="14"/>
        <v/>
      </c>
      <c r="O518">
        <f t="shared" si="15"/>
        <v>25</v>
      </c>
    </row>
    <row r="519" spans="1:15" x14ac:dyDescent="0.25">
      <c r="A519" s="4">
        <v>2015</v>
      </c>
      <c r="B519" s="4" t="s">
        <v>92</v>
      </c>
      <c r="C519" s="4" t="s">
        <v>20</v>
      </c>
      <c r="D519" s="4" t="s">
        <v>351</v>
      </c>
      <c r="E519" s="4">
        <v>1990</v>
      </c>
      <c r="F519" s="4">
        <v>90000</v>
      </c>
      <c r="G519" s="4" t="s">
        <v>18</v>
      </c>
      <c r="H519" s="4" t="s">
        <v>19</v>
      </c>
      <c r="I519" s="4">
        <v>6</v>
      </c>
      <c r="J519" s="9" t="str">
        <f t="shared" si="14"/>
        <v/>
      </c>
      <c r="O519">
        <f t="shared" si="15"/>
        <v>25</v>
      </c>
    </row>
    <row r="520" spans="1:15" x14ac:dyDescent="0.25">
      <c r="A520" s="4">
        <v>2016</v>
      </c>
      <c r="B520" s="4" t="s">
        <v>92</v>
      </c>
      <c r="C520" s="4" t="s">
        <v>20</v>
      </c>
      <c r="D520" s="4" t="s">
        <v>1307</v>
      </c>
      <c r="E520" s="4">
        <v>1993</v>
      </c>
      <c r="F520" s="4">
        <v>90000</v>
      </c>
      <c r="G520" s="4" t="s">
        <v>18</v>
      </c>
      <c r="H520" s="4" t="s">
        <v>19</v>
      </c>
      <c r="I520" s="4">
        <v>9</v>
      </c>
      <c r="J520" s="9" t="str">
        <f t="shared" si="14"/>
        <v>8.9</v>
      </c>
      <c r="K520" t="s">
        <v>1445</v>
      </c>
      <c r="O520">
        <f t="shared" si="15"/>
        <v>23</v>
      </c>
    </row>
    <row r="521" spans="1:15" x14ac:dyDescent="0.25">
      <c r="A521" s="4">
        <v>2016</v>
      </c>
      <c r="B521" s="4" t="s">
        <v>92</v>
      </c>
      <c r="C521" s="4" t="s">
        <v>37</v>
      </c>
      <c r="D521" s="4" t="s">
        <v>1065</v>
      </c>
      <c r="E521" s="4">
        <v>2008</v>
      </c>
      <c r="F521" s="4">
        <v>90000</v>
      </c>
      <c r="G521" s="4" t="s">
        <v>18</v>
      </c>
      <c r="H521" s="4" t="s">
        <v>112</v>
      </c>
      <c r="I521" s="4">
        <v>8</v>
      </c>
      <c r="J521" s="9" t="str">
        <f t="shared" si="14"/>
        <v/>
      </c>
      <c r="O521">
        <f t="shared" si="15"/>
        <v>8</v>
      </c>
    </row>
    <row r="522" spans="1:15" x14ac:dyDescent="0.25">
      <c r="A522" s="4">
        <v>2014</v>
      </c>
      <c r="B522" s="4" t="s">
        <v>92</v>
      </c>
      <c r="C522" s="4" t="s">
        <v>20</v>
      </c>
      <c r="D522" s="4" t="s">
        <v>886</v>
      </c>
      <c r="E522" s="4">
        <v>2001</v>
      </c>
      <c r="F522" s="4">
        <v>90000</v>
      </c>
      <c r="G522" s="4" t="s">
        <v>25</v>
      </c>
      <c r="H522" s="4" t="s">
        <v>26</v>
      </c>
      <c r="I522" s="4">
        <v>8</v>
      </c>
      <c r="J522" s="9" t="str">
        <f t="shared" si="14"/>
        <v>10.3</v>
      </c>
      <c r="K522" t="s">
        <v>1380</v>
      </c>
      <c r="O522">
        <f t="shared" si="15"/>
        <v>13</v>
      </c>
    </row>
    <row r="523" spans="1:15" x14ac:dyDescent="0.25">
      <c r="A523" s="4">
        <v>2016</v>
      </c>
      <c r="B523" s="4" t="s">
        <v>92</v>
      </c>
      <c r="C523" s="4" t="s">
        <v>20</v>
      </c>
      <c r="D523" s="4" t="s">
        <v>1031</v>
      </c>
      <c r="E523" s="4">
        <v>2001</v>
      </c>
      <c r="F523" s="4">
        <v>90000</v>
      </c>
      <c r="G523" s="4" t="s">
        <v>61</v>
      </c>
      <c r="H523" s="4" t="s">
        <v>62</v>
      </c>
      <c r="I523" s="4">
        <v>8</v>
      </c>
      <c r="J523" s="9" t="str">
        <f t="shared" si="14"/>
        <v>10.3</v>
      </c>
      <c r="K523" t="s">
        <v>1380</v>
      </c>
      <c r="O523">
        <f t="shared" si="15"/>
        <v>15</v>
      </c>
    </row>
    <row r="524" spans="1:15" x14ac:dyDescent="0.25">
      <c r="A524" s="4">
        <v>2015</v>
      </c>
      <c r="B524" s="4" t="s">
        <v>92</v>
      </c>
      <c r="C524" s="4" t="s">
        <v>20</v>
      </c>
      <c r="D524" s="4" t="s">
        <v>615</v>
      </c>
      <c r="E524" s="4">
        <v>2000</v>
      </c>
      <c r="F524" s="4">
        <v>90000</v>
      </c>
      <c r="G524" s="4" t="s">
        <v>18</v>
      </c>
      <c r="H524" s="4" t="s">
        <v>19</v>
      </c>
      <c r="I524" s="4">
        <v>8</v>
      </c>
      <c r="J524" s="9" t="str">
        <f t="shared" si="14"/>
        <v>8.9</v>
      </c>
      <c r="K524" t="s">
        <v>1365</v>
      </c>
      <c r="O524">
        <f t="shared" si="15"/>
        <v>15</v>
      </c>
    </row>
    <row r="525" spans="1:15" x14ac:dyDescent="0.25">
      <c r="A525" s="4">
        <v>2015</v>
      </c>
      <c r="B525" s="4" t="s">
        <v>92</v>
      </c>
      <c r="C525" s="4" t="s">
        <v>20</v>
      </c>
      <c r="D525" s="4" t="s">
        <v>531</v>
      </c>
      <c r="E525" s="4">
        <v>1996</v>
      </c>
      <c r="F525" s="4">
        <v>90000</v>
      </c>
      <c r="G525" s="4" t="s">
        <v>15</v>
      </c>
      <c r="H525" s="4" t="s">
        <v>16</v>
      </c>
      <c r="I525" s="4">
        <v>8</v>
      </c>
      <c r="J525" s="9" t="str">
        <f t="shared" si="14"/>
        <v>8.9</v>
      </c>
      <c r="K525" t="s">
        <v>1445</v>
      </c>
      <c r="O525">
        <f t="shared" si="15"/>
        <v>19</v>
      </c>
    </row>
    <row r="526" spans="1:15" x14ac:dyDescent="0.25">
      <c r="A526" s="4">
        <v>2015</v>
      </c>
      <c r="B526" s="4" t="s">
        <v>92</v>
      </c>
      <c r="C526" s="4" t="s">
        <v>20</v>
      </c>
      <c r="D526" s="4" t="s">
        <v>531</v>
      </c>
      <c r="E526" s="4">
        <v>1996</v>
      </c>
      <c r="F526" s="4">
        <v>90000</v>
      </c>
      <c r="G526" s="4" t="s">
        <v>15</v>
      </c>
      <c r="H526" s="4" t="s">
        <v>16</v>
      </c>
      <c r="I526" s="4">
        <v>8</v>
      </c>
      <c r="J526" s="9" t="str">
        <f t="shared" si="14"/>
        <v>8.9</v>
      </c>
      <c r="K526" t="s">
        <v>1445</v>
      </c>
      <c r="O526">
        <f t="shared" si="15"/>
        <v>19</v>
      </c>
    </row>
    <row r="527" spans="1:15" x14ac:dyDescent="0.25">
      <c r="A527" s="4">
        <v>2015</v>
      </c>
      <c r="B527" s="4" t="s">
        <v>92</v>
      </c>
      <c r="C527" s="4" t="s">
        <v>20</v>
      </c>
      <c r="D527" s="4" t="s">
        <v>531</v>
      </c>
      <c r="E527" s="4">
        <v>1996</v>
      </c>
      <c r="F527" s="4">
        <v>90000</v>
      </c>
      <c r="G527" s="4" t="s">
        <v>15</v>
      </c>
      <c r="H527" s="4" t="s">
        <v>16</v>
      </c>
      <c r="I527" s="4">
        <v>8</v>
      </c>
      <c r="J527" s="9" t="str">
        <f t="shared" ref="J527:J590" si="16">IFERROR(LEFT(K527,FIND("EER",K527)-2),"")</f>
        <v>8.9</v>
      </c>
      <c r="K527" t="s">
        <v>1445</v>
      </c>
      <c r="O527">
        <f t="shared" ref="O527:O590" si="17">A527-E527</f>
        <v>19</v>
      </c>
    </row>
    <row r="528" spans="1:15" x14ac:dyDescent="0.25">
      <c r="A528" s="4">
        <v>2015</v>
      </c>
      <c r="B528" s="4" t="s">
        <v>92</v>
      </c>
      <c r="C528" s="4" t="s">
        <v>20</v>
      </c>
      <c r="D528" s="4" t="s">
        <v>531</v>
      </c>
      <c r="E528" s="4">
        <v>1996</v>
      </c>
      <c r="F528" s="4">
        <v>90000</v>
      </c>
      <c r="G528" s="4" t="s">
        <v>15</v>
      </c>
      <c r="H528" s="4" t="s">
        <v>16</v>
      </c>
      <c r="I528" s="4">
        <v>8</v>
      </c>
      <c r="J528" s="9" t="str">
        <f t="shared" si="16"/>
        <v>8.9</v>
      </c>
      <c r="K528" t="s">
        <v>1445</v>
      </c>
      <c r="O528">
        <f t="shared" si="17"/>
        <v>19</v>
      </c>
    </row>
    <row r="529" spans="1:15" x14ac:dyDescent="0.25">
      <c r="A529" s="4">
        <v>2015</v>
      </c>
      <c r="B529" s="4" t="s">
        <v>92</v>
      </c>
      <c r="C529" s="4" t="s">
        <v>20</v>
      </c>
      <c r="D529" s="4" t="s">
        <v>531</v>
      </c>
      <c r="E529" s="4">
        <v>1996</v>
      </c>
      <c r="F529" s="4">
        <v>90000</v>
      </c>
      <c r="G529" s="4" t="s">
        <v>15</v>
      </c>
      <c r="H529" s="4" t="s">
        <v>16</v>
      </c>
      <c r="I529" s="4">
        <v>8</v>
      </c>
      <c r="J529" s="9" t="str">
        <f t="shared" si="16"/>
        <v>8.9</v>
      </c>
      <c r="K529" t="s">
        <v>1445</v>
      </c>
      <c r="O529">
        <f t="shared" si="17"/>
        <v>19</v>
      </c>
    </row>
    <row r="530" spans="1:15" x14ac:dyDescent="0.25">
      <c r="A530" s="4">
        <v>2015</v>
      </c>
      <c r="B530" s="4" t="s">
        <v>92</v>
      </c>
      <c r="C530" s="4" t="s">
        <v>20</v>
      </c>
      <c r="D530" s="4" t="s">
        <v>531</v>
      </c>
      <c r="E530" s="4">
        <v>1999</v>
      </c>
      <c r="F530" s="4">
        <v>90000</v>
      </c>
      <c r="G530" s="4" t="s">
        <v>35</v>
      </c>
      <c r="H530" s="4" t="s">
        <v>36</v>
      </c>
      <c r="I530" s="4">
        <v>6</v>
      </c>
      <c r="J530" s="9" t="str">
        <f t="shared" si="16"/>
        <v>8.9</v>
      </c>
      <c r="K530" t="s">
        <v>1365</v>
      </c>
      <c r="O530">
        <f t="shared" si="17"/>
        <v>16</v>
      </c>
    </row>
    <row r="531" spans="1:15" x14ac:dyDescent="0.25">
      <c r="A531" s="4">
        <v>2015</v>
      </c>
      <c r="B531" s="4" t="s">
        <v>92</v>
      </c>
      <c r="C531" s="4" t="s">
        <v>37</v>
      </c>
      <c r="D531" s="4" t="s">
        <v>734</v>
      </c>
      <c r="E531" s="4">
        <v>1996</v>
      </c>
      <c r="F531" s="4">
        <v>90000</v>
      </c>
      <c r="G531" s="4" t="s">
        <v>18</v>
      </c>
      <c r="H531" s="4" t="s">
        <v>19</v>
      </c>
      <c r="I531" s="4">
        <v>8</v>
      </c>
      <c r="J531" s="9" t="str">
        <f t="shared" si="16"/>
        <v>8.9</v>
      </c>
      <c r="K531" t="s">
        <v>1445</v>
      </c>
      <c r="O531">
        <f t="shared" si="17"/>
        <v>19</v>
      </c>
    </row>
    <row r="532" spans="1:15" x14ac:dyDescent="0.25">
      <c r="A532" s="4">
        <v>2015</v>
      </c>
      <c r="B532" s="4" t="s">
        <v>92</v>
      </c>
      <c r="C532" s="4" t="s">
        <v>20</v>
      </c>
      <c r="D532" s="4" t="s">
        <v>657</v>
      </c>
      <c r="E532" s="4">
        <v>1996</v>
      </c>
      <c r="F532" s="4">
        <v>90000</v>
      </c>
      <c r="G532" s="4" t="s">
        <v>21</v>
      </c>
      <c r="H532" s="4" t="s">
        <v>22</v>
      </c>
      <c r="I532" s="4">
        <v>8</v>
      </c>
      <c r="J532" s="9" t="str">
        <f t="shared" si="16"/>
        <v>8.9</v>
      </c>
      <c r="K532" t="s">
        <v>1445</v>
      </c>
      <c r="O532">
        <f t="shared" si="17"/>
        <v>19</v>
      </c>
    </row>
    <row r="533" spans="1:15" x14ac:dyDescent="0.25">
      <c r="A533" s="4">
        <v>2016</v>
      </c>
      <c r="B533" s="4" t="s">
        <v>92</v>
      </c>
      <c r="C533" s="4" t="s">
        <v>20</v>
      </c>
      <c r="D533" s="4" t="s">
        <v>945</v>
      </c>
      <c r="E533" s="4">
        <v>1998</v>
      </c>
      <c r="F533" s="4">
        <v>90000</v>
      </c>
      <c r="G533" s="4" t="s">
        <v>18</v>
      </c>
      <c r="H533" s="4" t="s">
        <v>112</v>
      </c>
      <c r="I533" s="4">
        <v>8</v>
      </c>
      <c r="J533" s="9" t="str">
        <f t="shared" si="16"/>
        <v>8.9</v>
      </c>
      <c r="K533" t="s">
        <v>1445</v>
      </c>
      <c r="O533">
        <f t="shared" si="17"/>
        <v>18</v>
      </c>
    </row>
    <row r="534" spans="1:15" x14ac:dyDescent="0.25">
      <c r="A534" s="4">
        <v>2014</v>
      </c>
      <c r="B534" s="4" t="s">
        <v>92</v>
      </c>
      <c r="C534" s="4" t="s">
        <v>17</v>
      </c>
      <c r="D534" s="4" t="s">
        <v>885</v>
      </c>
      <c r="E534" s="4">
        <v>1983</v>
      </c>
      <c r="F534" s="4">
        <v>90000</v>
      </c>
      <c r="G534" s="4" t="s">
        <v>25</v>
      </c>
      <c r="H534" s="4" t="s">
        <v>26</v>
      </c>
      <c r="I534" s="4">
        <v>8</v>
      </c>
      <c r="J534" s="9" t="str">
        <f t="shared" si="16"/>
        <v>7.5</v>
      </c>
      <c r="K534" t="s">
        <v>1448</v>
      </c>
      <c r="O534">
        <f t="shared" si="17"/>
        <v>31</v>
      </c>
    </row>
    <row r="535" spans="1:15" x14ac:dyDescent="0.25">
      <c r="A535" s="4">
        <v>2015</v>
      </c>
      <c r="B535" s="4" t="s">
        <v>92</v>
      </c>
      <c r="C535" s="4" t="s">
        <v>37</v>
      </c>
      <c r="D535" s="4" t="s">
        <v>596</v>
      </c>
      <c r="E535" s="4">
        <v>1988</v>
      </c>
      <c r="F535" s="4">
        <v>90000</v>
      </c>
      <c r="G535" s="4" t="s">
        <v>18</v>
      </c>
      <c r="H535" s="4" t="s">
        <v>19</v>
      </c>
      <c r="I535" s="4">
        <v>8</v>
      </c>
      <c r="J535" s="9" t="str">
        <f t="shared" si="16"/>
        <v>7.5</v>
      </c>
      <c r="K535" t="s">
        <v>1448</v>
      </c>
      <c r="O535">
        <f t="shared" si="17"/>
        <v>27</v>
      </c>
    </row>
    <row r="536" spans="1:15" x14ac:dyDescent="0.25">
      <c r="A536" s="4">
        <v>2015</v>
      </c>
      <c r="B536" s="4" t="s">
        <v>92</v>
      </c>
      <c r="C536" s="4" t="s">
        <v>147</v>
      </c>
      <c r="D536" s="4" t="s">
        <v>591</v>
      </c>
      <c r="E536" s="4">
        <v>1994</v>
      </c>
      <c r="F536" s="4">
        <v>90000</v>
      </c>
      <c r="G536" s="4" t="s">
        <v>18</v>
      </c>
      <c r="H536" s="4" t="s">
        <v>19</v>
      </c>
      <c r="I536" s="4">
        <v>10</v>
      </c>
      <c r="J536" s="9" t="str">
        <f t="shared" si="16"/>
        <v>8.9</v>
      </c>
      <c r="K536" t="s">
        <v>1445</v>
      </c>
      <c r="O536">
        <f t="shared" si="17"/>
        <v>21</v>
      </c>
    </row>
    <row r="537" spans="1:15" x14ac:dyDescent="0.25">
      <c r="A537" s="4">
        <v>2014</v>
      </c>
      <c r="B537" s="4" t="s">
        <v>92</v>
      </c>
      <c r="C537" s="4" t="s">
        <v>20</v>
      </c>
      <c r="D537" s="4" t="s">
        <v>235</v>
      </c>
      <c r="E537" s="4">
        <v>1996</v>
      </c>
      <c r="F537" s="4">
        <v>90000</v>
      </c>
      <c r="G537" s="4" t="s">
        <v>25</v>
      </c>
      <c r="H537" s="4" t="s">
        <v>26</v>
      </c>
      <c r="I537" s="4">
        <v>8</v>
      </c>
      <c r="J537" s="9" t="str">
        <f t="shared" si="16"/>
        <v>8.9</v>
      </c>
      <c r="K537" t="s">
        <v>1445</v>
      </c>
      <c r="O537">
        <f t="shared" si="17"/>
        <v>18</v>
      </c>
    </row>
    <row r="538" spans="1:15" x14ac:dyDescent="0.25">
      <c r="A538" s="4">
        <v>2015</v>
      </c>
      <c r="B538" s="4" t="s">
        <v>92</v>
      </c>
      <c r="C538" s="4" t="s">
        <v>17</v>
      </c>
      <c r="D538" s="4" t="s">
        <v>727</v>
      </c>
      <c r="E538" s="4">
        <v>1986</v>
      </c>
      <c r="F538" s="4">
        <v>90000</v>
      </c>
      <c r="G538" s="4" t="s">
        <v>18</v>
      </c>
      <c r="H538" s="4" t="s">
        <v>19</v>
      </c>
      <c r="I538" s="4">
        <v>6</v>
      </c>
      <c r="J538" s="9" t="str">
        <f t="shared" si="16"/>
        <v>7.5</v>
      </c>
      <c r="K538" t="s">
        <v>1448</v>
      </c>
      <c r="O538">
        <f t="shared" si="17"/>
        <v>29</v>
      </c>
    </row>
    <row r="539" spans="1:15" x14ac:dyDescent="0.25">
      <c r="A539" s="4">
        <v>2015</v>
      </c>
      <c r="B539" s="4" t="s">
        <v>92</v>
      </c>
      <c r="C539" s="4" t="s">
        <v>103</v>
      </c>
      <c r="D539" s="4" t="s">
        <v>466</v>
      </c>
      <c r="E539" s="4">
        <v>1991</v>
      </c>
      <c r="F539" s="4">
        <v>90000</v>
      </c>
      <c r="G539" s="4" t="s">
        <v>15</v>
      </c>
      <c r="H539" s="4" t="s">
        <v>16</v>
      </c>
      <c r="I539" s="4">
        <v>16</v>
      </c>
      <c r="J539" s="9" t="str">
        <f t="shared" si="16"/>
        <v>8.9</v>
      </c>
      <c r="K539" t="s">
        <v>1445</v>
      </c>
      <c r="O539">
        <f t="shared" si="17"/>
        <v>24</v>
      </c>
    </row>
    <row r="540" spans="1:15" x14ac:dyDescent="0.25">
      <c r="A540" s="4">
        <v>2015</v>
      </c>
      <c r="B540" s="4" t="s">
        <v>92</v>
      </c>
      <c r="C540" s="4" t="s">
        <v>17</v>
      </c>
      <c r="D540" s="4" t="s">
        <v>438</v>
      </c>
      <c r="E540" s="4">
        <v>1992</v>
      </c>
      <c r="F540" s="4">
        <v>90000</v>
      </c>
      <c r="G540" s="4" t="s">
        <v>15</v>
      </c>
      <c r="H540" s="4" t="s">
        <v>16</v>
      </c>
      <c r="I540" s="4">
        <v>16</v>
      </c>
      <c r="J540" s="9" t="str">
        <f t="shared" si="16"/>
        <v>8.9</v>
      </c>
      <c r="K540" t="s">
        <v>1445</v>
      </c>
      <c r="O540">
        <f t="shared" si="17"/>
        <v>23</v>
      </c>
    </row>
    <row r="541" spans="1:15" x14ac:dyDescent="0.25">
      <c r="A541" s="4">
        <v>2015</v>
      </c>
      <c r="B541" s="4" t="s">
        <v>92</v>
      </c>
      <c r="C541" s="4" t="s">
        <v>17</v>
      </c>
      <c r="D541" s="4" t="s">
        <v>438</v>
      </c>
      <c r="E541" s="4">
        <v>1992</v>
      </c>
      <c r="F541" s="4">
        <v>90000</v>
      </c>
      <c r="G541" s="4" t="s">
        <v>15</v>
      </c>
      <c r="H541" s="4" t="s">
        <v>16</v>
      </c>
      <c r="I541" s="4">
        <v>16</v>
      </c>
      <c r="J541" s="9" t="str">
        <f t="shared" si="16"/>
        <v>8.9</v>
      </c>
      <c r="K541" t="s">
        <v>1445</v>
      </c>
      <c r="O541">
        <f t="shared" si="17"/>
        <v>23</v>
      </c>
    </row>
    <row r="542" spans="1:15" x14ac:dyDescent="0.25">
      <c r="A542" s="4">
        <v>2015</v>
      </c>
      <c r="B542" s="4" t="s">
        <v>92</v>
      </c>
      <c r="C542" s="4" t="s">
        <v>17</v>
      </c>
      <c r="D542" s="4" t="s">
        <v>429</v>
      </c>
      <c r="E542" s="4">
        <v>1992</v>
      </c>
      <c r="F542" s="4">
        <v>90000</v>
      </c>
      <c r="G542" s="4" t="s">
        <v>15</v>
      </c>
      <c r="H542" s="4" t="s">
        <v>16</v>
      </c>
      <c r="I542" s="4">
        <v>16</v>
      </c>
      <c r="J542" s="9" t="str">
        <f t="shared" si="16"/>
        <v>8.9</v>
      </c>
      <c r="K542" t="s">
        <v>1445</v>
      </c>
      <c r="O542">
        <f t="shared" si="17"/>
        <v>23</v>
      </c>
    </row>
    <row r="543" spans="1:15" x14ac:dyDescent="0.25">
      <c r="A543" s="4">
        <v>2015</v>
      </c>
      <c r="B543" s="4" t="s">
        <v>92</v>
      </c>
      <c r="C543" s="4" t="s">
        <v>34</v>
      </c>
      <c r="D543" s="4" t="s">
        <v>329</v>
      </c>
      <c r="E543" s="4">
        <v>2000</v>
      </c>
      <c r="F543" s="4">
        <v>90000</v>
      </c>
      <c r="G543" s="4" t="s">
        <v>64</v>
      </c>
      <c r="H543" s="4" t="s">
        <v>65</v>
      </c>
      <c r="I543" s="4">
        <v>10</v>
      </c>
      <c r="J543" s="9" t="str">
        <f t="shared" si="16"/>
        <v>8.9</v>
      </c>
      <c r="K543" t="s">
        <v>1365</v>
      </c>
      <c r="O543">
        <f t="shared" si="17"/>
        <v>15</v>
      </c>
    </row>
    <row r="544" spans="1:15" x14ac:dyDescent="0.25">
      <c r="A544" s="4">
        <v>2016</v>
      </c>
      <c r="B544" s="4" t="s">
        <v>92</v>
      </c>
      <c r="C544" s="4" t="s">
        <v>139</v>
      </c>
      <c r="D544" s="4" t="s">
        <v>1236</v>
      </c>
      <c r="E544" s="4">
        <v>2000</v>
      </c>
      <c r="F544" s="4">
        <v>90000</v>
      </c>
      <c r="G544" s="4" t="s">
        <v>18</v>
      </c>
      <c r="H544" s="4" t="s">
        <v>19</v>
      </c>
      <c r="I544" s="4">
        <v>8</v>
      </c>
      <c r="J544" s="9" t="str">
        <f t="shared" si="16"/>
        <v>8.9</v>
      </c>
      <c r="K544" t="s">
        <v>1365</v>
      </c>
      <c r="O544">
        <f t="shared" si="17"/>
        <v>16</v>
      </c>
    </row>
    <row r="545" spans="1:15" x14ac:dyDescent="0.25">
      <c r="A545" s="4">
        <v>2016</v>
      </c>
      <c r="B545" s="4" t="s">
        <v>99</v>
      </c>
      <c r="C545" s="4" t="s">
        <v>17</v>
      </c>
      <c r="D545" s="4" t="s">
        <v>1133</v>
      </c>
      <c r="E545" s="4">
        <v>1984</v>
      </c>
      <c r="F545" s="4">
        <v>90000</v>
      </c>
      <c r="G545" s="4" t="s">
        <v>18</v>
      </c>
      <c r="H545" s="4" t="s">
        <v>19</v>
      </c>
      <c r="I545" s="4">
        <v>9</v>
      </c>
      <c r="J545" s="9" t="str">
        <f t="shared" si="16"/>
        <v>7.5</v>
      </c>
      <c r="K545" t="s">
        <v>1448</v>
      </c>
      <c r="O545">
        <f t="shared" si="17"/>
        <v>32</v>
      </c>
    </row>
    <row r="546" spans="1:15" x14ac:dyDescent="0.25">
      <c r="A546" s="4">
        <v>2016</v>
      </c>
      <c r="B546" s="4" t="s">
        <v>99</v>
      </c>
      <c r="C546" s="4" t="s">
        <v>17</v>
      </c>
      <c r="D546" s="4" t="s">
        <v>1133</v>
      </c>
      <c r="E546" s="4">
        <v>1984</v>
      </c>
      <c r="F546" s="4">
        <v>90000</v>
      </c>
      <c r="G546" s="4" t="s">
        <v>18</v>
      </c>
      <c r="H546" s="4" t="s">
        <v>19</v>
      </c>
      <c r="I546" s="4">
        <v>9</v>
      </c>
      <c r="J546" s="9" t="str">
        <f t="shared" si="16"/>
        <v>7.5</v>
      </c>
      <c r="K546" t="s">
        <v>1448</v>
      </c>
      <c r="O546">
        <f t="shared" si="17"/>
        <v>32</v>
      </c>
    </row>
    <row r="547" spans="1:15" x14ac:dyDescent="0.25">
      <c r="A547" s="4">
        <v>2014</v>
      </c>
      <c r="B547" s="4" t="s">
        <v>92</v>
      </c>
      <c r="C547" s="4" t="s">
        <v>27</v>
      </c>
      <c r="D547" s="4" t="s">
        <v>279</v>
      </c>
      <c r="E547" s="4">
        <v>1986</v>
      </c>
      <c r="F547" s="4">
        <v>90000</v>
      </c>
      <c r="G547" s="4" t="s">
        <v>18</v>
      </c>
      <c r="H547" s="4" t="s">
        <v>19</v>
      </c>
      <c r="I547" s="4">
        <v>9</v>
      </c>
      <c r="J547" s="9" t="str">
        <f t="shared" si="16"/>
        <v>7.5</v>
      </c>
      <c r="K547" t="s">
        <v>1448</v>
      </c>
      <c r="O547">
        <f t="shared" si="17"/>
        <v>28</v>
      </c>
    </row>
    <row r="548" spans="1:15" x14ac:dyDescent="0.25">
      <c r="A548" s="4">
        <v>2015</v>
      </c>
      <c r="B548" s="4" t="s">
        <v>92</v>
      </c>
      <c r="C548" s="4" t="s">
        <v>24</v>
      </c>
      <c r="D548" s="4" t="s">
        <v>738</v>
      </c>
      <c r="E548" s="4">
        <v>1989</v>
      </c>
      <c r="F548" s="4">
        <v>90000</v>
      </c>
      <c r="G548" s="4" t="s">
        <v>18</v>
      </c>
      <c r="H548" s="4" t="s">
        <v>19</v>
      </c>
      <c r="I548" s="4">
        <v>6</v>
      </c>
      <c r="J548" s="9" t="str">
        <f t="shared" si="16"/>
        <v/>
      </c>
      <c r="O548">
        <f t="shared" si="17"/>
        <v>26</v>
      </c>
    </row>
    <row r="549" spans="1:15" x14ac:dyDescent="0.25">
      <c r="A549" s="4">
        <v>2015</v>
      </c>
      <c r="B549" s="4" t="s">
        <v>92</v>
      </c>
      <c r="C549" s="4" t="s">
        <v>24</v>
      </c>
      <c r="D549" s="4" t="s">
        <v>737</v>
      </c>
      <c r="E549" s="4">
        <v>1989</v>
      </c>
      <c r="F549" s="4">
        <v>90000</v>
      </c>
      <c r="G549" s="4" t="s">
        <v>18</v>
      </c>
      <c r="H549" s="4" t="s">
        <v>19</v>
      </c>
      <c r="I549" s="4">
        <v>6</v>
      </c>
      <c r="J549" s="9" t="str">
        <f t="shared" si="16"/>
        <v/>
      </c>
      <c r="O549">
        <f t="shared" si="17"/>
        <v>26</v>
      </c>
    </row>
    <row r="550" spans="1:15" x14ac:dyDescent="0.25">
      <c r="A550" s="4">
        <v>2015</v>
      </c>
      <c r="B550" s="4" t="s">
        <v>114</v>
      </c>
      <c r="C550" s="4" t="s">
        <v>116</v>
      </c>
      <c r="D550" s="4" t="s">
        <v>362</v>
      </c>
      <c r="E550" s="4">
        <v>1979</v>
      </c>
      <c r="F550" s="4">
        <v>90000</v>
      </c>
      <c r="G550" s="4" t="s">
        <v>31</v>
      </c>
      <c r="H550" s="4" t="s">
        <v>32</v>
      </c>
      <c r="I550" s="4">
        <v>6</v>
      </c>
      <c r="J550" s="9" t="str">
        <f t="shared" si="16"/>
        <v>6.1</v>
      </c>
      <c r="K550" t="s">
        <v>1447</v>
      </c>
      <c r="O550">
        <f t="shared" si="17"/>
        <v>36</v>
      </c>
    </row>
    <row r="551" spans="1:15" x14ac:dyDescent="0.25">
      <c r="A551" s="4">
        <v>2015</v>
      </c>
      <c r="B551" s="4" t="s">
        <v>92</v>
      </c>
      <c r="C551" s="4" t="s">
        <v>44</v>
      </c>
      <c r="D551" s="4" t="s">
        <v>772</v>
      </c>
      <c r="E551" s="4">
        <v>1988</v>
      </c>
      <c r="F551" s="4">
        <v>90000</v>
      </c>
      <c r="G551" s="4" t="s">
        <v>61</v>
      </c>
      <c r="H551" s="4" t="s">
        <v>62</v>
      </c>
      <c r="I551" s="4">
        <v>8</v>
      </c>
      <c r="J551" s="9" t="str">
        <f t="shared" si="16"/>
        <v>7.5</v>
      </c>
      <c r="K551" t="s">
        <v>1448</v>
      </c>
      <c r="O551">
        <f t="shared" si="17"/>
        <v>27</v>
      </c>
    </row>
    <row r="552" spans="1:15" x14ac:dyDescent="0.25">
      <c r="A552" s="4">
        <v>2014</v>
      </c>
      <c r="B552" s="4" t="s">
        <v>90</v>
      </c>
      <c r="C552" s="4" t="s">
        <v>24</v>
      </c>
      <c r="D552" s="4" t="s">
        <v>211</v>
      </c>
      <c r="E552" s="4">
        <v>1984</v>
      </c>
      <c r="F552" s="4">
        <v>90000</v>
      </c>
      <c r="G552" s="4" t="s">
        <v>35</v>
      </c>
      <c r="H552" s="4" t="s">
        <v>36</v>
      </c>
      <c r="I552" s="4">
        <v>6</v>
      </c>
      <c r="J552" s="9" t="str">
        <f t="shared" si="16"/>
        <v>7.5</v>
      </c>
      <c r="K552" t="s">
        <v>1448</v>
      </c>
      <c r="O552">
        <f t="shared" si="17"/>
        <v>30</v>
      </c>
    </row>
    <row r="553" spans="1:15" x14ac:dyDescent="0.25">
      <c r="A553" s="4">
        <v>2016</v>
      </c>
      <c r="B553" s="4" t="s">
        <v>92</v>
      </c>
      <c r="C553" s="4" t="s">
        <v>23</v>
      </c>
      <c r="D553" s="4" t="s">
        <v>1328</v>
      </c>
      <c r="E553" s="4">
        <v>1982</v>
      </c>
      <c r="F553" s="4">
        <v>90000</v>
      </c>
      <c r="G553" s="4" t="s">
        <v>15</v>
      </c>
      <c r="H553" s="4" t="s">
        <v>16</v>
      </c>
      <c r="I553" s="4">
        <v>14</v>
      </c>
      <c r="J553" s="9" t="str">
        <f t="shared" si="16"/>
        <v>7.5</v>
      </c>
      <c r="K553" t="s">
        <v>1448</v>
      </c>
      <c r="O553">
        <f t="shared" si="17"/>
        <v>34</v>
      </c>
    </row>
    <row r="554" spans="1:15" x14ac:dyDescent="0.25">
      <c r="A554" s="4">
        <v>2015</v>
      </c>
      <c r="B554" s="4" t="s">
        <v>138</v>
      </c>
      <c r="C554" s="4" t="s">
        <v>155</v>
      </c>
      <c r="D554" s="4" t="s">
        <v>443</v>
      </c>
      <c r="E554" s="4">
        <v>0</v>
      </c>
      <c r="F554" s="4">
        <v>90000</v>
      </c>
      <c r="G554" s="4" t="s">
        <v>85</v>
      </c>
      <c r="H554" s="4" t="s">
        <v>86</v>
      </c>
      <c r="I554" s="4">
        <v>14</v>
      </c>
      <c r="J554" s="9" t="str">
        <f t="shared" si="16"/>
        <v/>
      </c>
      <c r="O554">
        <f t="shared" si="17"/>
        <v>2015</v>
      </c>
    </row>
    <row r="555" spans="1:15" x14ac:dyDescent="0.25">
      <c r="A555" s="4">
        <v>2015</v>
      </c>
      <c r="B555" s="4" t="s">
        <v>92</v>
      </c>
      <c r="C555" s="4" t="s">
        <v>155</v>
      </c>
      <c r="D555" s="4" t="s">
        <v>443</v>
      </c>
      <c r="E555" s="4">
        <v>0</v>
      </c>
      <c r="F555" s="4">
        <v>90000</v>
      </c>
      <c r="G555" s="4" t="s">
        <v>85</v>
      </c>
      <c r="H555" s="4" t="s">
        <v>86</v>
      </c>
      <c r="I555" s="4">
        <v>14</v>
      </c>
      <c r="J555" s="9" t="str">
        <f t="shared" si="16"/>
        <v/>
      </c>
      <c r="O555">
        <f t="shared" si="17"/>
        <v>2015</v>
      </c>
    </row>
    <row r="556" spans="1:15" x14ac:dyDescent="0.25">
      <c r="A556" s="4">
        <v>2015</v>
      </c>
      <c r="B556" s="4" t="s">
        <v>92</v>
      </c>
      <c r="C556" s="4" t="s">
        <v>24</v>
      </c>
      <c r="D556" s="4" t="s">
        <v>561</v>
      </c>
      <c r="E556" s="4">
        <v>1997</v>
      </c>
      <c r="F556" s="4">
        <v>90000</v>
      </c>
      <c r="G556" s="4" t="s">
        <v>35</v>
      </c>
      <c r="H556" s="4" t="s">
        <v>36</v>
      </c>
      <c r="I556" s="4">
        <v>14</v>
      </c>
      <c r="J556" s="9" t="str">
        <f t="shared" si="16"/>
        <v>8.9</v>
      </c>
      <c r="K556" t="s">
        <v>1445</v>
      </c>
      <c r="O556">
        <f t="shared" si="17"/>
        <v>18</v>
      </c>
    </row>
    <row r="557" spans="1:15" x14ac:dyDescent="0.25">
      <c r="A557" s="4">
        <v>2015</v>
      </c>
      <c r="B557" s="4" t="s">
        <v>92</v>
      </c>
      <c r="C557" s="4" t="s">
        <v>24</v>
      </c>
      <c r="D557" s="4" t="s">
        <v>794</v>
      </c>
      <c r="E557" s="4">
        <v>1986</v>
      </c>
      <c r="F557" s="4">
        <v>90000</v>
      </c>
      <c r="G557" s="4" t="s">
        <v>18</v>
      </c>
      <c r="H557" s="4" t="s">
        <v>19</v>
      </c>
      <c r="I557" s="4">
        <v>9</v>
      </c>
      <c r="J557" s="9" t="str">
        <f t="shared" si="16"/>
        <v>7.5</v>
      </c>
      <c r="K557" t="s">
        <v>1448</v>
      </c>
      <c r="O557">
        <f t="shared" si="17"/>
        <v>29</v>
      </c>
    </row>
    <row r="558" spans="1:15" x14ac:dyDescent="0.25">
      <c r="A558" s="4">
        <v>2015</v>
      </c>
      <c r="B558" s="4" t="s">
        <v>92</v>
      </c>
      <c r="C558" s="4" t="s">
        <v>24</v>
      </c>
      <c r="D558" s="4" t="s">
        <v>502</v>
      </c>
      <c r="E558" s="4">
        <v>1982</v>
      </c>
      <c r="F558" s="4">
        <v>90000</v>
      </c>
      <c r="G558" s="4" t="s">
        <v>31</v>
      </c>
      <c r="H558" s="4" t="s">
        <v>32</v>
      </c>
      <c r="I558" s="4">
        <v>8</v>
      </c>
      <c r="J558" s="9" t="str">
        <f t="shared" si="16"/>
        <v>7.5</v>
      </c>
      <c r="K558" t="s">
        <v>1448</v>
      </c>
      <c r="O558">
        <f t="shared" si="17"/>
        <v>33</v>
      </c>
    </row>
    <row r="559" spans="1:15" x14ac:dyDescent="0.25">
      <c r="A559" s="4">
        <v>2014</v>
      </c>
      <c r="B559" s="4" t="s">
        <v>91</v>
      </c>
      <c r="C559" s="4" t="s">
        <v>24</v>
      </c>
      <c r="D559" s="4" t="s">
        <v>174</v>
      </c>
      <c r="E559" s="4">
        <v>2000</v>
      </c>
      <c r="F559" s="4">
        <v>90000</v>
      </c>
      <c r="G559" s="4" t="s">
        <v>35</v>
      </c>
      <c r="H559" s="4" t="s">
        <v>36</v>
      </c>
      <c r="I559" s="4">
        <v>9</v>
      </c>
      <c r="J559" s="9" t="str">
        <f t="shared" si="16"/>
        <v>8.9</v>
      </c>
      <c r="K559" t="s">
        <v>1365</v>
      </c>
      <c r="O559">
        <f t="shared" si="17"/>
        <v>14</v>
      </c>
    </row>
    <row r="560" spans="1:15" x14ac:dyDescent="0.25">
      <c r="A560" s="4">
        <v>2016</v>
      </c>
      <c r="B560" s="4" t="s">
        <v>92</v>
      </c>
      <c r="C560" s="4" t="s">
        <v>30</v>
      </c>
      <c r="D560" s="4" t="s">
        <v>1179</v>
      </c>
      <c r="E560" s="4">
        <v>0</v>
      </c>
      <c r="F560" s="4">
        <v>90000</v>
      </c>
      <c r="G560" s="4" t="s">
        <v>18</v>
      </c>
      <c r="H560" s="4" t="s">
        <v>19</v>
      </c>
      <c r="I560" s="4">
        <v>9</v>
      </c>
      <c r="J560" s="9" t="str">
        <f t="shared" si="16"/>
        <v/>
      </c>
      <c r="O560">
        <f t="shared" si="17"/>
        <v>2016</v>
      </c>
    </row>
    <row r="561" spans="1:15" x14ac:dyDescent="0.25">
      <c r="A561" s="4">
        <v>2016</v>
      </c>
      <c r="B561" s="4" t="s">
        <v>92</v>
      </c>
      <c r="C561" s="4" t="s">
        <v>30</v>
      </c>
      <c r="D561" s="4" t="s">
        <v>1225</v>
      </c>
      <c r="E561" s="4">
        <v>1993</v>
      </c>
      <c r="F561" s="4">
        <v>90000</v>
      </c>
      <c r="G561" s="4" t="s">
        <v>15</v>
      </c>
      <c r="H561" s="4" t="s">
        <v>16</v>
      </c>
      <c r="I561" s="4">
        <v>9</v>
      </c>
      <c r="J561" s="9" t="str">
        <f t="shared" si="16"/>
        <v>8.9</v>
      </c>
      <c r="K561" t="s">
        <v>1445</v>
      </c>
      <c r="O561">
        <f t="shared" si="17"/>
        <v>23</v>
      </c>
    </row>
    <row r="562" spans="1:15" x14ac:dyDescent="0.25">
      <c r="A562" s="4">
        <v>2015</v>
      </c>
      <c r="B562" s="4" t="s">
        <v>92</v>
      </c>
      <c r="C562" s="4" t="s">
        <v>23</v>
      </c>
      <c r="D562" s="4" t="s">
        <v>605</v>
      </c>
      <c r="E562" s="4">
        <v>1970</v>
      </c>
      <c r="F562" s="4">
        <v>90000</v>
      </c>
      <c r="G562" s="4" t="s">
        <v>21</v>
      </c>
      <c r="H562" s="4" t="s">
        <v>22</v>
      </c>
      <c r="I562" s="4">
        <v>8</v>
      </c>
      <c r="J562" s="9" t="str">
        <f t="shared" si="16"/>
        <v/>
      </c>
      <c r="O562">
        <f t="shared" si="17"/>
        <v>45</v>
      </c>
    </row>
    <row r="563" spans="1:15" x14ac:dyDescent="0.25">
      <c r="A563" s="4">
        <v>2014</v>
      </c>
      <c r="B563" s="4" t="s">
        <v>92</v>
      </c>
      <c r="C563" s="4" t="s">
        <v>95</v>
      </c>
      <c r="D563" s="4" t="s">
        <v>275</v>
      </c>
      <c r="E563" s="4">
        <v>1985</v>
      </c>
      <c r="F563" s="4">
        <v>90000</v>
      </c>
      <c r="G563" s="4" t="s">
        <v>21</v>
      </c>
      <c r="H563" s="4" t="s">
        <v>22</v>
      </c>
      <c r="I563" s="4">
        <v>9</v>
      </c>
      <c r="J563" s="9" t="str">
        <f t="shared" si="16"/>
        <v>7.5</v>
      </c>
      <c r="K563" t="s">
        <v>1448</v>
      </c>
      <c r="O563">
        <f t="shared" si="17"/>
        <v>29</v>
      </c>
    </row>
    <row r="564" spans="1:15" x14ac:dyDescent="0.25">
      <c r="A564" s="4">
        <v>2015</v>
      </c>
      <c r="B564" s="4" t="s">
        <v>92</v>
      </c>
      <c r="C564" s="4" t="s">
        <v>111</v>
      </c>
      <c r="D564" s="4" t="s">
        <v>754</v>
      </c>
      <c r="E564" s="4">
        <v>1996</v>
      </c>
      <c r="F564" s="4">
        <v>90000</v>
      </c>
      <c r="G564" s="4" t="s">
        <v>21</v>
      </c>
      <c r="H564" s="4" t="s">
        <v>22</v>
      </c>
      <c r="I564" s="4">
        <v>6</v>
      </c>
      <c r="J564" s="9" t="str">
        <f t="shared" si="16"/>
        <v>8.9</v>
      </c>
      <c r="K564" t="s">
        <v>1445</v>
      </c>
      <c r="O564">
        <f t="shared" si="17"/>
        <v>19</v>
      </c>
    </row>
    <row r="565" spans="1:15" x14ac:dyDescent="0.25">
      <c r="A565" s="4">
        <v>2015</v>
      </c>
      <c r="B565" s="4" t="s">
        <v>92</v>
      </c>
      <c r="C565" s="4" t="s">
        <v>148</v>
      </c>
      <c r="D565" s="4" t="s">
        <v>827</v>
      </c>
      <c r="E565" s="4">
        <v>1982</v>
      </c>
      <c r="F565" s="4">
        <v>90000</v>
      </c>
      <c r="G565" s="4" t="s">
        <v>77</v>
      </c>
      <c r="H565" s="4" t="s">
        <v>78</v>
      </c>
      <c r="I565" s="4">
        <v>9</v>
      </c>
      <c r="J565" s="9" t="str">
        <f t="shared" si="16"/>
        <v>7.5</v>
      </c>
      <c r="K565" t="s">
        <v>1448</v>
      </c>
      <c r="O565">
        <f t="shared" si="17"/>
        <v>33</v>
      </c>
    </row>
    <row r="566" spans="1:15" x14ac:dyDescent="0.25">
      <c r="A566" s="4">
        <v>2016</v>
      </c>
      <c r="B566" s="4" t="s">
        <v>92</v>
      </c>
      <c r="C566" s="4" t="s">
        <v>30</v>
      </c>
      <c r="D566" s="4" t="s">
        <v>1062</v>
      </c>
      <c r="E566" s="4">
        <v>2008</v>
      </c>
      <c r="F566" s="4">
        <v>90000</v>
      </c>
      <c r="G566" s="4" t="s">
        <v>18</v>
      </c>
      <c r="H566" s="4" t="s">
        <v>112</v>
      </c>
      <c r="I566" s="4">
        <v>8</v>
      </c>
      <c r="J566" s="9" t="str">
        <f t="shared" si="16"/>
        <v/>
      </c>
      <c r="O566">
        <f t="shared" si="17"/>
        <v>8</v>
      </c>
    </row>
    <row r="567" spans="1:15" x14ac:dyDescent="0.25">
      <c r="A567" s="4">
        <v>2016</v>
      </c>
      <c r="B567" s="4" t="s">
        <v>92</v>
      </c>
      <c r="C567" s="4" t="s">
        <v>44</v>
      </c>
      <c r="D567" s="4" t="s">
        <v>1297</v>
      </c>
      <c r="E567" s="4">
        <v>1991</v>
      </c>
      <c r="F567" s="4">
        <v>90000</v>
      </c>
      <c r="G567" s="4" t="s">
        <v>18</v>
      </c>
      <c r="H567" s="4" t="s">
        <v>19</v>
      </c>
      <c r="I567" s="4">
        <v>8</v>
      </c>
      <c r="J567" s="9" t="str">
        <f t="shared" si="16"/>
        <v>8.9</v>
      </c>
      <c r="K567" t="s">
        <v>1445</v>
      </c>
      <c r="O567">
        <f t="shared" si="17"/>
        <v>25</v>
      </c>
    </row>
    <row r="568" spans="1:15" x14ac:dyDescent="0.25">
      <c r="A568" s="4">
        <v>2016</v>
      </c>
      <c r="B568" s="4" t="s">
        <v>92</v>
      </c>
      <c r="C568" s="4" t="s">
        <v>44</v>
      </c>
      <c r="D568" s="4" t="s">
        <v>1238</v>
      </c>
      <c r="E568" s="4">
        <v>1995</v>
      </c>
      <c r="F568" s="4">
        <v>90000</v>
      </c>
      <c r="G568" s="4" t="s">
        <v>18</v>
      </c>
      <c r="H568" s="4" t="s">
        <v>19</v>
      </c>
      <c r="I568" s="4">
        <v>8</v>
      </c>
      <c r="J568" s="9" t="str">
        <f t="shared" si="16"/>
        <v>8.9</v>
      </c>
      <c r="K568" t="s">
        <v>1445</v>
      </c>
      <c r="O568">
        <f t="shared" si="17"/>
        <v>21</v>
      </c>
    </row>
    <row r="569" spans="1:15" x14ac:dyDescent="0.25">
      <c r="A569" s="4">
        <v>2016</v>
      </c>
      <c r="B569" s="4" t="s">
        <v>92</v>
      </c>
      <c r="C569" s="4" t="s">
        <v>44</v>
      </c>
      <c r="D569" s="4" t="s">
        <v>954</v>
      </c>
      <c r="E569" s="4">
        <v>1998</v>
      </c>
      <c r="F569" s="4">
        <v>90000</v>
      </c>
      <c r="G569" s="4" t="s">
        <v>77</v>
      </c>
      <c r="H569" s="4" t="s">
        <v>78</v>
      </c>
      <c r="I569" s="4">
        <v>6</v>
      </c>
      <c r="J569" s="9" t="str">
        <f t="shared" si="16"/>
        <v>8.9</v>
      </c>
      <c r="K569" t="s">
        <v>1445</v>
      </c>
      <c r="O569">
        <f t="shared" si="17"/>
        <v>18</v>
      </c>
    </row>
    <row r="570" spans="1:15" x14ac:dyDescent="0.25">
      <c r="A570" s="4">
        <v>2016</v>
      </c>
      <c r="B570" s="4" t="s">
        <v>92</v>
      </c>
      <c r="C570" s="4" t="s">
        <v>126</v>
      </c>
      <c r="D570" s="4" t="s">
        <v>1123</v>
      </c>
      <c r="E570" s="4">
        <v>2000</v>
      </c>
      <c r="F570" s="4">
        <v>90000</v>
      </c>
      <c r="G570" s="4" t="s">
        <v>77</v>
      </c>
      <c r="H570" s="4" t="s">
        <v>78</v>
      </c>
      <c r="I570" s="4">
        <v>8</v>
      </c>
      <c r="J570" s="9" t="str">
        <f t="shared" si="16"/>
        <v>8.9</v>
      </c>
      <c r="K570" t="s">
        <v>1365</v>
      </c>
      <c r="O570">
        <f t="shared" si="17"/>
        <v>16</v>
      </c>
    </row>
    <row r="571" spans="1:15" x14ac:dyDescent="0.25">
      <c r="A571" s="4">
        <v>2016</v>
      </c>
      <c r="B571" s="4" t="s">
        <v>92</v>
      </c>
      <c r="C571" s="4" t="s">
        <v>44</v>
      </c>
      <c r="D571" s="4" t="s">
        <v>1007</v>
      </c>
      <c r="E571" s="4">
        <v>1998</v>
      </c>
      <c r="F571" s="4">
        <v>90000</v>
      </c>
      <c r="G571" s="4" t="s">
        <v>18</v>
      </c>
      <c r="H571" s="4" t="s">
        <v>112</v>
      </c>
      <c r="I571" s="4">
        <v>8</v>
      </c>
      <c r="J571" s="9" t="str">
        <f t="shared" si="16"/>
        <v>8.9</v>
      </c>
      <c r="K571" t="s">
        <v>1445</v>
      </c>
      <c r="O571">
        <f t="shared" si="17"/>
        <v>18</v>
      </c>
    </row>
    <row r="572" spans="1:15" x14ac:dyDescent="0.25">
      <c r="A572" s="4">
        <v>2016</v>
      </c>
      <c r="B572" s="4" t="s">
        <v>92</v>
      </c>
      <c r="C572" s="4" t="s">
        <v>51</v>
      </c>
      <c r="D572" s="4" t="s">
        <v>1273</v>
      </c>
      <c r="E572" s="4">
        <v>1994</v>
      </c>
      <c r="F572" s="4">
        <v>90000</v>
      </c>
      <c r="G572" s="4" t="s">
        <v>38</v>
      </c>
      <c r="H572" s="4" t="s">
        <v>39</v>
      </c>
      <c r="I572" s="4">
        <v>8</v>
      </c>
      <c r="J572" s="9" t="str">
        <f t="shared" si="16"/>
        <v>8.9</v>
      </c>
      <c r="K572" t="s">
        <v>1445</v>
      </c>
      <c r="O572">
        <f t="shared" si="17"/>
        <v>22</v>
      </c>
    </row>
    <row r="573" spans="1:15" x14ac:dyDescent="0.25">
      <c r="A573" s="4">
        <v>2014</v>
      </c>
      <c r="B573" s="4" t="s">
        <v>92</v>
      </c>
      <c r="C573" s="4" t="s">
        <v>44</v>
      </c>
      <c r="D573" s="4" t="s">
        <v>867</v>
      </c>
      <c r="E573" s="4">
        <v>1993</v>
      </c>
      <c r="F573" s="4">
        <v>90000</v>
      </c>
      <c r="G573" s="4" t="s">
        <v>18</v>
      </c>
      <c r="H573" s="4" t="s">
        <v>19</v>
      </c>
      <c r="I573" s="4">
        <v>6</v>
      </c>
      <c r="J573" s="9" t="str">
        <f t="shared" si="16"/>
        <v>8.9</v>
      </c>
      <c r="K573" t="s">
        <v>1445</v>
      </c>
      <c r="O573">
        <f t="shared" si="17"/>
        <v>21</v>
      </c>
    </row>
    <row r="574" spans="1:15" x14ac:dyDescent="0.25">
      <c r="A574" s="4">
        <v>2015</v>
      </c>
      <c r="B574" s="4" t="s">
        <v>92</v>
      </c>
      <c r="C574" s="4" t="s">
        <v>44</v>
      </c>
      <c r="D574" s="4" t="s">
        <v>611</v>
      </c>
      <c r="E574" s="4">
        <v>1992</v>
      </c>
      <c r="F574" s="4">
        <v>90000</v>
      </c>
      <c r="G574" s="4" t="s">
        <v>127</v>
      </c>
      <c r="H574" s="4" t="s">
        <v>128</v>
      </c>
      <c r="I574" s="4">
        <v>9</v>
      </c>
      <c r="J574" s="9" t="str">
        <f t="shared" si="16"/>
        <v>8.9</v>
      </c>
      <c r="K574" t="s">
        <v>1445</v>
      </c>
      <c r="O574">
        <f t="shared" si="17"/>
        <v>23</v>
      </c>
    </row>
    <row r="575" spans="1:15" x14ac:dyDescent="0.25">
      <c r="A575" s="4">
        <v>2015</v>
      </c>
      <c r="B575" s="4" t="s">
        <v>92</v>
      </c>
      <c r="C575" s="4" t="s">
        <v>44</v>
      </c>
      <c r="D575" s="4" t="s">
        <v>593</v>
      </c>
      <c r="E575" s="4">
        <v>1998</v>
      </c>
      <c r="F575" s="4">
        <v>90000</v>
      </c>
      <c r="G575" s="4" t="s">
        <v>74</v>
      </c>
      <c r="H575" s="4" t="s">
        <v>75</v>
      </c>
      <c r="I575" s="4">
        <v>6</v>
      </c>
      <c r="J575" s="9" t="str">
        <f t="shared" si="16"/>
        <v>8.9</v>
      </c>
      <c r="K575" t="s">
        <v>1445</v>
      </c>
      <c r="O575">
        <f t="shared" si="17"/>
        <v>17</v>
      </c>
    </row>
    <row r="576" spans="1:15" x14ac:dyDescent="0.25">
      <c r="A576" s="4">
        <v>2016</v>
      </c>
      <c r="B576" s="4" t="s">
        <v>92</v>
      </c>
      <c r="C576" s="4" t="s">
        <v>44</v>
      </c>
      <c r="D576" s="4" t="s">
        <v>947</v>
      </c>
      <c r="E576" s="4">
        <v>1998</v>
      </c>
      <c r="F576" s="4">
        <v>90000</v>
      </c>
      <c r="G576" s="4" t="s">
        <v>18</v>
      </c>
      <c r="H576" s="4" t="s">
        <v>112</v>
      </c>
      <c r="I576" s="4">
        <v>8</v>
      </c>
      <c r="J576" s="9" t="str">
        <f t="shared" si="16"/>
        <v>8.9</v>
      </c>
      <c r="K576" t="s">
        <v>1445</v>
      </c>
      <c r="O576">
        <f t="shared" si="17"/>
        <v>18</v>
      </c>
    </row>
    <row r="577" spans="1:15" x14ac:dyDescent="0.25">
      <c r="A577" s="4">
        <v>2015</v>
      </c>
      <c r="B577" s="4" t="s">
        <v>92</v>
      </c>
      <c r="C577" s="4" t="s">
        <v>51</v>
      </c>
      <c r="D577" s="4" t="s">
        <v>428</v>
      </c>
      <c r="E577" s="4">
        <v>1998</v>
      </c>
      <c r="F577" s="4">
        <v>90000</v>
      </c>
      <c r="G577" s="4" t="s">
        <v>18</v>
      </c>
      <c r="H577" s="4" t="s">
        <v>19</v>
      </c>
      <c r="I577" s="4">
        <v>16</v>
      </c>
      <c r="J577" s="9" t="str">
        <f t="shared" si="16"/>
        <v>8.9</v>
      </c>
      <c r="K577" t="s">
        <v>1445</v>
      </c>
      <c r="O577">
        <f t="shared" si="17"/>
        <v>17</v>
      </c>
    </row>
    <row r="578" spans="1:15" x14ac:dyDescent="0.25">
      <c r="A578" s="4">
        <v>2016</v>
      </c>
      <c r="B578" s="4" t="s">
        <v>92</v>
      </c>
      <c r="C578" s="4" t="s">
        <v>20</v>
      </c>
      <c r="D578" s="4" t="s">
        <v>929</v>
      </c>
      <c r="E578" s="4">
        <v>1991</v>
      </c>
      <c r="F578" s="4">
        <v>89000</v>
      </c>
      <c r="G578" s="4" t="s">
        <v>35</v>
      </c>
      <c r="H578" s="4" t="s">
        <v>36</v>
      </c>
      <c r="I578" s="4">
        <v>8</v>
      </c>
      <c r="J578" s="9" t="str">
        <f t="shared" si="16"/>
        <v>8.9</v>
      </c>
      <c r="K578" t="s">
        <v>1445</v>
      </c>
      <c r="O578">
        <f t="shared" si="17"/>
        <v>25</v>
      </c>
    </row>
    <row r="579" spans="1:15" x14ac:dyDescent="0.25">
      <c r="A579" s="4">
        <v>2016</v>
      </c>
      <c r="B579" s="4" t="s">
        <v>92</v>
      </c>
      <c r="C579" s="4" t="s">
        <v>129</v>
      </c>
      <c r="D579" s="4" t="s">
        <v>1261</v>
      </c>
      <c r="E579" s="4">
        <v>2000</v>
      </c>
      <c r="F579" s="4">
        <v>89000</v>
      </c>
      <c r="G579" s="4" t="s">
        <v>38</v>
      </c>
      <c r="H579" s="4" t="s">
        <v>39</v>
      </c>
      <c r="I579" s="4">
        <v>6</v>
      </c>
      <c r="J579" s="9" t="str">
        <f t="shared" si="16"/>
        <v>8.9</v>
      </c>
      <c r="K579" t="s">
        <v>1365</v>
      </c>
      <c r="O579">
        <f t="shared" si="17"/>
        <v>16</v>
      </c>
    </row>
    <row r="580" spans="1:15" x14ac:dyDescent="0.25">
      <c r="A580" s="4">
        <v>2016</v>
      </c>
      <c r="B580" s="4" t="s">
        <v>92</v>
      </c>
      <c r="C580" s="4" t="s">
        <v>37</v>
      </c>
      <c r="D580" s="4" t="s">
        <v>1262</v>
      </c>
      <c r="E580" s="4">
        <v>2002</v>
      </c>
      <c r="F580" s="4">
        <v>89000</v>
      </c>
      <c r="G580" s="4" t="s">
        <v>38</v>
      </c>
      <c r="H580" s="4" t="s">
        <v>39</v>
      </c>
      <c r="I580" s="4">
        <v>6</v>
      </c>
      <c r="J580" s="9" t="str">
        <f t="shared" si="16"/>
        <v>10.3</v>
      </c>
      <c r="K580" t="s">
        <v>1380</v>
      </c>
      <c r="O580">
        <f t="shared" si="17"/>
        <v>14</v>
      </c>
    </row>
    <row r="581" spans="1:15" x14ac:dyDescent="0.25">
      <c r="A581" s="4">
        <v>2015</v>
      </c>
      <c r="B581" s="4" t="s">
        <v>92</v>
      </c>
      <c r="C581" s="4" t="s">
        <v>37</v>
      </c>
      <c r="D581" s="4" t="s">
        <v>341</v>
      </c>
      <c r="E581" s="4">
        <v>1996</v>
      </c>
      <c r="F581" s="4">
        <v>89000</v>
      </c>
      <c r="G581" s="4" t="s">
        <v>21</v>
      </c>
      <c r="H581" s="4" t="s">
        <v>22</v>
      </c>
      <c r="I581" s="4">
        <v>8</v>
      </c>
      <c r="J581" s="9" t="str">
        <f t="shared" si="16"/>
        <v>8.9</v>
      </c>
      <c r="K581" t="s">
        <v>1445</v>
      </c>
      <c r="O581">
        <f t="shared" si="17"/>
        <v>19</v>
      </c>
    </row>
    <row r="582" spans="1:15" x14ac:dyDescent="0.25">
      <c r="A582" s="4">
        <v>2016</v>
      </c>
      <c r="B582" s="4" t="s">
        <v>92</v>
      </c>
      <c r="C582" s="4" t="s">
        <v>37</v>
      </c>
      <c r="D582" s="4" t="s">
        <v>341</v>
      </c>
      <c r="E582" s="4">
        <v>1999</v>
      </c>
      <c r="F582" s="4">
        <v>89000</v>
      </c>
      <c r="G582" s="4" t="s">
        <v>18</v>
      </c>
      <c r="H582" s="4" t="s">
        <v>19</v>
      </c>
      <c r="I582" s="4">
        <v>9</v>
      </c>
      <c r="J582" s="9" t="str">
        <f t="shared" si="16"/>
        <v>8.9</v>
      </c>
      <c r="K582" t="s">
        <v>1365</v>
      </c>
      <c r="O582">
        <f t="shared" si="17"/>
        <v>17</v>
      </c>
    </row>
    <row r="583" spans="1:15" x14ac:dyDescent="0.25">
      <c r="A583" s="4">
        <v>2016</v>
      </c>
      <c r="B583" s="4" t="s">
        <v>92</v>
      </c>
      <c r="C583" s="4" t="s">
        <v>20</v>
      </c>
      <c r="D583" s="4" t="s">
        <v>1237</v>
      </c>
      <c r="E583" s="4">
        <v>1989</v>
      </c>
      <c r="F583" s="4">
        <v>89000</v>
      </c>
      <c r="G583" s="4" t="s">
        <v>77</v>
      </c>
      <c r="H583" s="4" t="s">
        <v>78</v>
      </c>
      <c r="I583" s="4">
        <v>6</v>
      </c>
      <c r="J583" s="9" t="str">
        <f t="shared" si="16"/>
        <v/>
      </c>
      <c r="O583">
        <f t="shared" si="17"/>
        <v>27</v>
      </c>
    </row>
    <row r="584" spans="1:15" x14ac:dyDescent="0.25">
      <c r="A584" s="4">
        <v>2014</v>
      </c>
      <c r="B584" s="4" t="s">
        <v>92</v>
      </c>
      <c r="C584" s="4" t="s">
        <v>37</v>
      </c>
      <c r="D584" s="4" t="s">
        <v>272</v>
      </c>
      <c r="E584" s="4">
        <v>1998</v>
      </c>
      <c r="F584" s="4">
        <v>89000</v>
      </c>
      <c r="G584" s="4" t="s">
        <v>21</v>
      </c>
      <c r="H584" s="4" t="s">
        <v>22</v>
      </c>
      <c r="I584" s="4">
        <v>8</v>
      </c>
      <c r="J584" s="9" t="str">
        <f t="shared" si="16"/>
        <v>8.9</v>
      </c>
      <c r="K584" t="s">
        <v>1445</v>
      </c>
      <c r="O584">
        <f t="shared" si="17"/>
        <v>16</v>
      </c>
    </row>
    <row r="585" spans="1:15" x14ac:dyDescent="0.25">
      <c r="A585" s="4">
        <v>2014</v>
      </c>
      <c r="B585" s="4" t="s">
        <v>92</v>
      </c>
      <c r="C585" s="4" t="s">
        <v>20</v>
      </c>
      <c r="D585" s="4" t="s">
        <v>272</v>
      </c>
      <c r="E585" s="4">
        <v>1999</v>
      </c>
      <c r="F585" s="4">
        <v>89000</v>
      </c>
      <c r="G585" s="4" t="s">
        <v>21</v>
      </c>
      <c r="H585" s="4" t="s">
        <v>22</v>
      </c>
      <c r="I585" s="4">
        <v>8</v>
      </c>
      <c r="J585" s="9" t="str">
        <f t="shared" si="16"/>
        <v>8.9</v>
      </c>
      <c r="K585" t="s">
        <v>1365</v>
      </c>
      <c r="O585">
        <f t="shared" si="17"/>
        <v>15</v>
      </c>
    </row>
    <row r="586" spans="1:15" x14ac:dyDescent="0.25">
      <c r="A586" s="4">
        <v>2016</v>
      </c>
      <c r="B586" s="4" t="s">
        <v>92</v>
      </c>
      <c r="C586" s="4" t="s">
        <v>24</v>
      </c>
      <c r="D586" s="4" t="s">
        <v>1098</v>
      </c>
      <c r="E586" s="4">
        <v>1995</v>
      </c>
      <c r="F586" s="4">
        <v>89000</v>
      </c>
      <c r="G586" s="4" t="s">
        <v>77</v>
      </c>
      <c r="H586" s="4" t="s">
        <v>78</v>
      </c>
      <c r="I586" s="4">
        <v>10</v>
      </c>
      <c r="J586" s="9" t="str">
        <f t="shared" si="16"/>
        <v>8.9</v>
      </c>
      <c r="K586" t="s">
        <v>1445</v>
      </c>
      <c r="O586">
        <f t="shared" si="17"/>
        <v>21</v>
      </c>
    </row>
    <row r="587" spans="1:15" x14ac:dyDescent="0.25">
      <c r="A587" s="4">
        <v>2015</v>
      </c>
      <c r="B587" s="4" t="s">
        <v>92</v>
      </c>
      <c r="C587" s="4" t="s">
        <v>141</v>
      </c>
      <c r="D587" s="4" t="s">
        <v>806</v>
      </c>
      <c r="E587" s="4">
        <v>1980</v>
      </c>
      <c r="F587" s="4">
        <v>89000</v>
      </c>
      <c r="G587" s="4" t="s">
        <v>77</v>
      </c>
      <c r="H587" s="4" t="s">
        <v>78</v>
      </c>
      <c r="I587" s="4">
        <v>14</v>
      </c>
      <c r="J587" s="9" t="str">
        <f t="shared" si="16"/>
        <v>7.5</v>
      </c>
      <c r="K587" t="s">
        <v>1448</v>
      </c>
      <c r="O587">
        <f t="shared" si="17"/>
        <v>35</v>
      </c>
    </row>
    <row r="588" spans="1:15" x14ac:dyDescent="0.25">
      <c r="A588" s="4">
        <v>2016</v>
      </c>
      <c r="B588" s="4" t="s">
        <v>92</v>
      </c>
      <c r="C588" s="4" t="s">
        <v>23</v>
      </c>
      <c r="D588" s="4" t="s">
        <v>258</v>
      </c>
      <c r="E588" s="4">
        <v>1991</v>
      </c>
      <c r="F588" s="4">
        <v>89000</v>
      </c>
      <c r="G588" s="4" t="s">
        <v>85</v>
      </c>
      <c r="H588" s="4" t="s">
        <v>86</v>
      </c>
      <c r="I588" s="4">
        <v>14</v>
      </c>
      <c r="J588" s="9" t="str">
        <f t="shared" si="16"/>
        <v>8.9</v>
      </c>
      <c r="K588" t="s">
        <v>1445</v>
      </c>
      <c r="O588">
        <f t="shared" si="17"/>
        <v>25</v>
      </c>
    </row>
    <row r="589" spans="1:15" x14ac:dyDescent="0.25">
      <c r="A589" s="4">
        <v>2016</v>
      </c>
      <c r="B589" s="4" t="s">
        <v>92</v>
      </c>
      <c r="C589" s="4" t="s">
        <v>160</v>
      </c>
      <c r="D589" s="4" t="s">
        <v>1260</v>
      </c>
      <c r="E589" s="4">
        <v>2008</v>
      </c>
      <c r="F589" s="4">
        <v>89000</v>
      </c>
      <c r="G589" s="4" t="s">
        <v>38</v>
      </c>
      <c r="H589" s="4" t="s">
        <v>39</v>
      </c>
      <c r="I589" s="4">
        <v>6</v>
      </c>
      <c r="J589" s="9" t="str">
        <f t="shared" si="16"/>
        <v/>
      </c>
      <c r="O589">
        <f t="shared" si="17"/>
        <v>8</v>
      </c>
    </row>
    <row r="590" spans="1:15" x14ac:dyDescent="0.25">
      <c r="A590" s="4">
        <v>2016</v>
      </c>
      <c r="B590" s="4" t="s">
        <v>92</v>
      </c>
      <c r="C590" s="4" t="s">
        <v>111</v>
      </c>
      <c r="D590" s="4" t="s">
        <v>1181</v>
      </c>
      <c r="E590" s="4">
        <v>1990</v>
      </c>
      <c r="F590" s="4">
        <v>89000</v>
      </c>
      <c r="G590" s="4" t="s">
        <v>77</v>
      </c>
      <c r="H590" s="4" t="s">
        <v>78</v>
      </c>
      <c r="I590" s="4">
        <v>6</v>
      </c>
      <c r="J590" s="9" t="str">
        <f t="shared" si="16"/>
        <v/>
      </c>
      <c r="O590">
        <f t="shared" si="17"/>
        <v>26</v>
      </c>
    </row>
    <row r="591" spans="1:15" x14ac:dyDescent="0.25">
      <c r="A591" s="4">
        <v>2016</v>
      </c>
      <c r="B591" s="4" t="s">
        <v>92</v>
      </c>
      <c r="C591" s="4" t="s">
        <v>111</v>
      </c>
      <c r="D591" s="4" t="s">
        <v>1080</v>
      </c>
      <c r="E591" s="4">
        <v>1992</v>
      </c>
      <c r="F591" s="4">
        <v>89000</v>
      </c>
      <c r="G591" s="4" t="s">
        <v>38</v>
      </c>
      <c r="H591" s="4" t="s">
        <v>39</v>
      </c>
      <c r="I591" s="4">
        <v>6</v>
      </c>
      <c r="J591" s="9" t="str">
        <f t="shared" ref="J591:J654" si="18">IFERROR(LEFT(K591,FIND("EER",K591)-2),"")</f>
        <v>8.9</v>
      </c>
      <c r="K591" t="s">
        <v>1445</v>
      </c>
      <c r="O591">
        <f t="shared" ref="O591:O654" si="19">A591-E591</f>
        <v>24</v>
      </c>
    </row>
    <row r="592" spans="1:15" x14ac:dyDescent="0.25">
      <c r="A592" s="4">
        <v>2016</v>
      </c>
      <c r="B592" s="4" t="s">
        <v>92</v>
      </c>
      <c r="C592" s="4" t="s">
        <v>44</v>
      </c>
      <c r="D592" s="4" t="s">
        <v>1190</v>
      </c>
      <c r="E592" s="4">
        <v>2008</v>
      </c>
      <c r="F592" s="4">
        <v>89000</v>
      </c>
      <c r="G592" s="4" t="s">
        <v>31</v>
      </c>
      <c r="H592" s="4" t="s">
        <v>32</v>
      </c>
      <c r="I592" s="4">
        <v>15</v>
      </c>
      <c r="J592" s="9" t="str">
        <f t="shared" si="18"/>
        <v/>
      </c>
      <c r="O592">
        <f t="shared" si="19"/>
        <v>8</v>
      </c>
    </row>
    <row r="593" spans="1:15" x14ac:dyDescent="0.25">
      <c r="A593" s="4">
        <v>2014</v>
      </c>
      <c r="B593" s="4" t="s">
        <v>88</v>
      </c>
      <c r="C593" s="4" t="s">
        <v>89</v>
      </c>
      <c r="D593" s="4" t="s">
        <v>180</v>
      </c>
      <c r="E593" s="4">
        <v>1997</v>
      </c>
      <c r="F593" s="4">
        <v>88400</v>
      </c>
      <c r="G593" s="4" t="s">
        <v>54</v>
      </c>
      <c r="H593" s="4" t="s">
        <v>55</v>
      </c>
      <c r="I593" s="4">
        <v>9</v>
      </c>
      <c r="J593" s="9" t="str">
        <f t="shared" si="18"/>
        <v>8.9</v>
      </c>
      <c r="K593" t="s">
        <v>1445</v>
      </c>
      <c r="O593">
        <f t="shared" si="19"/>
        <v>17</v>
      </c>
    </row>
    <row r="594" spans="1:15" x14ac:dyDescent="0.25">
      <c r="A594" s="4">
        <v>2014</v>
      </c>
      <c r="B594" s="4" t="s">
        <v>92</v>
      </c>
      <c r="C594" s="4" t="s">
        <v>20</v>
      </c>
      <c r="D594" s="4" t="s">
        <v>910</v>
      </c>
      <c r="E594" s="4">
        <v>1997</v>
      </c>
      <c r="F594" s="4">
        <v>88000</v>
      </c>
      <c r="G594" s="4" t="s">
        <v>18</v>
      </c>
      <c r="H594" s="4" t="s">
        <v>19</v>
      </c>
      <c r="I594" s="4">
        <v>8</v>
      </c>
      <c r="J594" s="9" t="str">
        <f t="shared" si="18"/>
        <v>8.9</v>
      </c>
      <c r="K594" t="s">
        <v>1445</v>
      </c>
      <c r="O594">
        <f t="shared" si="19"/>
        <v>17</v>
      </c>
    </row>
    <row r="595" spans="1:15" x14ac:dyDescent="0.25">
      <c r="A595" s="4">
        <v>2015</v>
      </c>
      <c r="B595" s="4" t="s">
        <v>92</v>
      </c>
      <c r="C595" s="4" t="s">
        <v>20</v>
      </c>
      <c r="D595" s="4" t="s">
        <v>307</v>
      </c>
      <c r="E595" s="4">
        <v>2001</v>
      </c>
      <c r="F595" s="4">
        <v>88000</v>
      </c>
      <c r="G595" s="4" t="s">
        <v>21</v>
      </c>
      <c r="H595" s="4" t="s">
        <v>22</v>
      </c>
      <c r="I595" s="4">
        <v>6</v>
      </c>
      <c r="J595" s="9" t="str">
        <f t="shared" si="18"/>
        <v>10.3</v>
      </c>
      <c r="K595" t="s">
        <v>1380</v>
      </c>
      <c r="O595">
        <f t="shared" si="19"/>
        <v>14</v>
      </c>
    </row>
    <row r="596" spans="1:15" x14ac:dyDescent="0.25">
      <c r="A596" s="4">
        <v>2014</v>
      </c>
      <c r="B596" s="4" t="s">
        <v>92</v>
      </c>
      <c r="C596" s="4" t="s">
        <v>23</v>
      </c>
      <c r="D596" s="4" t="s">
        <v>202</v>
      </c>
      <c r="E596" s="4">
        <v>1993</v>
      </c>
      <c r="F596" s="4">
        <v>88000</v>
      </c>
      <c r="G596" s="4" t="s">
        <v>25</v>
      </c>
      <c r="H596" s="4" t="s">
        <v>26</v>
      </c>
      <c r="I596" s="4">
        <v>10</v>
      </c>
      <c r="J596" s="9" t="str">
        <f t="shared" si="18"/>
        <v>8.9</v>
      </c>
      <c r="K596" t="s">
        <v>1445</v>
      </c>
      <c r="O596">
        <f t="shared" si="19"/>
        <v>21</v>
      </c>
    </row>
    <row r="597" spans="1:15" x14ac:dyDescent="0.25">
      <c r="A597" s="4">
        <v>2014</v>
      </c>
      <c r="B597" s="4" t="s">
        <v>92</v>
      </c>
      <c r="C597" s="4" t="s">
        <v>23</v>
      </c>
      <c r="D597" s="4" t="s">
        <v>258</v>
      </c>
      <c r="E597" s="4">
        <v>1990</v>
      </c>
      <c r="F597" s="4">
        <v>88000</v>
      </c>
      <c r="G597" s="4" t="s">
        <v>15</v>
      </c>
      <c r="H597" s="4" t="s">
        <v>16</v>
      </c>
      <c r="I597" s="4">
        <v>10</v>
      </c>
      <c r="J597" s="9" t="str">
        <f t="shared" si="18"/>
        <v/>
      </c>
      <c r="O597">
        <f t="shared" si="19"/>
        <v>24</v>
      </c>
    </row>
    <row r="598" spans="1:15" x14ac:dyDescent="0.25">
      <c r="A598" s="4">
        <v>2014</v>
      </c>
      <c r="B598" s="4" t="s">
        <v>92</v>
      </c>
      <c r="C598" s="4" t="s">
        <v>20</v>
      </c>
      <c r="D598" s="4" t="s">
        <v>221</v>
      </c>
      <c r="E598" s="4">
        <v>1987</v>
      </c>
      <c r="F598" s="4">
        <v>87000</v>
      </c>
      <c r="G598" s="4" t="s">
        <v>15</v>
      </c>
      <c r="H598" s="4" t="s">
        <v>16</v>
      </c>
      <c r="I598" s="4">
        <v>10</v>
      </c>
      <c r="J598" s="9" t="str">
        <f t="shared" si="18"/>
        <v>7.5</v>
      </c>
      <c r="K598" t="s">
        <v>1448</v>
      </c>
      <c r="O598">
        <f t="shared" si="19"/>
        <v>27</v>
      </c>
    </row>
    <row r="599" spans="1:15" x14ac:dyDescent="0.25">
      <c r="A599" s="4">
        <v>2015</v>
      </c>
      <c r="B599" s="4" t="s">
        <v>92</v>
      </c>
      <c r="C599" s="4" t="s">
        <v>20</v>
      </c>
      <c r="D599" s="4" t="s">
        <v>546</v>
      </c>
      <c r="E599" s="4">
        <v>1985</v>
      </c>
      <c r="F599" s="4">
        <v>87000</v>
      </c>
      <c r="G599" s="4" t="s">
        <v>31</v>
      </c>
      <c r="H599" s="4" t="s">
        <v>32</v>
      </c>
      <c r="I599" s="4">
        <v>10</v>
      </c>
      <c r="J599" s="9" t="str">
        <f t="shared" si="18"/>
        <v>7.5</v>
      </c>
      <c r="K599" t="s">
        <v>1448</v>
      </c>
      <c r="O599">
        <f t="shared" si="19"/>
        <v>30</v>
      </c>
    </row>
    <row r="600" spans="1:15" x14ac:dyDescent="0.25">
      <c r="A600" s="4">
        <v>2014</v>
      </c>
      <c r="B600" s="4" t="s">
        <v>92</v>
      </c>
      <c r="C600" s="4" t="s">
        <v>20</v>
      </c>
      <c r="D600" s="4" t="s">
        <v>905</v>
      </c>
      <c r="E600" s="4">
        <v>1987</v>
      </c>
      <c r="F600" s="4">
        <v>87000</v>
      </c>
      <c r="G600" s="4" t="s">
        <v>18</v>
      </c>
      <c r="H600" s="4" t="s">
        <v>19</v>
      </c>
      <c r="I600" s="4">
        <v>8</v>
      </c>
      <c r="J600" s="9" t="str">
        <f t="shared" si="18"/>
        <v>7.5</v>
      </c>
      <c r="K600" t="s">
        <v>1448</v>
      </c>
      <c r="O600">
        <f t="shared" si="19"/>
        <v>27</v>
      </c>
    </row>
    <row r="601" spans="1:15" x14ac:dyDescent="0.25">
      <c r="A601" s="4">
        <v>2015</v>
      </c>
      <c r="B601" s="4" t="s">
        <v>92</v>
      </c>
      <c r="C601" s="4" t="s">
        <v>23</v>
      </c>
      <c r="D601" s="4" t="s">
        <v>538</v>
      </c>
      <c r="E601" s="4">
        <v>1990</v>
      </c>
      <c r="F601" s="4">
        <v>87000</v>
      </c>
      <c r="G601" s="4" t="s">
        <v>77</v>
      </c>
      <c r="H601" s="4" t="s">
        <v>78</v>
      </c>
      <c r="I601" s="4">
        <v>8</v>
      </c>
      <c r="J601" s="9" t="str">
        <f t="shared" si="18"/>
        <v/>
      </c>
      <c r="O601">
        <f t="shared" si="19"/>
        <v>25</v>
      </c>
    </row>
    <row r="602" spans="1:15" x14ac:dyDescent="0.25">
      <c r="A602" s="4">
        <v>2014</v>
      </c>
      <c r="B602" s="4" t="s">
        <v>92</v>
      </c>
      <c r="C602" s="4" t="s">
        <v>20</v>
      </c>
      <c r="D602" s="4" t="s">
        <v>908</v>
      </c>
      <c r="E602" s="4">
        <v>1998</v>
      </c>
      <c r="F602" s="4">
        <v>86000</v>
      </c>
      <c r="G602" s="4" t="s">
        <v>18</v>
      </c>
      <c r="H602" s="4" t="s">
        <v>19</v>
      </c>
      <c r="I602" s="4">
        <v>8</v>
      </c>
      <c r="J602" s="9" t="str">
        <f t="shared" si="18"/>
        <v>8.9</v>
      </c>
      <c r="K602" t="s">
        <v>1445</v>
      </c>
      <c r="O602">
        <f t="shared" si="19"/>
        <v>16</v>
      </c>
    </row>
    <row r="603" spans="1:15" x14ac:dyDescent="0.25">
      <c r="A603" s="4">
        <v>2015</v>
      </c>
      <c r="B603" s="4" t="s">
        <v>92</v>
      </c>
      <c r="C603" s="4" t="s">
        <v>37</v>
      </c>
      <c r="D603" s="4" t="s">
        <v>254</v>
      </c>
      <c r="E603" s="4">
        <v>1997</v>
      </c>
      <c r="F603" s="4">
        <v>85000</v>
      </c>
      <c r="G603" s="4" t="s">
        <v>100</v>
      </c>
      <c r="H603" s="4" t="s">
        <v>101</v>
      </c>
      <c r="I603" s="4">
        <v>9</v>
      </c>
      <c r="J603" s="9" t="str">
        <f t="shared" si="18"/>
        <v>8.9</v>
      </c>
      <c r="K603" t="s">
        <v>1445</v>
      </c>
      <c r="O603">
        <f t="shared" si="19"/>
        <v>18</v>
      </c>
    </row>
    <row r="604" spans="1:15" x14ac:dyDescent="0.25">
      <c r="A604" s="4">
        <v>2014</v>
      </c>
      <c r="B604" s="4" t="s">
        <v>92</v>
      </c>
      <c r="C604" s="4" t="s">
        <v>155</v>
      </c>
      <c r="D604" s="4" t="s">
        <v>94</v>
      </c>
      <c r="E604" s="4">
        <v>1987</v>
      </c>
      <c r="F604" s="4">
        <v>84000</v>
      </c>
      <c r="G604" s="4" t="s">
        <v>15</v>
      </c>
      <c r="H604" s="4" t="s">
        <v>16</v>
      </c>
      <c r="I604" s="4">
        <v>10</v>
      </c>
      <c r="J604" s="9" t="str">
        <f t="shared" si="18"/>
        <v>7.5</v>
      </c>
      <c r="K604" t="s">
        <v>1448</v>
      </c>
      <c r="O604">
        <f t="shared" si="19"/>
        <v>27</v>
      </c>
    </row>
    <row r="605" spans="1:15" x14ac:dyDescent="0.25">
      <c r="A605" s="4">
        <v>2015</v>
      </c>
      <c r="B605" s="4" t="s">
        <v>92</v>
      </c>
      <c r="C605" s="4" t="s">
        <v>44</v>
      </c>
      <c r="D605" s="4" t="s">
        <v>565</v>
      </c>
      <c r="E605" s="4">
        <v>1999</v>
      </c>
      <c r="F605" s="4">
        <v>81000</v>
      </c>
      <c r="G605" s="4" t="s">
        <v>15</v>
      </c>
      <c r="H605" s="4" t="s">
        <v>16</v>
      </c>
      <c r="I605" s="4">
        <v>6</v>
      </c>
      <c r="J605" s="9" t="str">
        <f t="shared" si="18"/>
        <v>8.9</v>
      </c>
      <c r="K605" t="s">
        <v>1365</v>
      </c>
      <c r="O605">
        <f t="shared" si="19"/>
        <v>16</v>
      </c>
    </row>
    <row r="606" spans="1:15" x14ac:dyDescent="0.25">
      <c r="A606" s="4">
        <v>2014</v>
      </c>
      <c r="B606" s="4" t="s">
        <v>40</v>
      </c>
      <c r="C606" s="4" t="s">
        <v>20</v>
      </c>
      <c r="D606" s="4" t="s">
        <v>855</v>
      </c>
      <c r="E606" s="4">
        <v>1992</v>
      </c>
      <c r="F606" s="4">
        <v>80000</v>
      </c>
      <c r="G606" s="4" t="s">
        <v>18</v>
      </c>
      <c r="H606" s="4" t="s">
        <v>19</v>
      </c>
      <c r="I606" s="4">
        <v>13</v>
      </c>
      <c r="J606" s="9" t="str">
        <f t="shared" si="18"/>
        <v>8.9</v>
      </c>
      <c r="K606" t="s">
        <v>1445</v>
      </c>
      <c r="O606">
        <f t="shared" si="19"/>
        <v>22</v>
      </c>
    </row>
    <row r="607" spans="1:15" x14ac:dyDescent="0.25">
      <c r="A607" s="4">
        <v>2015</v>
      </c>
      <c r="B607" s="4" t="s">
        <v>92</v>
      </c>
      <c r="C607" s="4" t="s">
        <v>20</v>
      </c>
      <c r="D607" s="4" t="s">
        <v>516</v>
      </c>
      <c r="E607" s="4">
        <v>1983</v>
      </c>
      <c r="F607" s="4">
        <v>80000</v>
      </c>
      <c r="G607" s="4" t="s">
        <v>18</v>
      </c>
      <c r="H607" s="4" t="s">
        <v>19</v>
      </c>
      <c r="I607" s="4">
        <v>6</v>
      </c>
      <c r="J607" s="9" t="str">
        <f t="shared" si="18"/>
        <v>7.5</v>
      </c>
      <c r="K607" t="s">
        <v>1448</v>
      </c>
      <c r="O607">
        <f t="shared" si="19"/>
        <v>32</v>
      </c>
    </row>
    <row r="608" spans="1:15" x14ac:dyDescent="0.25">
      <c r="A608" s="4">
        <v>2014</v>
      </c>
      <c r="B608" s="4" t="s">
        <v>92</v>
      </c>
      <c r="C608" s="4" t="s">
        <v>20</v>
      </c>
      <c r="D608" s="4" t="s">
        <v>217</v>
      </c>
      <c r="E608" s="4">
        <v>0</v>
      </c>
      <c r="F608" s="4">
        <v>75500</v>
      </c>
      <c r="G608" s="4" t="s">
        <v>15</v>
      </c>
      <c r="H608" s="4" t="s">
        <v>16</v>
      </c>
      <c r="I608" s="4">
        <v>10</v>
      </c>
      <c r="J608" s="9" t="str">
        <f t="shared" si="18"/>
        <v/>
      </c>
      <c r="O608">
        <f t="shared" si="19"/>
        <v>2014</v>
      </c>
    </row>
    <row r="609" spans="1:15" x14ac:dyDescent="0.25">
      <c r="A609" s="4">
        <v>2015</v>
      </c>
      <c r="B609" s="4" t="s">
        <v>92</v>
      </c>
      <c r="C609" s="4" t="s">
        <v>126</v>
      </c>
      <c r="D609" s="4" t="s">
        <v>606</v>
      </c>
      <c r="E609" s="4">
        <v>1992</v>
      </c>
      <c r="F609" s="4">
        <v>75000</v>
      </c>
      <c r="G609" s="4" t="s">
        <v>18</v>
      </c>
      <c r="H609" s="4" t="s">
        <v>19</v>
      </c>
      <c r="I609" s="4">
        <v>8</v>
      </c>
      <c r="J609" s="9" t="str">
        <f t="shared" si="18"/>
        <v>8.9</v>
      </c>
      <c r="K609" t="s">
        <v>1445</v>
      </c>
      <c r="O609">
        <f t="shared" si="19"/>
        <v>23</v>
      </c>
    </row>
    <row r="610" spans="1:15" x14ac:dyDescent="0.25">
      <c r="A610" s="4">
        <v>2016</v>
      </c>
      <c r="B610" s="4" t="s">
        <v>92</v>
      </c>
      <c r="C610" s="4" t="s">
        <v>44</v>
      </c>
      <c r="D610" s="4" t="s">
        <v>1042</v>
      </c>
      <c r="E610" s="4">
        <v>1994</v>
      </c>
      <c r="F610" s="4">
        <v>75000</v>
      </c>
      <c r="G610" s="4" t="s">
        <v>28</v>
      </c>
      <c r="H610" s="4" t="s">
        <v>29</v>
      </c>
      <c r="I610" s="4">
        <v>10</v>
      </c>
      <c r="J610" s="9" t="str">
        <f t="shared" si="18"/>
        <v>8.9</v>
      </c>
      <c r="K610" t="s">
        <v>1445</v>
      </c>
      <c r="O610">
        <f t="shared" si="19"/>
        <v>22</v>
      </c>
    </row>
    <row r="611" spans="1:15" x14ac:dyDescent="0.25">
      <c r="A611" s="4">
        <v>2014</v>
      </c>
      <c r="B611" s="4" t="s">
        <v>92</v>
      </c>
      <c r="C611" s="4" t="s">
        <v>44</v>
      </c>
      <c r="D611" s="4" t="s">
        <v>863</v>
      </c>
      <c r="E611" s="4">
        <v>1993</v>
      </c>
      <c r="F611" s="4">
        <v>75000</v>
      </c>
      <c r="G611" s="4" t="s">
        <v>18</v>
      </c>
      <c r="H611" s="4" t="s">
        <v>19</v>
      </c>
      <c r="I611" s="4">
        <v>6</v>
      </c>
      <c r="J611" s="9" t="str">
        <f t="shared" si="18"/>
        <v>8.9</v>
      </c>
      <c r="K611" t="s">
        <v>1445</v>
      </c>
      <c r="O611">
        <f t="shared" si="19"/>
        <v>21</v>
      </c>
    </row>
    <row r="612" spans="1:15" x14ac:dyDescent="0.25">
      <c r="A612" s="4">
        <v>2015</v>
      </c>
      <c r="B612" s="4" t="s">
        <v>92</v>
      </c>
      <c r="C612" s="4" t="s">
        <v>37</v>
      </c>
      <c r="D612" s="4" t="s">
        <v>322</v>
      </c>
      <c r="E612" s="4">
        <v>2001</v>
      </c>
      <c r="F612" s="4">
        <v>74000</v>
      </c>
      <c r="G612" s="4" t="s">
        <v>31</v>
      </c>
      <c r="H612" s="4" t="s">
        <v>32</v>
      </c>
      <c r="I612" s="4">
        <v>10</v>
      </c>
      <c r="J612" s="9" t="str">
        <f t="shared" si="18"/>
        <v>10.3</v>
      </c>
      <c r="K612" t="s">
        <v>1380</v>
      </c>
      <c r="O612">
        <f t="shared" si="19"/>
        <v>14</v>
      </c>
    </row>
    <row r="613" spans="1:15" x14ac:dyDescent="0.25">
      <c r="A613" s="4">
        <v>2014</v>
      </c>
      <c r="B613" s="4" t="s">
        <v>92</v>
      </c>
      <c r="C613" s="4" t="s">
        <v>20</v>
      </c>
      <c r="D613" s="4" t="s">
        <v>733</v>
      </c>
      <c r="E613" s="4">
        <v>1998</v>
      </c>
      <c r="F613" s="4">
        <v>74000</v>
      </c>
      <c r="G613" s="4" t="s">
        <v>18</v>
      </c>
      <c r="H613" s="4" t="s">
        <v>19</v>
      </c>
      <c r="I613" s="4">
        <v>8</v>
      </c>
      <c r="J613" s="9" t="str">
        <f t="shared" si="18"/>
        <v>8.9</v>
      </c>
      <c r="K613" t="s">
        <v>1445</v>
      </c>
      <c r="O613">
        <f t="shared" si="19"/>
        <v>16</v>
      </c>
    </row>
    <row r="614" spans="1:15" x14ac:dyDescent="0.25">
      <c r="A614" s="4">
        <v>2015</v>
      </c>
      <c r="B614" s="4" t="s">
        <v>138</v>
      </c>
      <c r="C614" s="4" t="s">
        <v>17</v>
      </c>
      <c r="D614" s="4" t="s">
        <v>433</v>
      </c>
      <c r="E614" s="4">
        <v>1992</v>
      </c>
      <c r="F614" s="4">
        <v>74000</v>
      </c>
      <c r="G614" s="4" t="s">
        <v>15</v>
      </c>
      <c r="H614" s="4" t="s">
        <v>104</v>
      </c>
      <c r="I614" s="4">
        <v>16</v>
      </c>
      <c r="J614" s="9" t="str">
        <f t="shared" si="18"/>
        <v>8.9</v>
      </c>
      <c r="K614" t="s">
        <v>1445</v>
      </c>
      <c r="O614">
        <f t="shared" si="19"/>
        <v>23</v>
      </c>
    </row>
    <row r="615" spans="1:15" x14ac:dyDescent="0.25">
      <c r="A615" s="4">
        <v>2015</v>
      </c>
      <c r="B615" s="4" t="s">
        <v>138</v>
      </c>
      <c r="C615" s="4" t="s">
        <v>17</v>
      </c>
      <c r="D615" s="4" t="s">
        <v>433</v>
      </c>
      <c r="E615" s="4">
        <v>1992</v>
      </c>
      <c r="F615" s="4">
        <v>74000</v>
      </c>
      <c r="G615" s="4" t="s">
        <v>15</v>
      </c>
      <c r="H615" s="4" t="s">
        <v>104</v>
      </c>
      <c r="I615" s="4">
        <v>16</v>
      </c>
      <c r="J615" s="9" t="str">
        <f t="shared" si="18"/>
        <v>8.9</v>
      </c>
      <c r="K615" t="s">
        <v>1445</v>
      </c>
      <c r="O615">
        <f t="shared" si="19"/>
        <v>23</v>
      </c>
    </row>
    <row r="616" spans="1:15" x14ac:dyDescent="0.25">
      <c r="A616" s="4">
        <v>2016</v>
      </c>
      <c r="B616" s="4" t="s">
        <v>92</v>
      </c>
      <c r="C616" s="4" t="s">
        <v>37</v>
      </c>
      <c r="D616" s="4" t="s">
        <v>1291</v>
      </c>
      <c r="E616" s="4">
        <v>1999</v>
      </c>
      <c r="F616" s="4">
        <v>73000</v>
      </c>
      <c r="G616" s="4" t="s">
        <v>18</v>
      </c>
      <c r="H616" s="4" t="s">
        <v>19</v>
      </c>
      <c r="I616" s="4">
        <v>9</v>
      </c>
      <c r="J616" s="9" t="str">
        <f t="shared" si="18"/>
        <v>8.9</v>
      </c>
      <c r="K616" t="s">
        <v>1365</v>
      </c>
      <c r="O616">
        <f t="shared" si="19"/>
        <v>17</v>
      </c>
    </row>
    <row r="617" spans="1:15" x14ac:dyDescent="0.25">
      <c r="A617" s="4">
        <v>2016</v>
      </c>
      <c r="B617" s="4" t="s">
        <v>92</v>
      </c>
      <c r="C617" s="4" t="s">
        <v>37</v>
      </c>
      <c r="D617" s="4" t="s">
        <v>1180</v>
      </c>
      <c r="E617" s="4">
        <v>1993</v>
      </c>
      <c r="F617" s="4">
        <v>73000</v>
      </c>
      <c r="G617" s="4" t="s">
        <v>18</v>
      </c>
      <c r="H617" s="4" t="s">
        <v>19</v>
      </c>
      <c r="I617" s="4">
        <v>9</v>
      </c>
      <c r="J617" s="9" t="str">
        <f t="shared" si="18"/>
        <v>8.9</v>
      </c>
      <c r="K617" t="s">
        <v>1445</v>
      </c>
      <c r="O617">
        <f t="shared" si="19"/>
        <v>23</v>
      </c>
    </row>
    <row r="618" spans="1:15" x14ac:dyDescent="0.25">
      <c r="A618" s="4">
        <v>2016</v>
      </c>
      <c r="B618" s="4" t="s">
        <v>92</v>
      </c>
      <c r="C618" s="4" t="s">
        <v>20</v>
      </c>
      <c r="D618" s="4" t="s">
        <v>1035</v>
      </c>
      <c r="E618" s="4">
        <v>1993</v>
      </c>
      <c r="F618" s="4">
        <v>73000</v>
      </c>
      <c r="G618" s="4" t="s">
        <v>31</v>
      </c>
      <c r="H618" s="4" t="s">
        <v>32</v>
      </c>
      <c r="I618" s="4">
        <v>10</v>
      </c>
      <c r="J618" s="9" t="str">
        <f t="shared" si="18"/>
        <v>8.9</v>
      </c>
      <c r="K618" t="s">
        <v>1445</v>
      </c>
      <c r="O618">
        <f t="shared" si="19"/>
        <v>23</v>
      </c>
    </row>
    <row r="619" spans="1:15" x14ac:dyDescent="0.25">
      <c r="A619" s="4">
        <v>2015</v>
      </c>
      <c r="B619" s="4" t="s">
        <v>92</v>
      </c>
      <c r="C619" s="4" t="s">
        <v>37</v>
      </c>
      <c r="D619" s="4" t="s">
        <v>551</v>
      </c>
      <c r="E619" s="4">
        <v>1990</v>
      </c>
      <c r="F619" s="4">
        <v>73000</v>
      </c>
      <c r="G619" s="4" t="s">
        <v>18</v>
      </c>
      <c r="H619" s="4" t="s">
        <v>19</v>
      </c>
      <c r="I619" s="4">
        <v>14</v>
      </c>
      <c r="J619" s="9" t="str">
        <f t="shared" si="18"/>
        <v/>
      </c>
      <c r="O619">
        <f t="shared" si="19"/>
        <v>25</v>
      </c>
    </row>
    <row r="620" spans="1:15" x14ac:dyDescent="0.25">
      <c r="A620" s="4">
        <v>2014</v>
      </c>
      <c r="B620" s="4" t="s">
        <v>90</v>
      </c>
      <c r="C620" s="4" t="s">
        <v>24</v>
      </c>
      <c r="D620" s="4" t="s">
        <v>191</v>
      </c>
      <c r="E620" s="4">
        <v>1998</v>
      </c>
      <c r="F620" s="4">
        <v>73000</v>
      </c>
      <c r="G620" s="4" t="s">
        <v>35</v>
      </c>
      <c r="H620" s="4" t="s">
        <v>36</v>
      </c>
      <c r="I620" s="4">
        <v>9</v>
      </c>
      <c r="J620" s="9" t="str">
        <f t="shared" si="18"/>
        <v>8.9</v>
      </c>
      <c r="K620" t="s">
        <v>1445</v>
      </c>
      <c r="O620">
        <f t="shared" si="19"/>
        <v>16</v>
      </c>
    </row>
    <row r="621" spans="1:15" x14ac:dyDescent="0.25">
      <c r="A621" s="4">
        <v>2015</v>
      </c>
      <c r="B621" s="4" t="s">
        <v>92</v>
      </c>
      <c r="C621" s="4" t="s">
        <v>20</v>
      </c>
      <c r="D621" s="4" t="s">
        <v>687</v>
      </c>
      <c r="E621" s="4">
        <v>1990</v>
      </c>
      <c r="F621" s="4">
        <v>73000</v>
      </c>
      <c r="G621" s="4" t="s">
        <v>21</v>
      </c>
      <c r="H621" s="4" t="s">
        <v>22</v>
      </c>
      <c r="I621" s="4">
        <v>6</v>
      </c>
      <c r="J621" s="9" t="str">
        <f t="shared" si="18"/>
        <v/>
      </c>
      <c r="O621">
        <f t="shared" si="19"/>
        <v>25</v>
      </c>
    </row>
    <row r="622" spans="1:15" x14ac:dyDescent="0.25">
      <c r="A622" s="4">
        <v>2015</v>
      </c>
      <c r="B622" s="4" t="s">
        <v>92</v>
      </c>
      <c r="C622" s="4" t="s">
        <v>42</v>
      </c>
      <c r="D622" s="4" t="s">
        <v>497</v>
      </c>
      <c r="E622" s="4">
        <v>1999</v>
      </c>
      <c r="F622" s="4">
        <v>72000</v>
      </c>
      <c r="G622" s="4" t="s">
        <v>21</v>
      </c>
      <c r="H622" s="4" t="s">
        <v>22</v>
      </c>
      <c r="I622" s="4">
        <v>9</v>
      </c>
      <c r="J622" s="9" t="str">
        <f t="shared" si="18"/>
        <v>8.9</v>
      </c>
      <c r="K622" t="s">
        <v>1365</v>
      </c>
      <c r="O622">
        <f t="shared" si="19"/>
        <v>16</v>
      </c>
    </row>
    <row r="623" spans="1:15" x14ac:dyDescent="0.25">
      <c r="A623" s="4">
        <v>2015</v>
      </c>
      <c r="B623" s="4" t="s">
        <v>92</v>
      </c>
      <c r="C623" s="4" t="s">
        <v>37</v>
      </c>
      <c r="D623" s="4" t="s">
        <v>815</v>
      </c>
      <c r="E623" s="4">
        <v>1987</v>
      </c>
      <c r="F623" s="4">
        <v>72000</v>
      </c>
      <c r="G623" s="4" t="s">
        <v>21</v>
      </c>
      <c r="H623" s="4" t="s">
        <v>22</v>
      </c>
      <c r="I623" s="4">
        <v>9</v>
      </c>
      <c r="J623" s="9" t="str">
        <f t="shared" si="18"/>
        <v>7.5</v>
      </c>
      <c r="K623" t="s">
        <v>1448</v>
      </c>
      <c r="O623">
        <f t="shared" si="19"/>
        <v>28</v>
      </c>
    </row>
    <row r="624" spans="1:15" x14ac:dyDescent="0.25">
      <c r="A624" s="4">
        <v>2015</v>
      </c>
      <c r="B624" s="4" t="s">
        <v>92</v>
      </c>
      <c r="C624" s="4" t="s">
        <v>20</v>
      </c>
      <c r="D624" s="4" t="s">
        <v>746</v>
      </c>
      <c r="E624" s="4">
        <v>1988</v>
      </c>
      <c r="F624" s="4">
        <v>72000</v>
      </c>
      <c r="G624" s="4" t="s">
        <v>18</v>
      </c>
      <c r="H624" s="4" t="s">
        <v>19</v>
      </c>
      <c r="I624" s="4">
        <v>6</v>
      </c>
      <c r="J624" s="9" t="str">
        <f t="shared" si="18"/>
        <v>7.5</v>
      </c>
      <c r="K624" t="s">
        <v>1448</v>
      </c>
      <c r="O624">
        <f t="shared" si="19"/>
        <v>27</v>
      </c>
    </row>
    <row r="625" spans="1:15" x14ac:dyDescent="0.25">
      <c r="A625" s="4">
        <v>2015</v>
      </c>
      <c r="B625" s="4" t="s">
        <v>92</v>
      </c>
      <c r="C625" s="4" t="s">
        <v>20</v>
      </c>
      <c r="D625" s="4" t="s">
        <v>814</v>
      </c>
      <c r="E625" s="4">
        <v>1988</v>
      </c>
      <c r="F625" s="4">
        <v>72000</v>
      </c>
      <c r="G625" s="4" t="s">
        <v>18</v>
      </c>
      <c r="H625" s="4" t="s">
        <v>19</v>
      </c>
      <c r="I625" s="4">
        <v>8</v>
      </c>
      <c r="J625" s="9" t="str">
        <f t="shared" si="18"/>
        <v>7.5</v>
      </c>
      <c r="K625" t="s">
        <v>1448</v>
      </c>
      <c r="O625">
        <f t="shared" si="19"/>
        <v>27</v>
      </c>
    </row>
    <row r="626" spans="1:15" x14ac:dyDescent="0.25">
      <c r="A626" s="4">
        <v>2014</v>
      </c>
      <c r="B626" s="4" t="s">
        <v>92</v>
      </c>
      <c r="C626" s="4" t="s">
        <v>20</v>
      </c>
      <c r="D626" s="4" t="s">
        <v>888</v>
      </c>
      <c r="E626" s="4">
        <v>1997</v>
      </c>
      <c r="F626" s="4">
        <v>72000</v>
      </c>
      <c r="G626" s="4" t="s">
        <v>15</v>
      </c>
      <c r="H626" s="4" t="s">
        <v>16</v>
      </c>
      <c r="I626" s="4">
        <v>9</v>
      </c>
      <c r="J626" s="9" t="str">
        <f t="shared" si="18"/>
        <v>8.9</v>
      </c>
      <c r="K626" t="s">
        <v>1445</v>
      </c>
      <c r="O626">
        <f t="shared" si="19"/>
        <v>17</v>
      </c>
    </row>
    <row r="627" spans="1:15" x14ac:dyDescent="0.25">
      <c r="A627" s="4">
        <v>2016</v>
      </c>
      <c r="B627" s="4" t="s">
        <v>92</v>
      </c>
      <c r="C627" s="4" t="s">
        <v>20</v>
      </c>
      <c r="D627" s="4" t="s">
        <v>671</v>
      </c>
      <c r="E627" s="4">
        <v>1997</v>
      </c>
      <c r="F627" s="4">
        <v>72000</v>
      </c>
      <c r="G627" s="4" t="s">
        <v>18</v>
      </c>
      <c r="H627" s="4" t="s">
        <v>19</v>
      </c>
      <c r="I627" s="4">
        <v>8</v>
      </c>
      <c r="J627" s="9" t="str">
        <f t="shared" si="18"/>
        <v>8.9</v>
      </c>
      <c r="K627" t="s">
        <v>1445</v>
      </c>
      <c r="O627">
        <f t="shared" si="19"/>
        <v>19</v>
      </c>
    </row>
    <row r="628" spans="1:15" x14ac:dyDescent="0.25">
      <c r="A628" s="4">
        <v>2015</v>
      </c>
      <c r="B628" s="4" t="s">
        <v>92</v>
      </c>
      <c r="C628" s="4" t="s">
        <v>20</v>
      </c>
      <c r="D628" s="4" t="s">
        <v>671</v>
      </c>
      <c r="E628" s="4">
        <v>2000</v>
      </c>
      <c r="F628" s="4">
        <v>72000</v>
      </c>
      <c r="G628" s="4" t="s">
        <v>85</v>
      </c>
      <c r="H628" s="4" t="s">
        <v>86</v>
      </c>
      <c r="I628" s="4">
        <v>10</v>
      </c>
      <c r="J628" s="9" t="str">
        <f t="shared" si="18"/>
        <v>8.9</v>
      </c>
      <c r="K628" t="s">
        <v>1365</v>
      </c>
      <c r="O628">
        <f t="shared" si="19"/>
        <v>15</v>
      </c>
    </row>
    <row r="629" spans="1:15" x14ac:dyDescent="0.25">
      <c r="A629" s="4">
        <v>2016</v>
      </c>
      <c r="B629" s="4" t="s">
        <v>92</v>
      </c>
      <c r="C629" s="4" t="s">
        <v>20</v>
      </c>
      <c r="D629" s="4" t="s">
        <v>967</v>
      </c>
      <c r="E629" s="4">
        <v>2000</v>
      </c>
      <c r="F629" s="4">
        <v>72000</v>
      </c>
      <c r="G629" s="4" t="s">
        <v>31</v>
      </c>
      <c r="H629" s="4" t="s">
        <v>32</v>
      </c>
      <c r="I629" s="4">
        <v>6</v>
      </c>
      <c r="J629" s="9" t="str">
        <f t="shared" si="18"/>
        <v>8.9</v>
      </c>
      <c r="K629" t="s">
        <v>1365</v>
      </c>
      <c r="O629">
        <f t="shared" si="19"/>
        <v>16</v>
      </c>
    </row>
    <row r="630" spans="1:15" x14ac:dyDescent="0.25">
      <c r="A630" s="4">
        <v>2016</v>
      </c>
      <c r="B630" s="4" t="s">
        <v>92</v>
      </c>
      <c r="C630" s="4" t="s">
        <v>20</v>
      </c>
      <c r="D630" s="4" t="s">
        <v>1079</v>
      </c>
      <c r="E630" s="4">
        <v>1995</v>
      </c>
      <c r="F630" s="4">
        <v>72000</v>
      </c>
      <c r="G630" s="4" t="s">
        <v>35</v>
      </c>
      <c r="H630" s="4" t="s">
        <v>36</v>
      </c>
      <c r="I630" s="4">
        <v>6</v>
      </c>
      <c r="J630" s="9" t="str">
        <f t="shared" si="18"/>
        <v>8.9</v>
      </c>
      <c r="K630" t="s">
        <v>1445</v>
      </c>
      <c r="O630">
        <f t="shared" si="19"/>
        <v>21</v>
      </c>
    </row>
    <row r="631" spans="1:15" x14ac:dyDescent="0.25">
      <c r="A631" s="4">
        <v>2016</v>
      </c>
      <c r="B631" s="4" t="s">
        <v>92</v>
      </c>
      <c r="C631" s="4" t="s">
        <v>20</v>
      </c>
      <c r="D631" s="4" t="s">
        <v>1318</v>
      </c>
      <c r="E631" s="4">
        <v>1997</v>
      </c>
      <c r="F631" s="4">
        <v>72000</v>
      </c>
      <c r="G631" s="4" t="s">
        <v>85</v>
      </c>
      <c r="H631" s="4" t="s">
        <v>86</v>
      </c>
      <c r="I631" s="4">
        <v>8</v>
      </c>
      <c r="J631" s="9" t="str">
        <f t="shared" si="18"/>
        <v>8.9</v>
      </c>
      <c r="K631" t="s">
        <v>1445</v>
      </c>
      <c r="O631">
        <f t="shared" si="19"/>
        <v>19</v>
      </c>
    </row>
    <row r="632" spans="1:15" x14ac:dyDescent="0.25">
      <c r="A632" s="4">
        <v>2015</v>
      </c>
      <c r="B632" s="4" t="s">
        <v>92</v>
      </c>
      <c r="C632" s="4" t="s">
        <v>20</v>
      </c>
      <c r="D632" s="4" t="s">
        <v>626</v>
      </c>
      <c r="E632" s="4">
        <v>2000</v>
      </c>
      <c r="F632" s="4">
        <v>72000</v>
      </c>
      <c r="G632" s="4" t="s">
        <v>35</v>
      </c>
      <c r="H632" s="4" t="s">
        <v>36</v>
      </c>
      <c r="I632" s="4">
        <v>6</v>
      </c>
      <c r="J632" s="9" t="str">
        <f t="shared" si="18"/>
        <v>8.9</v>
      </c>
      <c r="K632" t="s">
        <v>1365</v>
      </c>
      <c r="O632">
        <f t="shared" si="19"/>
        <v>15</v>
      </c>
    </row>
    <row r="633" spans="1:15" x14ac:dyDescent="0.25">
      <c r="A633" s="4">
        <v>2016</v>
      </c>
      <c r="B633" s="4" t="s">
        <v>92</v>
      </c>
      <c r="C633" s="4" t="s">
        <v>20</v>
      </c>
      <c r="D633" s="4" t="s">
        <v>1281</v>
      </c>
      <c r="E633" s="4">
        <v>1996</v>
      </c>
      <c r="F633" s="4">
        <v>72000</v>
      </c>
      <c r="G633" s="4" t="s">
        <v>18</v>
      </c>
      <c r="H633" s="4" t="s">
        <v>19</v>
      </c>
      <c r="I633" s="4">
        <v>8</v>
      </c>
      <c r="J633" s="9" t="str">
        <f t="shared" si="18"/>
        <v>8.9</v>
      </c>
      <c r="K633" t="s">
        <v>1445</v>
      </c>
      <c r="O633">
        <f t="shared" si="19"/>
        <v>20</v>
      </c>
    </row>
    <row r="634" spans="1:15" x14ac:dyDescent="0.25">
      <c r="A634" s="4">
        <v>2016</v>
      </c>
      <c r="B634" s="4" t="s">
        <v>92</v>
      </c>
      <c r="C634" s="4" t="s">
        <v>20</v>
      </c>
      <c r="D634" s="4" t="s">
        <v>733</v>
      </c>
      <c r="E634" s="4">
        <v>1996</v>
      </c>
      <c r="F634" s="4">
        <v>72000</v>
      </c>
      <c r="G634" s="4" t="s">
        <v>18</v>
      </c>
      <c r="H634" s="4" t="s">
        <v>19</v>
      </c>
      <c r="I634" s="4">
        <v>8</v>
      </c>
      <c r="J634" s="9" t="str">
        <f t="shared" si="18"/>
        <v>8.9</v>
      </c>
      <c r="K634" t="s">
        <v>1445</v>
      </c>
      <c r="O634">
        <f t="shared" si="19"/>
        <v>20</v>
      </c>
    </row>
    <row r="635" spans="1:15" x14ac:dyDescent="0.25">
      <c r="A635" s="4">
        <v>2015</v>
      </c>
      <c r="B635" s="4" t="s">
        <v>92</v>
      </c>
      <c r="C635" s="4" t="s">
        <v>37</v>
      </c>
      <c r="D635" s="4" t="s">
        <v>733</v>
      </c>
      <c r="E635" s="4">
        <v>2003</v>
      </c>
      <c r="F635" s="4">
        <v>72000</v>
      </c>
      <c r="G635" s="4" t="s">
        <v>18</v>
      </c>
      <c r="H635" s="4" t="s">
        <v>19</v>
      </c>
      <c r="I635" s="4">
        <v>8</v>
      </c>
      <c r="J635" s="9" t="str">
        <f t="shared" si="18"/>
        <v>10.3</v>
      </c>
      <c r="K635" t="s">
        <v>1380</v>
      </c>
      <c r="O635">
        <f t="shared" si="19"/>
        <v>12</v>
      </c>
    </row>
    <row r="636" spans="1:15" x14ac:dyDescent="0.25">
      <c r="A636" s="4">
        <v>2015</v>
      </c>
      <c r="B636" s="4" t="s">
        <v>92</v>
      </c>
      <c r="C636" s="4" t="s">
        <v>119</v>
      </c>
      <c r="D636" s="4" t="s">
        <v>369</v>
      </c>
      <c r="E636" s="4">
        <v>1999</v>
      </c>
      <c r="F636" s="4">
        <v>72000</v>
      </c>
      <c r="G636" s="4" t="s">
        <v>35</v>
      </c>
      <c r="H636" s="4" t="s">
        <v>36</v>
      </c>
      <c r="I636" s="4">
        <v>9</v>
      </c>
      <c r="J636" s="9" t="str">
        <f t="shared" si="18"/>
        <v>8.9</v>
      </c>
      <c r="K636" t="s">
        <v>1365</v>
      </c>
      <c r="O636">
        <f t="shared" si="19"/>
        <v>16</v>
      </c>
    </row>
    <row r="637" spans="1:15" x14ac:dyDescent="0.25">
      <c r="A637" s="4">
        <v>2016</v>
      </c>
      <c r="B637" s="4" t="s">
        <v>92</v>
      </c>
      <c r="C637" s="4" t="s">
        <v>20</v>
      </c>
      <c r="D637" s="4" t="s">
        <v>1173</v>
      </c>
      <c r="E637" s="4">
        <v>2000</v>
      </c>
      <c r="F637" s="4">
        <v>72000</v>
      </c>
      <c r="G637" s="4" t="s">
        <v>18</v>
      </c>
      <c r="H637" s="4" t="s">
        <v>19</v>
      </c>
      <c r="I637" s="4">
        <v>8</v>
      </c>
      <c r="J637" s="9" t="str">
        <f t="shared" si="18"/>
        <v>8.9</v>
      </c>
      <c r="K637" t="s">
        <v>1365</v>
      </c>
      <c r="O637">
        <f t="shared" si="19"/>
        <v>16</v>
      </c>
    </row>
    <row r="638" spans="1:15" x14ac:dyDescent="0.25">
      <c r="A638" s="4">
        <v>2016</v>
      </c>
      <c r="B638" s="4" t="s">
        <v>92</v>
      </c>
      <c r="C638" s="4" t="s">
        <v>20</v>
      </c>
      <c r="D638" s="4" t="s">
        <v>1175</v>
      </c>
      <c r="E638" s="4">
        <v>1997</v>
      </c>
      <c r="F638" s="4">
        <v>72000</v>
      </c>
      <c r="G638" s="4" t="s">
        <v>18</v>
      </c>
      <c r="H638" s="4" t="s">
        <v>19</v>
      </c>
      <c r="I638" s="4">
        <v>8</v>
      </c>
      <c r="J638" s="9" t="str">
        <f t="shared" si="18"/>
        <v>8.9</v>
      </c>
      <c r="K638" t="s">
        <v>1445</v>
      </c>
      <c r="O638">
        <f t="shared" si="19"/>
        <v>19</v>
      </c>
    </row>
    <row r="639" spans="1:15" x14ac:dyDescent="0.25">
      <c r="A639" s="4">
        <v>2015</v>
      </c>
      <c r="B639" s="4" t="s">
        <v>92</v>
      </c>
      <c r="C639" s="4" t="s">
        <v>119</v>
      </c>
      <c r="D639" s="4" t="s">
        <v>378</v>
      </c>
      <c r="E639" s="4">
        <v>2002</v>
      </c>
      <c r="F639" s="4">
        <v>72000</v>
      </c>
      <c r="G639" s="4" t="s">
        <v>35</v>
      </c>
      <c r="H639" s="4" t="s">
        <v>36</v>
      </c>
      <c r="I639" s="4">
        <v>9</v>
      </c>
      <c r="J639" s="9" t="str">
        <f t="shared" si="18"/>
        <v>10.3</v>
      </c>
      <c r="K639" t="s">
        <v>1380</v>
      </c>
      <c r="O639">
        <f t="shared" si="19"/>
        <v>13</v>
      </c>
    </row>
    <row r="640" spans="1:15" x14ac:dyDescent="0.25">
      <c r="A640" s="4">
        <v>2016</v>
      </c>
      <c r="B640" s="4" t="s">
        <v>92</v>
      </c>
      <c r="C640" s="4" t="s">
        <v>20</v>
      </c>
      <c r="D640" s="4" t="s">
        <v>1176</v>
      </c>
      <c r="E640" s="4">
        <v>2002</v>
      </c>
      <c r="F640" s="4">
        <v>72000</v>
      </c>
      <c r="G640" s="4" t="s">
        <v>18</v>
      </c>
      <c r="H640" s="4" t="s">
        <v>19</v>
      </c>
      <c r="I640" s="4">
        <v>8</v>
      </c>
      <c r="J640" s="9" t="str">
        <f t="shared" si="18"/>
        <v>10.3</v>
      </c>
      <c r="K640" t="s">
        <v>1380</v>
      </c>
      <c r="O640">
        <f t="shared" si="19"/>
        <v>14</v>
      </c>
    </row>
    <row r="641" spans="1:15" x14ac:dyDescent="0.25">
      <c r="A641" s="4">
        <v>2016</v>
      </c>
      <c r="B641" s="4" t="s">
        <v>92</v>
      </c>
      <c r="C641" s="4" t="s">
        <v>20</v>
      </c>
      <c r="D641" s="4" t="s">
        <v>1171</v>
      </c>
      <c r="E641" s="4">
        <v>1998</v>
      </c>
      <c r="F641" s="4">
        <v>72000</v>
      </c>
      <c r="G641" s="4" t="s">
        <v>35</v>
      </c>
      <c r="H641" s="4" t="s">
        <v>36</v>
      </c>
      <c r="I641" s="4">
        <v>9</v>
      </c>
      <c r="J641" s="9" t="str">
        <f t="shared" si="18"/>
        <v>8.9</v>
      </c>
      <c r="K641" t="s">
        <v>1445</v>
      </c>
      <c r="O641">
        <f t="shared" si="19"/>
        <v>18</v>
      </c>
    </row>
    <row r="642" spans="1:15" x14ac:dyDescent="0.25">
      <c r="A642" s="4">
        <v>2015</v>
      </c>
      <c r="B642" s="4" t="s">
        <v>138</v>
      </c>
      <c r="C642" s="4" t="s">
        <v>17</v>
      </c>
      <c r="D642" s="4" t="s">
        <v>433</v>
      </c>
      <c r="E642" s="4">
        <v>1992</v>
      </c>
      <c r="F642" s="4">
        <v>72000</v>
      </c>
      <c r="G642" s="4" t="s">
        <v>15</v>
      </c>
      <c r="H642" s="4" t="s">
        <v>16</v>
      </c>
      <c r="I642" s="4">
        <v>16</v>
      </c>
      <c r="J642" s="9" t="str">
        <f t="shared" si="18"/>
        <v>8.9</v>
      </c>
      <c r="K642" t="s">
        <v>1445</v>
      </c>
      <c r="O642">
        <f t="shared" si="19"/>
        <v>23</v>
      </c>
    </row>
    <row r="643" spans="1:15" x14ac:dyDescent="0.25">
      <c r="A643" s="4">
        <v>2015</v>
      </c>
      <c r="B643" s="4" t="s">
        <v>92</v>
      </c>
      <c r="C643" s="4" t="s">
        <v>17</v>
      </c>
      <c r="D643" s="4" t="s">
        <v>437</v>
      </c>
      <c r="E643" s="4">
        <v>1992</v>
      </c>
      <c r="F643" s="4">
        <v>72000</v>
      </c>
      <c r="G643" s="4" t="s">
        <v>15</v>
      </c>
      <c r="H643" s="4" t="s">
        <v>16</v>
      </c>
      <c r="I643" s="4">
        <v>16</v>
      </c>
      <c r="J643" s="9" t="str">
        <f t="shared" si="18"/>
        <v>8.9</v>
      </c>
      <c r="K643" t="s">
        <v>1445</v>
      </c>
      <c r="O643">
        <f t="shared" si="19"/>
        <v>23</v>
      </c>
    </row>
    <row r="644" spans="1:15" x14ac:dyDescent="0.25">
      <c r="A644" s="4">
        <v>2015</v>
      </c>
      <c r="B644" s="4" t="s">
        <v>92</v>
      </c>
      <c r="C644" s="4" t="s">
        <v>17</v>
      </c>
      <c r="D644" s="4" t="s">
        <v>459</v>
      </c>
      <c r="E644" s="4">
        <v>1992</v>
      </c>
      <c r="F644" s="4">
        <v>72000</v>
      </c>
      <c r="G644" s="4" t="s">
        <v>15</v>
      </c>
      <c r="H644" s="4" t="s">
        <v>16</v>
      </c>
      <c r="I644" s="4">
        <v>16</v>
      </c>
      <c r="J644" s="9" t="str">
        <f t="shared" si="18"/>
        <v>8.9</v>
      </c>
      <c r="K644" t="s">
        <v>1445</v>
      </c>
      <c r="O644">
        <f t="shared" si="19"/>
        <v>23</v>
      </c>
    </row>
    <row r="645" spans="1:15" x14ac:dyDescent="0.25">
      <c r="A645" s="4">
        <v>2015</v>
      </c>
      <c r="B645" s="4" t="s">
        <v>92</v>
      </c>
      <c r="C645" s="4" t="s">
        <v>17</v>
      </c>
      <c r="D645" s="4" t="s">
        <v>439</v>
      </c>
      <c r="E645" s="4">
        <v>1992</v>
      </c>
      <c r="F645" s="4">
        <v>72000</v>
      </c>
      <c r="G645" s="4" t="s">
        <v>15</v>
      </c>
      <c r="H645" s="4" t="s">
        <v>104</v>
      </c>
      <c r="I645" s="4">
        <v>16</v>
      </c>
      <c r="J645" s="9" t="str">
        <f t="shared" si="18"/>
        <v>8.9</v>
      </c>
      <c r="K645" t="s">
        <v>1445</v>
      </c>
      <c r="O645">
        <f t="shared" si="19"/>
        <v>23</v>
      </c>
    </row>
    <row r="646" spans="1:15" x14ac:dyDescent="0.25">
      <c r="A646" s="4">
        <v>2016</v>
      </c>
      <c r="B646" s="4" t="s">
        <v>92</v>
      </c>
      <c r="C646" s="4" t="s">
        <v>154</v>
      </c>
      <c r="D646" s="4" t="s">
        <v>944</v>
      </c>
      <c r="E646" s="4">
        <v>1984</v>
      </c>
      <c r="F646" s="4">
        <v>72000</v>
      </c>
      <c r="G646" s="4" t="s">
        <v>18</v>
      </c>
      <c r="H646" s="4" t="s">
        <v>112</v>
      </c>
      <c r="I646" s="4">
        <v>8</v>
      </c>
      <c r="J646" s="9" t="str">
        <f t="shared" si="18"/>
        <v>7.5</v>
      </c>
      <c r="K646" t="s">
        <v>1448</v>
      </c>
      <c r="O646">
        <f t="shared" si="19"/>
        <v>32</v>
      </c>
    </row>
    <row r="647" spans="1:15" x14ac:dyDescent="0.25">
      <c r="A647" s="4">
        <v>2016</v>
      </c>
      <c r="B647" s="4" t="s">
        <v>92</v>
      </c>
      <c r="C647" s="4" t="s">
        <v>160</v>
      </c>
      <c r="D647" s="4" t="s">
        <v>1234</v>
      </c>
      <c r="E647" s="4">
        <v>2008</v>
      </c>
      <c r="F647" s="4">
        <v>72000</v>
      </c>
      <c r="G647" s="4" t="s">
        <v>18</v>
      </c>
      <c r="H647" s="4" t="s">
        <v>19</v>
      </c>
      <c r="I647" s="4">
        <v>8</v>
      </c>
      <c r="J647" s="9" t="str">
        <f t="shared" si="18"/>
        <v/>
      </c>
      <c r="O647">
        <f t="shared" si="19"/>
        <v>8</v>
      </c>
    </row>
    <row r="648" spans="1:15" x14ac:dyDescent="0.25">
      <c r="A648" s="4">
        <v>2016</v>
      </c>
      <c r="B648" s="4" t="s">
        <v>92</v>
      </c>
      <c r="C648" s="4" t="s">
        <v>30</v>
      </c>
      <c r="D648" s="4" t="s">
        <v>1055</v>
      </c>
      <c r="E648" s="4">
        <v>2008</v>
      </c>
      <c r="F648" s="4">
        <v>72000</v>
      </c>
      <c r="G648" s="4" t="s">
        <v>18</v>
      </c>
      <c r="H648" s="4" t="s">
        <v>112</v>
      </c>
      <c r="I648" s="4">
        <v>8</v>
      </c>
      <c r="J648" s="9" t="str">
        <f t="shared" si="18"/>
        <v/>
      </c>
      <c r="O648">
        <f t="shared" si="19"/>
        <v>8</v>
      </c>
    </row>
    <row r="649" spans="1:15" x14ac:dyDescent="0.25">
      <c r="A649" s="4">
        <v>2016</v>
      </c>
      <c r="B649" s="4" t="s">
        <v>92</v>
      </c>
      <c r="C649" s="4" t="s">
        <v>44</v>
      </c>
      <c r="D649" s="4" t="s">
        <v>1320</v>
      </c>
      <c r="E649" s="4">
        <v>1997</v>
      </c>
      <c r="F649" s="4">
        <v>72000</v>
      </c>
      <c r="G649" s="4" t="s">
        <v>85</v>
      </c>
      <c r="H649" s="4" t="s">
        <v>86</v>
      </c>
      <c r="I649" s="4">
        <v>8</v>
      </c>
      <c r="J649" s="9" t="str">
        <f t="shared" si="18"/>
        <v>8.9</v>
      </c>
      <c r="K649" t="s">
        <v>1445</v>
      </c>
      <c r="O649">
        <f t="shared" si="19"/>
        <v>19</v>
      </c>
    </row>
    <row r="650" spans="1:15" x14ac:dyDescent="0.25">
      <c r="A650" s="4">
        <v>2016</v>
      </c>
      <c r="B650" s="4" t="s">
        <v>92</v>
      </c>
      <c r="C650" s="4" t="s">
        <v>44</v>
      </c>
      <c r="D650" s="4" t="s">
        <v>1322</v>
      </c>
      <c r="E650" s="4">
        <v>1997</v>
      </c>
      <c r="F650" s="4">
        <v>72000</v>
      </c>
      <c r="G650" s="4" t="s">
        <v>85</v>
      </c>
      <c r="H650" s="4" t="s">
        <v>86</v>
      </c>
      <c r="I650" s="4">
        <v>8</v>
      </c>
      <c r="J650" s="9" t="str">
        <f t="shared" si="18"/>
        <v>8.9</v>
      </c>
      <c r="K650" t="s">
        <v>1445</v>
      </c>
      <c r="O650">
        <f t="shared" si="19"/>
        <v>19</v>
      </c>
    </row>
    <row r="651" spans="1:15" x14ac:dyDescent="0.25">
      <c r="A651" s="4">
        <v>2014</v>
      </c>
      <c r="B651" s="4" t="s">
        <v>92</v>
      </c>
      <c r="C651" s="4" t="s">
        <v>20</v>
      </c>
      <c r="D651" s="4" t="s">
        <v>374</v>
      </c>
      <c r="E651" s="4">
        <v>1990</v>
      </c>
      <c r="F651" s="4">
        <v>71000</v>
      </c>
      <c r="G651" s="4" t="s">
        <v>31</v>
      </c>
      <c r="H651" s="4" t="s">
        <v>32</v>
      </c>
      <c r="I651" s="4">
        <v>10</v>
      </c>
      <c r="J651" s="9" t="str">
        <f t="shared" si="18"/>
        <v/>
      </c>
      <c r="O651">
        <f t="shared" si="19"/>
        <v>24</v>
      </c>
    </row>
    <row r="652" spans="1:15" x14ac:dyDescent="0.25">
      <c r="A652" s="4">
        <v>2015</v>
      </c>
      <c r="B652" s="4" t="s">
        <v>92</v>
      </c>
      <c r="C652" s="4" t="s">
        <v>20</v>
      </c>
      <c r="D652" s="4" t="s">
        <v>517</v>
      </c>
      <c r="E652" s="4">
        <v>2001</v>
      </c>
      <c r="F652" s="4">
        <v>70000</v>
      </c>
      <c r="G652" s="4" t="s">
        <v>18</v>
      </c>
      <c r="H652" s="4" t="s">
        <v>19</v>
      </c>
      <c r="I652" s="4">
        <v>6</v>
      </c>
      <c r="J652" s="9" t="str">
        <f t="shared" si="18"/>
        <v>10.3</v>
      </c>
      <c r="K652" t="s">
        <v>1380</v>
      </c>
      <c r="O652">
        <f t="shared" si="19"/>
        <v>14</v>
      </c>
    </row>
    <row r="653" spans="1:15" x14ac:dyDescent="0.25">
      <c r="A653" s="4">
        <v>2015</v>
      </c>
      <c r="B653" s="4" t="s">
        <v>92</v>
      </c>
      <c r="C653" s="4" t="s">
        <v>20</v>
      </c>
      <c r="D653" s="4" t="s">
        <v>688</v>
      </c>
      <c r="E653" s="4">
        <v>2001</v>
      </c>
      <c r="F653" s="4">
        <v>70000</v>
      </c>
      <c r="G653" s="4" t="s">
        <v>18</v>
      </c>
      <c r="H653" s="4" t="s">
        <v>19</v>
      </c>
      <c r="I653" s="4">
        <v>6</v>
      </c>
      <c r="J653" s="9" t="str">
        <f t="shared" si="18"/>
        <v>10.3</v>
      </c>
      <c r="K653" t="s">
        <v>1380</v>
      </c>
      <c r="O653">
        <f t="shared" si="19"/>
        <v>14</v>
      </c>
    </row>
    <row r="654" spans="1:15" x14ac:dyDescent="0.25">
      <c r="A654" s="4">
        <v>2015</v>
      </c>
      <c r="B654" s="4" t="s">
        <v>92</v>
      </c>
      <c r="C654" s="4" t="s">
        <v>37</v>
      </c>
      <c r="D654" s="4" t="s">
        <v>404</v>
      </c>
      <c r="E654" s="4">
        <v>1995</v>
      </c>
      <c r="F654" s="4">
        <v>70000</v>
      </c>
      <c r="G654" s="4" t="s">
        <v>100</v>
      </c>
      <c r="H654" s="4" t="s">
        <v>101</v>
      </c>
      <c r="I654" s="4">
        <v>9</v>
      </c>
      <c r="J654" s="9" t="str">
        <f t="shared" si="18"/>
        <v>8.9</v>
      </c>
      <c r="K654" t="s">
        <v>1445</v>
      </c>
      <c r="O654">
        <f t="shared" si="19"/>
        <v>20</v>
      </c>
    </row>
    <row r="655" spans="1:15" x14ac:dyDescent="0.25">
      <c r="A655" s="4">
        <v>2016</v>
      </c>
      <c r="B655" s="4" t="s">
        <v>92</v>
      </c>
      <c r="C655" s="4" t="s">
        <v>20</v>
      </c>
      <c r="D655" s="4" t="s">
        <v>1170</v>
      </c>
      <c r="E655" s="4">
        <v>1999</v>
      </c>
      <c r="F655" s="4">
        <v>70000</v>
      </c>
      <c r="G655" s="4" t="s">
        <v>18</v>
      </c>
      <c r="H655" s="4" t="s">
        <v>19</v>
      </c>
      <c r="I655" s="4">
        <v>8</v>
      </c>
      <c r="J655" s="9" t="str">
        <f t="shared" ref="J655:J718" si="20">IFERROR(LEFT(K655,FIND("EER",K655)-2),"")</f>
        <v>8.9</v>
      </c>
      <c r="K655" t="s">
        <v>1365</v>
      </c>
      <c r="O655">
        <f t="shared" ref="O655:O718" si="21">A655-E655</f>
        <v>17</v>
      </c>
    </row>
    <row r="656" spans="1:15" x14ac:dyDescent="0.25">
      <c r="A656" s="4">
        <v>2014</v>
      </c>
      <c r="B656" s="4" t="s">
        <v>92</v>
      </c>
      <c r="C656" s="4" t="s">
        <v>20</v>
      </c>
      <c r="D656" s="4" t="s">
        <v>904</v>
      </c>
      <c r="E656" s="4">
        <v>1998</v>
      </c>
      <c r="F656" s="4">
        <v>70000</v>
      </c>
      <c r="G656" s="4" t="s">
        <v>18</v>
      </c>
      <c r="H656" s="4" t="s">
        <v>19</v>
      </c>
      <c r="I656" s="4">
        <v>8</v>
      </c>
      <c r="J656" s="9" t="str">
        <f t="shared" si="20"/>
        <v>8.9</v>
      </c>
      <c r="K656" t="s">
        <v>1445</v>
      </c>
      <c r="O656">
        <f t="shared" si="21"/>
        <v>16</v>
      </c>
    </row>
    <row r="657" spans="1:15" x14ac:dyDescent="0.25">
      <c r="A657" s="4">
        <v>2016</v>
      </c>
      <c r="B657" s="4" t="s">
        <v>92</v>
      </c>
      <c r="C657" s="4" t="s">
        <v>20</v>
      </c>
      <c r="D657" s="4" t="s">
        <v>1171</v>
      </c>
      <c r="E657" s="4">
        <v>1998</v>
      </c>
      <c r="F657" s="4">
        <v>70000</v>
      </c>
      <c r="G657" s="4" t="s">
        <v>18</v>
      </c>
      <c r="H657" s="4" t="s">
        <v>19</v>
      </c>
      <c r="I657" s="4">
        <v>8</v>
      </c>
      <c r="J657" s="9" t="str">
        <f t="shared" si="20"/>
        <v>8.9</v>
      </c>
      <c r="K657" t="s">
        <v>1445</v>
      </c>
      <c r="O657">
        <f t="shared" si="21"/>
        <v>18</v>
      </c>
    </row>
    <row r="658" spans="1:15" x14ac:dyDescent="0.25">
      <c r="A658" s="4">
        <v>2016</v>
      </c>
      <c r="B658" s="4" t="s">
        <v>92</v>
      </c>
      <c r="C658" s="4" t="s">
        <v>44</v>
      </c>
      <c r="D658" s="4" t="s">
        <v>1189</v>
      </c>
      <c r="E658" s="4">
        <v>2009</v>
      </c>
      <c r="F658" s="4">
        <v>68000</v>
      </c>
      <c r="G658" s="4" t="s">
        <v>31</v>
      </c>
      <c r="H658" s="4" t="s">
        <v>32</v>
      </c>
      <c r="I658" s="4">
        <v>15</v>
      </c>
      <c r="J658" s="9" t="str">
        <f t="shared" si="20"/>
        <v/>
      </c>
      <c r="O658">
        <f t="shared" si="21"/>
        <v>7</v>
      </c>
    </row>
    <row r="659" spans="1:15" x14ac:dyDescent="0.25">
      <c r="A659" s="4">
        <v>2015</v>
      </c>
      <c r="B659" s="4" t="s">
        <v>138</v>
      </c>
      <c r="C659" s="4" t="s">
        <v>23</v>
      </c>
      <c r="D659" s="4" t="s">
        <v>544</v>
      </c>
      <c r="E659" s="4">
        <v>1990</v>
      </c>
      <c r="F659" s="4">
        <v>65300</v>
      </c>
      <c r="G659" s="4" t="s">
        <v>15</v>
      </c>
      <c r="H659" s="4" t="s">
        <v>16</v>
      </c>
      <c r="I659" s="4">
        <v>9</v>
      </c>
      <c r="J659" s="9" t="str">
        <f t="shared" si="20"/>
        <v/>
      </c>
      <c r="O659">
        <f t="shared" si="21"/>
        <v>25</v>
      </c>
    </row>
    <row r="660" spans="1:15" x14ac:dyDescent="0.25">
      <c r="A660" s="4">
        <v>2014</v>
      </c>
      <c r="B660" s="4" t="s">
        <v>69</v>
      </c>
      <c r="C660" s="4" t="s">
        <v>20</v>
      </c>
      <c r="D660" s="4" t="s">
        <v>854</v>
      </c>
      <c r="E660" s="4">
        <v>1992</v>
      </c>
      <c r="F660" s="4">
        <v>64000</v>
      </c>
      <c r="G660" s="4" t="s">
        <v>18</v>
      </c>
      <c r="H660" s="4" t="s">
        <v>19</v>
      </c>
      <c r="I660" s="4">
        <v>13</v>
      </c>
      <c r="J660" s="9" t="str">
        <f t="shared" si="20"/>
        <v xml:space="preserve">9.7 </v>
      </c>
      <c r="K660" t="s">
        <v>1364</v>
      </c>
      <c r="O660">
        <f t="shared" si="21"/>
        <v>22</v>
      </c>
    </row>
    <row r="661" spans="1:15" x14ac:dyDescent="0.25">
      <c r="A661" s="4">
        <v>2014</v>
      </c>
      <c r="B661" s="4" t="s">
        <v>76</v>
      </c>
      <c r="C661" s="4" t="s">
        <v>20</v>
      </c>
      <c r="D661" s="4" t="s">
        <v>891</v>
      </c>
      <c r="E661" s="4">
        <v>1995</v>
      </c>
      <c r="F661" s="4">
        <v>63000</v>
      </c>
      <c r="G661" s="4" t="s">
        <v>15</v>
      </c>
      <c r="H661" s="4" t="s">
        <v>16</v>
      </c>
      <c r="I661" s="4">
        <v>9</v>
      </c>
      <c r="J661" s="9" t="str">
        <f t="shared" si="20"/>
        <v xml:space="preserve">9.7 </v>
      </c>
      <c r="K661" t="s">
        <v>1364</v>
      </c>
      <c r="O661">
        <f t="shared" si="21"/>
        <v>19</v>
      </c>
    </row>
    <row r="662" spans="1:15" x14ac:dyDescent="0.25">
      <c r="A662" s="4">
        <v>2014</v>
      </c>
      <c r="B662" s="4" t="s">
        <v>76</v>
      </c>
      <c r="C662" s="4" t="s">
        <v>20</v>
      </c>
      <c r="D662" s="4" t="s">
        <v>891</v>
      </c>
      <c r="E662" s="4">
        <v>1997</v>
      </c>
      <c r="F662" s="4">
        <v>63000</v>
      </c>
      <c r="G662" s="4" t="s">
        <v>15</v>
      </c>
      <c r="H662" s="4" t="s">
        <v>16</v>
      </c>
      <c r="I662" s="4">
        <v>9</v>
      </c>
      <c r="J662" s="9" t="str">
        <f t="shared" si="20"/>
        <v xml:space="preserve">9.7 </v>
      </c>
      <c r="K662" t="s">
        <v>1364</v>
      </c>
      <c r="O662">
        <f t="shared" si="21"/>
        <v>17</v>
      </c>
    </row>
    <row r="663" spans="1:15" x14ac:dyDescent="0.25">
      <c r="A663" s="4">
        <v>2014</v>
      </c>
      <c r="B663" s="4" t="s">
        <v>76</v>
      </c>
      <c r="C663" s="4" t="s">
        <v>20</v>
      </c>
      <c r="D663" s="4" t="s">
        <v>391</v>
      </c>
      <c r="E663" s="4">
        <v>1999</v>
      </c>
      <c r="F663" s="4">
        <v>63000</v>
      </c>
      <c r="G663" s="4" t="s">
        <v>18</v>
      </c>
      <c r="H663" s="4" t="s">
        <v>19</v>
      </c>
      <c r="I663" s="4">
        <v>13</v>
      </c>
      <c r="J663" s="9" t="str">
        <f t="shared" si="20"/>
        <v/>
      </c>
      <c r="O663">
        <f t="shared" si="21"/>
        <v>15</v>
      </c>
    </row>
    <row r="664" spans="1:15" x14ac:dyDescent="0.25">
      <c r="A664" s="4">
        <v>2014</v>
      </c>
      <c r="B664" s="4" t="s">
        <v>69</v>
      </c>
      <c r="C664" s="4" t="s">
        <v>20</v>
      </c>
      <c r="D664" s="4" t="s">
        <v>319</v>
      </c>
      <c r="E664" s="4">
        <v>1995</v>
      </c>
      <c r="F664" s="4">
        <v>62000</v>
      </c>
      <c r="G664" s="4" t="s">
        <v>18</v>
      </c>
      <c r="H664" s="4" t="s">
        <v>19</v>
      </c>
      <c r="I664" s="4">
        <v>8</v>
      </c>
      <c r="J664" s="9" t="str">
        <f t="shared" si="20"/>
        <v xml:space="preserve">9.7 </v>
      </c>
      <c r="K664" t="s">
        <v>1364</v>
      </c>
      <c r="O664">
        <f t="shared" si="21"/>
        <v>19</v>
      </c>
    </row>
    <row r="665" spans="1:15" x14ac:dyDescent="0.25">
      <c r="A665" s="4">
        <v>2015</v>
      </c>
      <c r="B665" s="4" t="s">
        <v>138</v>
      </c>
      <c r="C665" s="4" t="s">
        <v>20</v>
      </c>
      <c r="D665" s="4" t="s">
        <v>417</v>
      </c>
      <c r="E665" s="4">
        <v>1997</v>
      </c>
      <c r="F665" s="4">
        <v>61000</v>
      </c>
      <c r="G665" s="4" t="s">
        <v>21</v>
      </c>
      <c r="H665" s="4" t="s">
        <v>102</v>
      </c>
      <c r="I665" s="4">
        <v>9</v>
      </c>
      <c r="J665" s="9" t="str">
        <f t="shared" si="20"/>
        <v xml:space="preserve">9.7 </v>
      </c>
      <c r="K665" t="s">
        <v>1364</v>
      </c>
      <c r="O665">
        <f t="shared" si="21"/>
        <v>18</v>
      </c>
    </row>
    <row r="666" spans="1:15" x14ac:dyDescent="0.25">
      <c r="A666" s="4">
        <v>2014</v>
      </c>
      <c r="B666" s="4" t="s">
        <v>69</v>
      </c>
      <c r="C666" s="4" t="s">
        <v>20</v>
      </c>
      <c r="D666" s="4" t="s">
        <v>909</v>
      </c>
      <c r="E666" s="4">
        <v>1997</v>
      </c>
      <c r="F666" s="4">
        <v>61000</v>
      </c>
      <c r="G666" s="4" t="s">
        <v>18</v>
      </c>
      <c r="H666" s="4" t="s">
        <v>19</v>
      </c>
      <c r="I666" s="4">
        <v>8</v>
      </c>
      <c r="J666" s="9" t="str">
        <f t="shared" si="20"/>
        <v xml:space="preserve">9.7 </v>
      </c>
      <c r="K666" t="s">
        <v>1364</v>
      </c>
      <c r="O666">
        <f t="shared" si="21"/>
        <v>17</v>
      </c>
    </row>
    <row r="667" spans="1:15" x14ac:dyDescent="0.25">
      <c r="A667" s="4">
        <v>2015</v>
      </c>
      <c r="B667" s="4" t="s">
        <v>138</v>
      </c>
      <c r="C667" s="4" t="s">
        <v>44</v>
      </c>
      <c r="D667" s="4" t="s">
        <v>574</v>
      </c>
      <c r="E667" s="4">
        <v>1995</v>
      </c>
      <c r="F667" s="4">
        <v>61000</v>
      </c>
      <c r="G667" s="4" t="s">
        <v>15</v>
      </c>
      <c r="H667" s="4" t="s">
        <v>16</v>
      </c>
      <c r="I667" s="4">
        <v>9</v>
      </c>
      <c r="J667" s="9" t="str">
        <f t="shared" si="20"/>
        <v xml:space="preserve">9.7 </v>
      </c>
      <c r="K667" t="s">
        <v>1364</v>
      </c>
      <c r="O667">
        <f t="shared" si="21"/>
        <v>20</v>
      </c>
    </row>
    <row r="668" spans="1:15" x14ac:dyDescent="0.25">
      <c r="A668" s="4">
        <v>2016</v>
      </c>
      <c r="B668" s="4" t="s">
        <v>142</v>
      </c>
      <c r="C668" s="4" t="s">
        <v>37</v>
      </c>
      <c r="D668" s="4" t="s">
        <v>1082</v>
      </c>
      <c r="E668" s="4">
        <v>1991</v>
      </c>
      <c r="F668" s="4">
        <v>60500</v>
      </c>
      <c r="G668" s="4" t="s">
        <v>74</v>
      </c>
      <c r="H668" s="4" t="s">
        <v>75</v>
      </c>
      <c r="I668" s="4">
        <v>9</v>
      </c>
      <c r="J668" s="9" t="str">
        <f t="shared" si="20"/>
        <v xml:space="preserve">9.7 </v>
      </c>
      <c r="K668" t="s">
        <v>1364</v>
      </c>
      <c r="O668">
        <f t="shared" si="21"/>
        <v>25</v>
      </c>
    </row>
    <row r="669" spans="1:15" x14ac:dyDescent="0.25">
      <c r="A669" s="4">
        <v>2015</v>
      </c>
      <c r="B669" s="4" t="s">
        <v>138</v>
      </c>
      <c r="C669" s="4" t="s">
        <v>70</v>
      </c>
      <c r="D669" s="4">
        <v>0</v>
      </c>
      <c r="E669" s="4">
        <v>0</v>
      </c>
      <c r="F669" s="4">
        <v>60000</v>
      </c>
      <c r="G669" s="4" t="s">
        <v>18</v>
      </c>
      <c r="H669" s="4" t="s">
        <v>19</v>
      </c>
      <c r="I669" s="4">
        <v>6</v>
      </c>
      <c r="J669" s="9" t="str">
        <f t="shared" si="20"/>
        <v/>
      </c>
      <c r="O669">
        <f t="shared" si="21"/>
        <v>2015</v>
      </c>
    </row>
    <row r="670" spans="1:15" x14ac:dyDescent="0.25">
      <c r="A670" s="4">
        <v>2015</v>
      </c>
      <c r="B670" s="4" t="s">
        <v>138</v>
      </c>
      <c r="C670" s="4" t="s">
        <v>95</v>
      </c>
      <c r="D670" s="4">
        <v>0</v>
      </c>
      <c r="E670" s="4">
        <v>0</v>
      </c>
      <c r="F670" s="4">
        <v>60000</v>
      </c>
      <c r="G670" s="4" t="s">
        <v>35</v>
      </c>
      <c r="H670" s="4" t="s">
        <v>36</v>
      </c>
      <c r="I670" s="4">
        <v>9</v>
      </c>
      <c r="J670" s="9" t="str">
        <f t="shared" si="20"/>
        <v/>
      </c>
      <c r="O670">
        <f t="shared" si="21"/>
        <v>2015</v>
      </c>
    </row>
    <row r="671" spans="1:15" x14ac:dyDescent="0.25">
      <c r="A671" s="4">
        <v>2016</v>
      </c>
      <c r="B671" s="4" t="s">
        <v>138</v>
      </c>
      <c r="C671" s="4" t="s">
        <v>95</v>
      </c>
      <c r="D671" s="4">
        <v>0</v>
      </c>
      <c r="E671" s="4">
        <v>0</v>
      </c>
      <c r="F671" s="4">
        <v>60000</v>
      </c>
      <c r="G671" s="4" t="s">
        <v>35</v>
      </c>
      <c r="H671" s="4" t="s">
        <v>36</v>
      </c>
      <c r="I671" s="4">
        <v>9</v>
      </c>
      <c r="J671" s="9" t="str">
        <f t="shared" si="20"/>
        <v/>
      </c>
      <c r="O671">
        <f t="shared" si="21"/>
        <v>2016</v>
      </c>
    </row>
    <row r="672" spans="1:15" x14ac:dyDescent="0.25">
      <c r="A672" s="4">
        <v>2016</v>
      </c>
      <c r="B672" s="4" t="s">
        <v>138</v>
      </c>
      <c r="C672" s="4" t="s">
        <v>95</v>
      </c>
      <c r="D672" s="4">
        <v>0</v>
      </c>
      <c r="E672" s="4">
        <v>0</v>
      </c>
      <c r="F672" s="4">
        <v>60000</v>
      </c>
      <c r="G672" s="4" t="s">
        <v>35</v>
      </c>
      <c r="H672" s="4" t="s">
        <v>36</v>
      </c>
      <c r="I672" s="4">
        <v>9</v>
      </c>
      <c r="J672" s="9" t="str">
        <f t="shared" si="20"/>
        <v/>
      </c>
      <c r="O672">
        <f t="shared" si="21"/>
        <v>2016</v>
      </c>
    </row>
    <row r="673" spans="1:15" x14ac:dyDescent="0.25">
      <c r="A673" s="4">
        <v>2015</v>
      </c>
      <c r="B673" s="4" t="s">
        <v>138</v>
      </c>
      <c r="C673" s="4" t="s">
        <v>17</v>
      </c>
      <c r="D673" s="4">
        <v>0</v>
      </c>
      <c r="E673" s="4">
        <v>1998</v>
      </c>
      <c r="F673" s="4">
        <v>60000</v>
      </c>
      <c r="G673" s="4" t="s">
        <v>61</v>
      </c>
      <c r="H673" s="4" t="s">
        <v>62</v>
      </c>
      <c r="I673" s="4">
        <v>9</v>
      </c>
      <c r="J673" s="9" t="str">
        <f t="shared" si="20"/>
        <v xml:space="preserve">9.7 </v>
      </c>
      <c r="K673" t="s">
        <v>1364</v>
      </c>
      <c r="O673">
        <f t="shared" si="21"/>
        <v>17</v>
      </c>
    </row>
    <row r="674" spans="1:15" x14ac:dyDescent="0.25">
      <c r="A674" s="4">
        <v>2015</v>
      </c>
      <c r="B674" s="4" t="s">
        <v>137</v>
      </c>
      <c r="C674" s="4" t="s">
        <v>23</v>
      </c>
      <c r="D674" s="4" t="s">
        <v>810</v>
      </c>
      <c r="E674" s="4">
        <v>1999</v>
      </c>
      <c r="F674" s="4">
        <v>60000</v>
      </c>
      <c r="G674" s="4" t="s">
        <v>85</v>
      </c>
      <c r="H674" s="4" t="s">
        <v>106</v>
      </c>
      <c r="I674" s="4">
        <v>9</v>
      </c>
      <c r="J674" s="9" t="str">
        <f t="shared" si="20"/>
        <v/>
      </c>
      <c r="O674">
        <f t="shared" si="21"/>
        <v>16</v>
      </c>
    </row>
    <row r="675" spans="1:15" x14ac:dyDescent="0.25">
      <c r="A675" s="4">
        <v>2015</v>
      </c>
      <c r="B675" s="4" t="s">
        <v>146</v>
      </c>
      <c r="C675" s="4" t="s">
        <v>20</v>
      </c>
      <c r="D675" s="4" t="s">
        <v>356</v>
      </c>
      <c r="E675" s="4">
        <v>1993</v>
      </c>
      <c r="F675" s="4">
        <v>60000</v>
      </c>
      <c r="G675" s="4" t="s">
        <v>15</v>
      </c>
      <c r="H675" s="4" t="s">
        <v>16</v>
      </c>
      <c r="I675" s="4">
        <v>9</v>
      </c>
      <c r="J675" s="9" t="str">
        <f t="shared" si="20"/>
        <v xml:space="preserve">9.7 </v>
      </c>
      <c r="K675" t="s">
        <v>1364</v>
      </c>
      <c r="O675">
        <f t="shared" si="21"/>
        <v>22</v>
      </c>
    </row>
    <row r="676" spans="1:15" x14ac:dyDescent="0.25">
      <c r="A676" s="4">
        <v>2015</v>
      </c>
      <c r="B676" s="4" t="s">
        <v>146</v>
      </c>
      <c r="C676" s="4" t="s">
        <v>20</v>
      </c>
      <c r="D676" s="4" t="s">
        <v>358</v>
      </c>
      <c r="E676" s="4">
        <v>1993</v>
      </c>
      <c r="F676" s="4">
        <v>60000</v>
      </c>
      <c r="G676" s="4" t="s">
        <v>15</v>
      </c>
      <c r="H676" s="4" t="s">
        <v>16</v>
      </c>
      <c r="I676" s="4">
        <v>9</v>
      </c>
      <c r="J676" s="9" t="str">
        <f t="shared" si="20"/>
        <v xml:space="preserve">9.7 </v>
      </c>
      <c r="K676" t="s">
        <v>1364</v>
      </c>
      <c r="O676">
        <f t="shared" si="21"/>
        <v>22</v>
      </c>
    </row>
    <row r="677" spans="1:15" x14ac:dyDescent="0.25">
      <c r="A677" s="4">
        <v>2015</v>
      </c>
      <c r="B677" s="4" t="s">
        <v>146</v>
      </c>
      <c r="C677" s="4" t="s">
        <v>20</v>
      </c>
      <c r="D677" s="4" t="s">
        <v>365</v>
      </c>
      <c r="E677" s="4">
        <v>1993</v>
      </c>
      <c r="F677" s="4">
        <v>60000</v>
      </c>
      <c r="G677" s="4" t="s">
        <v>15</v>
      </c>
      <c r="H677" s="4" t="s">
        <v>16</v>
      </c>
      <c r="I677" s="4">
        <v>9</v>
      </c>
      <c r="J677" s="9" t="str">
        <f t="shared" si="20"/>
        <v xml:space="preserve">9.7 </v>
      </c>
      <c r="K677" t="s">
        <v>1364</v>
      </c>
      <c r="O677">
        <f t="shared" si="21"/>
        <v>22</v>
      </c>
    </row>
    <row r="678" spans="1:15" x14ac:dyDescent="0.25">
      <c r="A678" s="4">
        <v>2015</v>
      </c>
      <c r="B678" s="4" t="s">
        <v>137</v>
      </c>
      <c r="C678" s="4" t="s">
        <v>37</v>
      </c>
      <c r="D678" s="4" t="s">
        <v>367</v>
      </c>
      <c r="E678" s="4">
        <v>2004</v>
      </c>
      <c r="F678" s="4">
        <v>60000</v>
      </c>
      <c r="G678" s="4" t="s">
        <v>35</v>
      </c>
      <c r="H678" s="4" t="s">
        <v>36</v>
      </c>
      <c r="I678" s="4">
        <v>9</v>
      </c>
      <c r="J678" s="9" t="str">
        <f t="shared" si="20"/>
        <v/>
      </c>
      <c r="O678">
        <f t="shared" si="21"/>
        <v>11</v>
      </c>
    </row>
    <row r="679" spans="1:15" x14ac:dyDescent="0.25">
      <c r="A679" s="4">
        <v>2016</v>
      </c>
      <c r="B679" s="4" t="s">
        <v>120</v>
      </c>
      <c r="C679" s="4" t="s">
        <v>20</v>
      </c>
      <c r="D679" s="4" t="s">
        <v>976</v>
      </c>
      <c r="E679" s="4">
        <v>2003</v>
      </c>
      <c r="F679" s="4">
        <v>60000</v>
      </c>
      <c r="G679" s="4" t="s">
        <v>18</v>
      </c>
      <c r="H679" s="4" t="s">
        <v>19</v>
      </c>
      <c r="I679" s="4">
        <v>6</v>
      </c>
      <c r="J679" s="9" t="str">
        <f t="shared" si="20"/>
        <v/>
      </c>
      <c r="O679">
        <f t="shared" si="21"/>
        <v>13</v>
      </c>
    </row>
    <row r="680" spans="1:15" x14ac:dyDescent="0.25">
      <c r="A680" s="4">
        <v>2016</v>
      </c>
      <c r="B680" s="4" t="s">
        <v>171</v>
      </c>
      <c r="C680" s="4" t="s">
        <v>20</v>
      </c>
      <c r="D680" s="4" t="s">
        <v>1248</v>
      </c>
      <c r="E680" s="4">
        <v>2000</v>
      </c>
      <c r="F680" s="4">
        <v>60000</v>
      </c>
      <c r="G680" s="4" t="s">
        <v>18</v>
      </c>
      <c r="H680" s="4" t="s">
        <v>19</v>
      </c>
      <c r="I680" s="4">
        <v>10</v>
      </c>
      <c r="J680" s="9" t="str">
        <f t="shared" si="20"/>
        <v/>
      </c>
      <c r="O680">
        <f t="shared" si="21"/>
        <v>16</v>
      </c>
    </row>
    <row r="681" spans="1:15" x14ac:dyDescent="0.25">
      <c r="A681" s="4">
        <v>2015</v>
      </c>
      <c r="B681" s="4" t="s">
        <v>138</v>
      </c>
      <c r="C681" s="4" t="s">
        <v>20</v>
      </c>
      <c r="D681" s="4" t="s">
        <v>406</v>
      </c>
      <c r="E681" s="4">
        <v>1992</v>
      </c>
      <c r="F681" s="4">
        <v>60000</v>
      </c>
      <c r="G681" s="4" t="s">
        <v>15</v>
      </c>
      <c r="H681" s="4" t="s">
        <v>16</v>
      </c>
      <c r="I681" s="4">
        <v>9</v>
      </c>
      <c r="J681" s="9" t="str">
        <f t="shared" si="20"/>
        <v xml:space="preserve">9.7 </v>
      </c>
      <c r="K681" t="s">
        <v>1364</v>
      </c>
      <c r="O681">
        <f t="shared" si="21"/>
        <v>23</v>
      </c>
    </row>
    <row r="682" spans="1:15" x14ac:dyDescent="0.25">
      <c r="A682" s="4">
        <v>2016</v>
      </c>
      <c r="B682" s="4" t="s">
        <v>138</v>
      </c>
      <c r="C682" s="4" t="s">
        <v>20</v>
      </c>
      <c r="D682" s="4" t="s">
        <v>1018</v>
      </c>
      <c r="E682" s="4">
        <v>1981</v>
      </c>
      <c r="F682" s="4">
        <v>60000</v>
      </c>
      <c r="G682" s="4" t="s">
        <v>18</v>
      </c>
      <c r="H682" s="4" t="s">
        <v>112</v>
      </c>
      <c r="I682" s="4">
        <v>9</v>
      </c>
      <c r="J682" s="9" t="str">
        <f t="shared" si="20"/>
        <v>6.8</v>
      </c>
      <c r="K682" t="s">
        <v>1449</v>
      </c>
      <c r="O682">
        <f t="shared" si="21"/>
        <v>35</v>
      </c>
    </row>
    <row r="683" spans="1:15" x14ac:dyDescent="0.25">
      <c r="A683" s="4">
        <v>2015</v>
      </c>
      <c r="B683" s="4" t="s">
        <v>138</v>
      </c>
      <c r="C683" s="4" t="s">
        <v>20</v>
      </c>
      <c r="D683" s="4" t="s">
        <v>645</v>
      </c>
      <c r="E683" s="4">
        <v>1989</v>
      </c>
      <c r="F683" s="4">
        <v>60000</v>
      </c>
      <c r="G683" s="4" t="s">
        <v>61</v>
      </c>
      <c r="H683" s="4" t="s">
        <v>62</v>
      </c>
      <c r="I683" s="4">
        <v>14</v>
      </c>
      <c r="J683" s="9" t="str">
        <f t="shared" si="20"/>
        <v/>
      </c>
      <c r="O683">
        <f t="shared" si="21"/>
        <v>26</v>
      </c>
    </row>
    <row r="684" spans="1:15" x14ac:dyDescent="0.25">
      <c r="A684" s="4">
        <v>2015</v>
      </c>
      <c r="B684" s="4" t="s">
        <v>138</v>
      </c>
      <c r="C684" s="4" t="s">
        <v>20</v>
      </c>
      <c r="D684" s="4" t="s">
        <v>715</v>
      </c>
      <c r="E684" s="4">
        <v>1989</v>
      </c>
      <c r="F684" s="4">
        <v>60000</v>
      </c>
      <c r="G684" s="4" t="s">
        <v>18</v>
      </c>
      <c r="H684" s="4" t="s">
        <v>19</v>
      </c>
      <c r="I684" s="4">
        <v>6</v>
      </c>
      <c r="J684" s="9" t="str">
        <f t="shared" si="20"/>
        <v/>
      </c>
      <c r="O684">
        <f t="shared" si="21"/>
        <v>26</v>
      </c>
    </row>
    <row r="685" spans="1:15" x14ac:dyDescent="0.25">
      <c r="A685" s="4">
        <v>2015</v>
      </c>
      <c r="B685" s="4" t="s">
        <v>138</v>
      </c>
      <c r="C685" s="4" t="s">
        <v>20</v>
      </c>
      <c r="D685" s="4" t="s">
        <v>311</v>
      </c>
      <c r="E685" s="4">
        <v>1999</v>
      </c>
      <c r="F685" s="4">
        <v>60000</v>
      </c>
      <c r="G685" s="4" t="s">
        <v>18</v>
      </c>
      <c r="H685" s="4" t="s">
        <v>19</v>
      </c>
      <c r="I685" s="4">
        <v>8</v>
      </c>
      <c r="J685" s="9" t="str">
        <f t="shared" si="20"/>
        <v/>
      </c>
      <c r="O685">
        <f t="shared" si="21"/>
        <v>16</v>
      </c>
    </row>
    <row r="686" spans="1:15" x14ac:dyDescent="0.25">
      <c r="A686" s="4">
        <v>2016</v>
      </c>
      <c r="B686" s="4" t="s">
        <v>138</v>
      </c>
      <c r="C686" s="4" t="s">
        <v>20</v>
      </c>
      <c r="D686" s="4" t="s">
        <v>931</v>
      </c>
      <c r="E686" s="4">
        <v>2000</v>
      </c>
      <c r="F686" s="4">
        <v>60000</v>
      </c>
      <c r="G686" s="4" t="s">
        <v>31</v>
      </c>
      <c r="H686" s="4" t="s">
        <v>32</v>
      </c>
      <c r="I686" s="4">
        <v>9</v>
      </c>
      <c r="J686" s="9" t="str">
        <f t="shared" si="20"/>
        <v/>
      </c>
      <c r="O686">
        <f t="shared" si="21"/>
        <v>16</v>
      </c>
    </row>
    <row r="687" spans="1:15" x14ac:dyDescent="0.25">
      <c r="A687" s="4">
        <v>2016</v>
      </c>
      <c r="B687" s="4" t="s">
        <v>138</v>
      </c>
      <c r="C687" s="4" t="s">
        <v>37</v>
      </c>
      <c r="D687" s="4" t="s">
        <v>1070</v>
      </c>
      <c r="E687" s="4">
        <v>2000</v>
      </c>
      <c r="F687" s="4">
        <v>60000</v>
      </c>
      <c r="G687" s="4" t="s">
        <v>38</v>
      </c>
      <c r="H687" s="4" t="s">
        <v>39</v>
      </c>
      <c r="I687" s="4">
        <v>8</v>
      </c>
      <c r="J687" s="9" t="str">
        <f t="shared" si="20"/>
        <v/>
      </c>
      <c r="O687">
        <f t="shared" si="21"/>
        <v>16</v>
      </c>
    </row>
    <row r="688" spans="1:15" x14ac:dyDescent="0.25">
      <c r="A688" s="4">
        <v>2014</v>
      </c>
      <c r="B688" s="4" t="s">
        <v>76</v>
      </c>
      <c r="C688" s="4" t="s">
        <v>20</v>
      </c>
      <c r="D688" s="4" t="s">
        <v>249</v>
      </c>
      <c r="E688" s="4">
        <v>2007</v>
      </c>
      <c r="F688" s="4">
        <v>60000</v>
      </c>
      <c r="G688" s="4" t="s">
        <v>81</v>
      </c>
      <c r="H688" s="4" t="s">
        <v>82</v>
      </c>
      <c r="I688" s="4">
        <v>6</v>
      </c>
      <c r="J688" s="9" t="str">
        <f t="shared" si="20"/>
        <v/>
      </c>
      <c r="O688">
        <f t="shared" si="21"/>
        <v>7</v>
      </c>
    </row>
    <row r="689" spans="1:15" x14ac:dyDescent="0.25">
      <c r="A689" s="4">
        <v>2015</v>
      </c>
      <c r="B689" s="4" t="s">
        <v>138</v>
      </c>
      <c r="C689" s="4" t="s">
        <v>37</v>
      </c>
      <c r="D689" s="4" t="s">
        <v>426</v>
      </c>
      <c r="E689" s="4">
        <v>1990</v>
      </c>
      <c r="F689" s="4">
        <v>60000</v>
      </c>
      <c r="G689" s="4" t="s">
        <v>18</v>
      </c>
      <c r="H689" s="4" t="s">
        <v>19</v>
      </c>
      <c r="I689" s="4">
        <v>16</v>
      </c>
      <c r="J689" s="9" t="str">
        <f t="shared" si="20"/>
        <v/>
      </c>
      <c r="O689">
        <f t="shared" si="21"/>
        <v>25</v>
      </c>
    </row>
    <row r="690" spans="1:15" x14ac:dyDescent="0.25">
      <c r="A690" s="4">
        <v>2016</v>
      </c>
      <c r="B690" s="4" t="s">
        <v>138</v>
      </c>
      <c r="C690" s="4" t="s">
        <v>20</v>
      </c>
      <c r="D690" s="4" t="s">
        <v>891</v>
      </c>
      <c r="E690" s="4">
        <v>2008</v>
      </c>
      <c r="F690" s="4">
        <v>60000</v>
      </c>
      <c r="G690" s="4" t="s">
        <v>38</v>
      </c>
      <c r="H690" s="4" t="s">
        <v>39</v>
      </c>
      <c r="I690" s="4">
        <v>6</v>
      </c>
      <c r="J690" s="9" t="str">
        <f t="shared" si="20"/>
        <v/>
      </c>
      <c r="O690">
        <f t="shared" si="21"/>
        <v>8</v>
      </c>
    </row>
    <row r="691" spans="1:15" x14ac:dyDescent="0.25">
      <c r="A691" s="4">
        <v>2014</v>
      </c>
      <c r="B691" s="4" t="s">
        <v>76</v>
      </c>
      <c r="C691" s="4" t="s">
        <v>20</v>
      </c>
      <c r="D691" s="4" t="s">
        <v>390</v>
      </c>
      <c r="E691" s="4">
        <v>1994</v>
      </c>
      <c r="F691" s="4">
        <v>60000</v>
      </c>
      <c r="G691" s="4" t="s">
        <v>79</v>
      </c>
      <c r="H691" s="4" t="s">
        <v>80</v>
      </c>
      <c r="I691" s="4">
        <v>9</v>
      </c>
      <c r="J691" s="9" t="str">
        <f t="shared" si="20"/>
        <v xml:space="preserve">9.7 </v>
      </c>
      <c r="K691" t="s">
        <v>1364</v>
      </c>
      <c r="O691">
        <f t="shared" si="21"/>
        <v>20</v>
      </c>
    </row>
    <row r="692" spans="1:15" x14ac:dyDescent="0.25">
      <c r="A692" s="4">
        <v>2014</v>
      </c>
      <c r="B692" s="4" t="s">
        <v>76</v>
      </c>
      <c r="C692" s="4" t="s">
        <v>20</v>
      </c>
      <c r="D692" s="4" t="s">
        <v>203</v>
      </c>
      <c r="E692" s="4">
        <v>1994</v>
      </c>
      <c r="F692" s="4">
        <v>60000</v>
      </c>
      <c r="G692" s="4" t="s">
        <v>18</v>
      </c>
      <c r="H692" s="4" t="s">
        <v>19</v>
      </c>
      <c r="I692" s="4">
        <v>6</v>
      </c>
      <c r="J692" s="9" t="str">
        <f t="shared" si="20"/>
        <v xml:space="preserve">9.7 </v>
      </c>
      <c r="K692" t="s">
        <v>1364</v>
      </c>
      <c r="O692">
        <f t="shared" si="21"/>
        <v>20</v>
      </c>
    </row>
    <row r="693" spans="1:15" x14ac:dyDescent="0.25">
      <c r="A693" s="4">
        <v>2015</v>
      </c>
      <c r="B693" s="4" t="s">
        <v>138</v>
      </c>
      <c r="C693" s="4" t="s">
        <v>20</v>
      </c>
      <c r="D693" s="4" t="s">
        <v>670</v>
      </c>
      <c r="E693" s="4">
        <v>2000</v>
      </c>
      <c r="F693" s="4">
        <v>60000</v>
      </c>
      <c r="G693" s="4" t="s">
        <v>85</v>
      </c>
      <c r="H693" s="4" t="s">
        <v>86</v>
      </c>
      <c r="I693" s="4">
        <v>10</v>
      </c>
      <c r="J693" s="9" t="str">
        <f t="shared" si="20"/>
        <v/>
      </c>
      <c r="O693">
        <f t="shared" si="21"/>
        <v>15</v>
      </c>
    </row>
    <row r="694" spans="1:15" x14ac:dyDescent="0.25">
      <c r="A694" s="4">
        <v>2015</v>
      </c>
      <c r="B694" s="4" t="s">
        <v>138</v>
      </c>
      <c r="C694" s="4" t="s">
        <v>20</v>
      </c>
      <c r="D694" s="4" t="s">
        <v>683</v>
      </c>
      <c r="E694" s="4">
        <v>1990</v>
      </c>
      <c r="F694" s="4">
        <v>60000</v>
      </c>
      <c r="G694" s="4" t="s">
        <v>21</v>
      </c>
      <c r="H694" s="4" t="s">
        <v>22</v>
      </c>
      <c r="I694" s="4">
        <v>6</v>
      </c>
      <c r="J694" s="9" t="str">
        <f t="shared" si="20"/>
        <v/>
      </c>
      <c r="O694">
        <f t="shared" si="21"/>
        <v>25</v>
      </c>
    </row>
    <row r="695" spans="1:15" x14ac:dyDescent="0.25">
      <c r="A695" s="4">
        <v>2016</v>
      </c>
      <c r="B695" s="4" t="s">
        <v>138</v>
      </c>
      <c r="C695" s="4" t="s">
        <v>37</v>
      </c>
      <c r="D695" s="4" t="s">
        <v>1150</v>
      </c>
      <c r="E695" s="4">
        <v>2006</v>
      </c>
      <c r="F695" s="4">
        <v>60000</v>
      </c>
      <c r="G695" s="4" t="s">
        <v>38</v>
      </c>
      <c r="H695" s="4" t="s">
        <v>39</v>
      </c>
      <c r="I695" s="4">
        <v>9</v>
      </c>
      <c r="J695" s="9" t="str">
        <f t="shared" si="20"/>
        <v/>
      </c>
      <c r="O695">
        <f t="shared" si="21"/>
        <v>10</v>
      </c>
    </row>
    <row r="696" spans="1:15" x14ac:dyDescent="0.25">
      <c r="A696" s="4">
        <v>2014</v>
      </c>
      <c r="B696" s="4" t="s">
        <v>76</v>
      </c>
      <c r="C696" s="4" t="s">
        <v>83</v>
      </c>
      <c r="D696" s="4" t="s">
        <v>253</v>
      </c>
      <c r="E696" s="4">
        <v>2002</v>
      </c>
      <c r="F696" s="4">
        <v>60000</v>
      </c>
      <c r="G696" s="4" t="s">
        <v>18</v>
      </c>
      <c r="H696" s="4" t="s">
        <v>19</v>
      </c>
      <c r="I696" s="4">
        <v>10</v>
      </c>
      <c r="J696" s="9" t="str">
        <f t="shared" si="20"/>
        <v/>
      </c>
      <c r="O696">
        <f t="shared" si="21"/>
        <v>12</v>
      </c>
    </row>
    <row r="697" spans="1:15" x14ac:dyDescent="0.25">
      <c r="A697" s="4">
        <v>2015</v>
      </c>
      <c r="B697" s="4" t="s">
        <v>138</v>
      </c>
      <c r="C697" s="4" t="s">
        <v>20</v>
      </c>
      <c r="D697" s="4" t="s">
        <v>679</v>
      </c>
      <c r="E697" s="4">
        <v>2008</v>
      </c>
      <c r="F697" s="4">
        <v>60000</v>
      </c>
      <c r="G697" s="4" t="s">
        <v>21</v>
      </c>
      <c r="H697" s="4" t="s">
        <v>22</v>
      </c>
      <c r="I697" s="4">
        <v>6</v>
      </c>
      <c r="J697" s="9" t="str">
        <f t="shared" si="20"/>
        <v/>
      </c>
      <c r="O697">
        <f t="shared" si="21"/>
        <v>7</v>
      </c>
    </row>
    <row r="698" spans="1:15" x14ac:dyDescent="0.25">
      <c r="A698" s="4">
        <v>2016</v>
      </c>
      <c r="B698" s="4" t="s">
        <v>138</v>
      </c>
      <c r="C698" s="4" t="s">
        <v>20</v>
      </c>
      <c r="D698" s="4" t="s">
        <v>987</v>
      </c>
      <c r="E698" s="4">
        <v>2004</v>
      </c>
      <c r="F698" s="4">
        <v>60000</v>
      </c>
      <c r="G698" s="4" t="s">
        <v>167</v>
      </c>
      <c r="H698" s="4" t="s">
        <v>168</v>
      </c>
      <c r="I698" s="4">
        <v>6</v>
      </c>
      <c r="J698" s="9" t="str">
        <f t="shared" si="20"/>
        <v/>
      </c>
      <c r="O698">
        <f t="shared" si="21"/>
        <v>12</v>
      </c>
    </row>
    <row r="699" spans="1:15" x14ac:dyDescent="0.25">
      <c r="A699" s="4">
        <v>2015</v>
      </c>
      <c r="B699" s="4" t="s">
        <v>138</v>
      </c>
      <c r="C699" s="4" t="s">
        <v>20</v>
      </c>
      <c r="D699" s="4" t="s">
        <v>449</v>
      </c>
      <c r="E699" s="4">
        <v>1989</v>
      </c>
      <c r="F699" s="4">
        <v>60000</v>
      </c>
      <c r="G699" s="4" t="s">
        <v>85</v>
      </c>
      <c r="H699" s="4" t="s">
        <v>86</v>
      </c>
      <c r="I699" s="4">
        <v>10</v>
      </c>
      <c r="J699" s="9" t="str">
        <f t="shared" si="20"/>
        <v/>
      </c>
      <c r="O699">
        <f t="shared" si="21"/>
        <v>26</v>
      </c>
    </row>
    <row r="700" spans="1:15" x14ac:dyDescent="0.25">
      <c r="A700" s="4">
        <v>2015</v>
      </c>
      <c r="B700" s="4" t="s">
        <v>138</v>
      </c>
      <c r="C700" s="4" t="s">
        <v>20</v>
      </c>
      <c r="D700" s="4" t="s">
        <v>448</v>
      </c>
      <c r="E700" s="4">
        <v>1988</v>
      </c>
      <c r="F700" s="4">
        <v>60000</v>
      </c>
      <c r="G700" s="4" t="s">
        <v>85</v>
      </c>
      <c r="H700" s="4" t="s">
        <v>86</v>
      </c>
      <c r="I700" s="4">
        <v>10</v>
      </c>
      <c r="J700" s="9" t="str">
        <f t="shared" si="20"/>
        <v>6.8</v>
      </c>
      <c r="K700" t="s">
        <v>1449</v>
      </c>
      <c r="O700">
        <f t="shared" si="21"/>
        <v>27</v>
      </c>
    </row>
    <row r="701" spans="1:15" x14ac:dyDescent="0.25">
      <c r="A701" s="4">
        <v>2015</v>
      </c>
      <c r="B701" s="4" t="s">
        <v>138</v>
      </c>
      <c r="C701" s="4" t="s">
        <v>20</v>
      </c>
      <c r="D701" s="4" t="s">
        <v>741</v>
      </c>
      <c r="E701" s="4">
        <v>1988</v>
      </c>
      <c r="F701" s="4">
        <v>60000</v>
      </c>
      <c r="G701" s="4" t="s">
        <v>18</v>
      </c>
      <c r="H701" s="4" t="s">
        <v>19</v>
      </c>
      <c r="I701" s="4">
        <v>6</v>
      </c>
      <c r="J701" s="9" t="str">
        <f t="shared" si="20"/>
        <v>6.8</v>
      </c>
      <c r="K701" t="s">
        <v>1449</v>
      </c>
      <c r="O701">
        <f t="shared" si="21"/>
        <v>27</v>
      </c>
    </row>
    <row r="702" spans="1:15" x14ac:dyDescent="0.25">
      <c r="A702" s="4">
        <v>2014</v>
      </c>
      <c r="B702" s="4" t="s">
        <v>76</v>
      </c>
      <c r="C702" s="4" t="s">
        <v>20</v>
      </c>
      <c r="D702" s="4" t="s">
        <v>182</v>
      </c>
      <c r="E702" s="4">
        <v>1999</v>
      </c>
      <c r="F702" s="4">
        <v>60000</v>
      </c>
      <c r="G702" s="4" t="s">
        <v>18</v>
      </c>
      <c r="H702" s="4" t="s">
        <v>19</v>
      </c>
      <c r="I702" s="4">
        <v>6</v>
      </c>
      <c r="J702" s="9" t="str">
        <f t="shared" si="20"/>
        <v/>
      </c>
      <c r="O702">
        <f t="shared" si="21"/>
        <v>15</v>
      </c>
    </row>
    <row r="703" spans="1:15" x14ac:dyDescent="0.25">
      <c r="A703" s="4">
        <v>2014</v>
      </c>
      <c r="B703" s="4" t="s">
        <v>76</v>
      </c>
      <c r="C703" s="4" t="s">
        <v>37</v>
      </c>
      <c r="D703" s="4" t="s">
        <v>259</v>
      </c>
      <c r="E703" s="4">
        <v>0</v>
      </c>
      <c r="F703" s="4">
        <v>60000</v>
      </c>
      <c r="G703" s="4" t="s">
        <v>38</v>
      </c>
      <c r="H703" s="4" t="s">
        <v>39</v>
      </c>
      <c r="I703" s="4">
        <v>10</v>
      </c>
      <c r="J703" s="9" t="str">
        <f t="shared" si="20"/>
        <v/>
      </c>
      <c r="O703">
        <f t="shared" si="21"/>
        <v>2014</v>
      </c>
    </row>
    <row r="704" spans="1:15" x14ac:dyDescent="0.25">
      <c r="A704" s="4">
        <v>2016</v>
      </c>
      <c r="B704" s="4" t="s">
        <v>114</v>
      </c>
      <c r="C704" s="4" t="s">
        <v>20</v>
      </c>
      <c r="D704" s="4" t="s">
        <v>1016</v>
      </c>
      <c r="E704" s="4">
        <v>1985</v>
      </c>
      <c r="F704" s="4">
        <v>60000</v>
      </c>
      <c r="G704" s="4" t="s">
        <v>35</v>
      </c>
      <c r="H704" s="4" t="s">
        <v>36</v>
      </c>
      <c r="I704" s="4">
        <v>9</v>
      </c>
      <c r="J704" s="9" t="str">
        <f t="shared" si="20"/>
        <v>6.8</v>
      </c>
      <c r="K704" t="s">
        <v>1449</v>
      </c>
      <c r="O704">
        <f t="shared" si="21"/>
        <v>31</v>
      </c>
    </row>
    <row r="705" spans="1:15" x14ac:dyDescent="0.25">
      <c r="A705" s="4">
        <v>2015</v>
      </c>
      <c r="B705" s="4" t="s">
        <v>138</v>
      </c>
      <c r="C705" s="4" t="s">
        <v>37</v>
      </c>
      <c r="D705" s="4" t="s">
        <v>424</v>
      </c>
      <c r="E705" s="4">
        <v>1990</v>
      </c>
      <c r="F705" s="4">
        <v>60000</v>
      </c>
      <c r="G705" s="4" t="s">
        <v>18</v>
      </c>
      <c r="H705" s="4" t="s">
        <v>19</v>
      </c>
      <c r="I705" s="4">
        <v>16</v>
      </c>
      <c r="J705" s="9" t="str">
        <f t="shared" si="20"/>
        <v/>
      </c>
      <c r="O705">
        <f t="shared" si="21"/>
        <v>25</v>
      </c>
    </row>
    <row r="706" spans="1:15" x14ac:dyDescent="0.25">
      <c r="A706" s="4">
        <v>2015</v>
      </c>
      <c r="B706" s="4" t="s">
        <v>138</v>
      </c>
      <c r="C706" s="4" t="s">
        <v>37</v>
      </c>
      <c r="D706" s="4" t="s">
        <v>424</v>
      </c>
      <c r="E706" s="4">
        <v>1990</v>
      </c>
      <c r="F706" s="4">
        <v>60000</v>
      </c>
      <c r="G706" s="4" t="s">
        <v>18</v>
      </c>
      <c r="H706" s="4" t="s">
        <v>19</v>
      </c>
      <c r="I706" s="4">
        <v>16</v>
      </c>
      <c r="J706" s="9" t="str">
        <f t="shared" si="20"/>
        <v/>
      </c>
      <c r="O706">
        <f t="shared" si="21"/>
        <v>25</v>
      </c>
    </row>
    <row r="707" spans="1:15" x14ac:dyDescent="0.25">
      <c r="A707" s="4">
        <v>2016</v>
      </c>
      <c r="B707" s="4" t="s">
        <v>138</v>
      </c>
      <c r="C707" s="4" t="s">
        <v>20</v>
      </c>
      <c r="D707" s="4" t="s">
        <v>1258</v>
      </c>
      <c r="E707" s="4">
        <v>2000</v>
      </c>
      <c r="F707" s="4">
        <v>60000</v>
      </c>
      <c r="G707" s="4" t="s">
        <v>85</v>
      </c>
      <c r="H707" s="4" t="s">
        <v>86</v>
      </c>
      <c r="I707" s="4">
        <v>8</v>
      </c>
      <c r="J707" s="9" t="str">
        <f t="shared" si="20"/>
        <v/>
      </c>
      <c r="O707">
        <f t="shared" si="21"/>
        <v>16</v>
      </c>
    </row>
    <row r="708" spans="1:15" x14ac:dyDescent="0.25">
      <c r="A708" s="4">
        <v>2016</v>
      </c>
      <c r="B708" s="4" t="s">
        <v>138</v>
      </c>
      <c r="C708" s="4" t="s">
        <v>20</v>
      </c>
      <c r="D708" s="4" t="s">
        <v>1269</v>
      </c>
      <c r="E708" s="4">
        <v>1993</v>
      </c>
      <c r="F708" s="4">
        <v>60000</v>
      </c>
      <c r="G708" s="4" t="s">
        <v>38</v>
      </c>
      <c r="H708" s="4" t="s">
        <v>39</v>
      </c>
      <c r="I708" s="4">
        <v>8</v>
      </c>
      <c r="J708" s="9" t="str">
        <f t="shared" si="20"/>
        <v xml:space="preserve">9.7 </v>
      </c>
      <c r="K708" t="s">
        <v>1364</v>
      </c>
      <c r="O708">
        <f t="shared" si="21"/>
        <v>23</v>
      </c>
    </row>
    <row r="709" spans="1:15" x14ac:dyDescent="0.25">
      <c r="A709" s="4">
        <v>2016</v>
      </c>
      <c r="B709" s="4" t="s">
        <v>138</v>
      </c>
      <c r="C709" s="4" t="s">
        <v>17</v>
      </c>
      <c r="D709" s="4" t="s">
        <v>1163</v>
      </c>
      <c r="E709" s="4">
        <v>1992</v>
      </c>
      <c r="F709" s="4">
        <v>60000</v>
      </c>
      <c r="G709" s="4" t="s">
        <v>18</v>
      </c>
      <c r="H709" s="4" t="s">
        <v>19</v>
      </c>
      <c r="I709" s="4">
        <v>9</v>
      </c>
      <c r="J709" s="9" t="str">
        <f t="shared" si="20"/>
        <v xml:space="preserve">9.7 </v>
      </c>
      <c r="K709" t="s">
        <v>1364</v>
      </c>
      <c r="O709">
        <f t="shared" si="21"/>
        <v>24</v>
      </c>
    </row>
    <row r="710" spans="1:15" x14ac:dyDescent="0.25">
      <c r="A710" s="4">
        <v>2015</v>
      </c>
      <c r="B710" s="4" t="s">
        <v>138</v>
      </c>
      <c r="C710" s="4" t="s">
        <v>20</v>
      </c>
      <c r="D710" s="4" t="s">
        <v>826</v>
      </c>
      <c r="E710" s="4">
        <v>1993</v>
      </c>
      <c r="F710" s="4">
        <v>60000</v>
      </c>
      <c r="G710" s="4" t="s">
        <v>15</v>
      </c>
      <c r="H710" s="4" t="s">
        <v>16</v>
      </c>
      <c r="I710" s="4">
        <v>9</v>
      </c>
      <c r="J710" s="9" t="str">
        <f t="shared" si="20"/>
        <v xml:space="preserve">9.7 </v>
      </c>
      <c r="K710" t="s">
        <v>1364</v>
      </c>
      <c r="O710">
        <f t="shared" si="21"/>
        <v>22</v>
      </c>
    </row>
    <row r="711" spans="1:15" x14ac:dyDescent="0.25">
      <c r="A711" s="4">
        <v>2014</v>
      </c>
      <c r="B711" s="4" t="s">
        <v>76</v>
      </c>
      <c r="C711" s="4" t="s">
        <v>20</v>
      </c>
      <c r="D711" s="4" t="s">
        <v>189</v>
      </c>
      <c r="E711" s="4">
        <v>1991</v>
      </c>
      <c r="F711" s="4">
        <v>60000</v>
      </c>
      <c r="G711" s="4" t="s">
        <v>77</v>
      </c>
      <c r="H711" s="4" t="s">
        <v>78</v>
      </c>
      <c r="I711" s="4">
        <v>9</v>
      </c>
      <c r="J711" s="9" t="str">
        <f t="shared" si="20"/>
        <v xml:space="preserve">9.7 </v>
      </c>
      <c r="K711" t="s">
        <v>1364</v>
      </c>
      <c r="O711">
        <f t="shared" si="21"/>
        <v>23</v>
      </c>
    </row>
    <row r="712" spans="1:15" x14ac:dyDescent="0.25">
      <c r="A712" s="4">
        <v>2016</v>
      </c>
      <c r="B712" s="4" t="s">
        <v>138</v>
      </c>
      <c r="C712" s="4" t="s">
        <v>170</v>
      </c>
      <c r="D712" s="4" t="s">
        <v>1211</v>
      </c>
      <c r="E712" s="4">
        <v>1995</v>
      </c>
      <c r="F712" s="4">
        <v>60000</v>
      </c>
      <c r="G712" s="4" t="s">
        <v>74</v>
      </c>
      <c r="H712" s="4" t="s">
        <v>75</v>
      </c>
      <c r="I712" s="4">
        <v>9</v>
      </c>
      <c r="J712" s="9" t="str">
        <f t="shared" si="20"/>
        <v xml:space="preserve">9.7 </v>
      </c>
      <c r="K712" t="s">
        <v>1364</v>
      </c>
      <c r="O712">
        <f t="shared" si="21"/>
        <v>21</v>
      </c>
    </row>
    <row r="713" spans="1:15" x14ac:dyDescent="0.25">
      <c r="A713" s="4">
        <v>2015</v>
      </c>
      <c r="B713" s="4" t="s">
        <v>138</v>
      </c>
      <c r="C713" s="4" t="s">
        <v>37</v>
      </c>
      <c r="D713" s="4" t="s">
        <v>723</v>
      </c>
      <c r="E713" s="4">
        <v>2001</v>
      </c>
      <c r="F713" s="4">
        <v>60000</v>
      </c>
      <c r="G713" s="4" t="s">
        <v>35</v>
      </c>
      <c r="H713" s="4" t="s">
        <v>36</v>
      </c>
      <c r="I713" s="4">
        <v>9</v>
      </c>
      <c r="J713" s="9" t="str">
        <f t="shared" si="20"/>
        <v/>
      </c>
      <c r="O713">
        <f t="shared" si="21"/>
        <v>14</v>
      </c>
    </row>
    <row r="714" spans="1:15" x14ac:dyDescent="0.25">
      <c r="A714" s="4">
        <v>2015</v>
      </c>
      <c r="B714" s="4" t="s">
        <v>138</v>
      </c>
      <c r="C714" s="4" t="s">
        <v>20</v>
      </c>
      <c r="D714" s="4" t="s">
        <v>805</v>
      </c>
      <c r="E714" s="4">
        <v>2005</v>
      </c>
      <c r="F714" s="4">
        <v>60000</v>
      </c>
      <c r="G714" s="4" t="s">
        <v>77</v>
      </c>
      <c r="H714" s="4" t="s">
        <v>78</v>
      </c>
      <c r="I714" s="4">
        <v>6</v>
      </c>
      <c r="J714" s="9" t="str">
        <f t="shared" si="20"/>
        <v/>
      </c>
      <c r="O714">
        <f t="shared" si="21"/>
        <v>10</v>
      </c>
    </row>
    <row r="715" spans="1:15" x14ac:dyDescent="0.25">
      <c r="A715" s="4">
        <v>2015</v>
      </c>
      <c r="B715" s="4" t="s">
        <v>138</v>
      </c>
      <c r="C715" s="4" t="s">
        <v>20</v>
      </c>
      <c r="D715" s="4" t="s">
        <v>532</v>
      </c>
      <c r="E715" s="4">
        <v>1994</v>
      </c>
      <c r="F715" s="4">
        <v>60000</v>
      </c>
      <c r="G715" s="4" t="s">
        <v>61</v>
      </c>
      <c r="H715" s="4" t="s">
        <v>62</v>
      </c>
      <c r="I715" s="4">
        <v>9</v>
      </c>
      <c r="J715" s="9" t="str">
        <f t="shared" si="20"/>
        <v xml:space="preserve">9.7 </v>
      </c>
      <c r="K715" t="s">
        <v>1364</v>
      </c>
      <c r="O715">
        <f t="shared" si="21"/>
        <v>21</v>
      </c>
    </row>
    <row r="716" spans="1:15" x14ac:dyDescent="0.25">
      <c r="A716" s="4">
        <v>2015</v>
      </c>
      <c r="B716" s="4" t="s">
        <v>138</v>
      </c>
      <c r="C716" s="4" t="s">
        <v>20</v>
      </c>
      <c r="D716" s="4" t="s">
        <v>620</v>
      </c>
      <c r="E716" s="4">
        <v>2000</v>
      </c>
      <c r="F716" s="4">
        <v>60000</v>
      </c>
      <c r="G716" s="4" t="s">
        <v>35</v>
      </c>
      <c r="H716" s="4" t="s">
        <v>36</v>
      </c>
      <c r="I716" s="4">
        <v>6</v>
      </c>
      <c r="J716" s="9" t="str">
        <f t="shared" si="20"/>
        <v/>
      </c>
      <c r="O716">
        <f t="shared" si="21"/>
        <v>15</v>
      </c>
    </row>
    <row r="717" spans="1:15" x14ac:dyDescent="0.25">
      <c r="A717" s="4">
        <v>2016</v>
      </c>
      <c r="B717" s="4" t="s">
        <v>138</v>
      </c>
      <c r="C717" s="4" t="s">
        <v>20</v>
      </c>
      <c r="D717" s="4" t="s">
        <v>1283</v>
      </c>
      <c r="E717" s="4">
        <v>1998</v>
      </c>
      <c r="F717" s="4">
        <v>60000</v>
      </c>
      <c r="G717" s="4" t="s">
        <v>18</v>
      </c>
      <c r="H717" s="4" t="s">
        <v>19</v>
      </c>
      <c r="I717" s="4">
        <v>8</v>
      </c>
      <c r="J717" s="9" t="str">
        <f t="shared" si="20"/>
        <v xml:space="preserve">9.7 </v>
      </c>
      <c r="K717" t="s">
        <v>1364</v>
      </c>
      <c r="O717">
        <f t="shared" si="21"/>
        <v>18</v>
      </c>
    </row>
    <row r="718" spans="1:15" x14ac:dyDescent="0.25">
      <c r="A718" s="4">
        <v>2016</v>
      </c>
      <c r="B718" s="4" t="s">
        <v>138</v>
      </c>
      <c r="C718" s="4" t="s">
        <v>20</v>
      </c>
      <c r="D718" s="4" t="s">
        <v>1074</v>
      </c>
      <c r="E718" s="4">
        <v>1993</v>
      </c>
      <c r="F718" s="4">
        <v>60000</v>
      </c>
      <c r="G718" s="4" t="s">
        <v>18</v>
      </c>
      <c r="H718" s="4" t="s">
        <v>112</v>
      </c>
      <c r="I718" s="4">
        <v>9</v>
      </c>
      <c r="J718" s="9" t="str">
        <f t="shared" si="20"/>
        <v xml:space="preserve">9.7 </v>
      </c>
      <c r="K718" t="s">
        <v>1364</v>
      </c>
      <c r="O718">
        <f t="shared" si="21"/>
        <v>23</v>
      </c>
    </row>
    <row r="719" spans="1:15" x14ac:dyDescent="0.25">
      <c r="A719" s="4">
        <v>2015</v>
      </c>
      <c r="B719" s="4" t="s">
        <v>142</v>
      </c>
      <c r="C719" s="4" t="s">
        <v>20</v>
      </c>
      <c r="D719" s="4" t="s">
        <v>617</v>
      </c>
      <c r="E719" s="4">
        <v>2012</v>
      </c>
      <c r="F719" s="4">
        <v>60000</v>
      </c>
      <c r="G719" s="4" t="s">
        <v>25</v>
      </c>
      <c r="H719" s="4" t="s">
        <v>26</v>
      </c>
      <c r="I719" s="4">
        <v>6</v>
      </c>
      <c r="J719" s="9" t="str">
        <f t="shared" ref="J719:J782" si="22">IFERROR(LEFT(K719,FIND("EER",K719)-2),"")</f>
        <v/>
      </c>
      <c r="O719">
        <f t="shared" ref="O719:O782" si="23">A719-E719</f>
        <v>3</v>
      </c>
    </row>
    <row r="720" spans="1:15" x14ac:dyDescent="0.25">
      <c r="A720" s="4">
        <v>2014</v>
      </c>
      <c r="B720" s="4" t="s">
        <v>69</v>
      </c>
      <c r="C720" s="4" t="s">
        <v>20</v>
      </c>
      <c r="D720" s="4" t="s">
        <v>237</v>
      </c>
      <c r="E720" s="4">
        <v>1994</v>
      </c>
      <c r="F720" s="4">
        <v>60000</v>
      </c>
      <c r="G720" s="4" t="s">
        <v>25</v>
      </c>
      <c r="H720" s="4" t="s">
        <v>26</v>
      </c>
      <c r="I720" s="4">
        <v>8</v>
      </c>
      <c r="J720" s="9" t="str">
        <f t="shared" si="22"/>
        <v xml:space="preserve">9.7 </v>
      </c>
      <c r="K720" t="s">
        <v>1364</v>
      </c>
      <c r="O720">
        <f t="shared" si="23"/>
        <v>20</v>
      </c>
    </row>
    <row r="721" spans="1:15" x14ac:dyDescent="0.25">
      <c r="A721" s="4">
        <v>2014</v>
      </c>
      <c r="B721" s="4" t="s">
        <v>69</v>
      </c>
      <c r="C721" s="4" t="s">
        <v>20</v>
      </c>
      <c r="D721" s="4" t="s">
        <v>237</v>
      </c>
      <c r="E721" s="4">
        <v>1995</v>
      </c>
      <c r="F721" s="4">
        <v>60000</v>
      </c>
      <c r="G721" s="4" t="s">
        <v>25</v>
      </c>
      <c r="H721" s="4" t="s">
        <v>26</v>
      </c>
      <c r="I721" s="4">
        <v>8</v>
      </c>
      <c r="J721" s="9" t="str">
        <f t="shared" si="22"/>
        <v xml:space="preserve">9.7 </v>
      </c>
      <c r="K721" t="s">
        <v>1364</v>
      </c>
      <c r="O721">
        <f t="shared" si="23"/>
        <v>19</v>
      </c>
    </row>
    <row r="722" spans="1:15" x14ac:dyDescent="0.25">
      <c r="A722" s="4">
        <v>2015</v>
      </c>
      <c r="B722" s="4" t="s">
        <v>142</v>
      </c>
      <c r="C722" s="4" t="s">
        <v>20</v>
      </c>
      <c r="D722" s="4" t="s">
        <v>237</v>
      </c>
      <c r="E722" s="4">
        <v>1995</v>
      </c>
      <c r="F722" s="4">
        <v>60000</v>
      </c>
      <c r="G722" s="4" t="s">
        <v>25</v>
      </c>
      <c r="H722" s="4" t="s">
        <v>26</v>
      </c>
      <c r="I722" s="4">
        <v>8</v>
      </c>
      <c r="J722" s="9" t="str">
        <f t="shared" si="22"/>
        <v xml:space="preserve">9.7 </v>
      </c>
      <c r="K722" t="s">
        <v>1364</v>
      </c>
      <c r="O722">
        <f t="shared" si="23"/>
        <v>20</v>
      </c>
    </row>
    <row r="723" spans="1:15" x14ac:dyDescent="0.25">
      <c r="A723" s="4">
        <v>2016</v>
      </c>
      <c r="B723" s="4" t="s">
        <v>142</v>
      </c>
      <c r="C723" s="4" t="s">
        <v>20</v>
      </c>
      <c r="D723" s="4" t="s">
        <v>303</v>
      </c>
      <c r="E723" s="4">
        <v>1997</v>
      </c>
      <c r="F723" s="4">
        <v>60000</v>
      </c>
      <c r="G723" s="4" t="s">
        <v>18</v>
      </c>
      <c r="H723" s="4" t="s">
        <v>19</v>
      </c>
      <c r="I723" s="4">
        <v>8</v>
      </c>
      <c r="J723" s="9" t="str">
        <f t="shared" si="22"/>
        <v xml:space="preserve">9.7 </v>
      </c>
      <c r="K723" t="s">
        <v>1364</v>
      </c>
      <c r="O723">
        <f t="shared" si="23"/>
        <v>19</v>
      </c>
    </row>
    <row r="724" spans="1:15" x14ac:dyDescent="0.25">
      <c r="A724" s="4">
        <v>2016</v>
      </c>
      <c r="B724" s="4" t="s">
        <v>142</v>
      </c>
      <c r="C724" s="4" t="s">
        <v>20</v>
      </c>
      <c r="D724" s="4" t="s">
        <v>303</v>
      </c>
      <c r="E724" s="4">
        <v>2000</v>
      </c>
      <c r="F724" s="4">
        <v>60000</v>
      </c>
      <c r="G724" s="4" t="s">
        <v>18</v>
      </c>
      <c r="H724" s="4" t="s">
        <v>19</v>
      </c>
      <c r="I724" s="4">
        <v>10</v>
      </c>
      <c r="J724" s="9" t="str">
        <f t="shared" si="22"/>
        <v/>
      </c>
      <c r="O724">
        <f t="shared" si="23"/>
        <v>16</v>
      </c>
    </row>
    <row r="725" spans="1:15" x14ac:dyDescent="0.25">
      <c r="A725" s="4">
        <v>2015</v>
      </c>
      <c r="B725" s="4" t="s">
        <v>142</v>
      </c>
      <c r="C725" s="4" t="s">
        <v>20</v>
      </c>
      <c r="D725" s="4" t="s">
        <v>303</v>
      </c>
      <c r="E725" s="4">
        <v>2001</v>
      </c>
      <c r="F725" s="4">
        <v>60000</v>
      </c>
      <c r="G725" s="4" t="s">
        <v>21</v>
      </c>
      <c r="H725" s="4" t="s">
        <v>22</v>
      </c>
      <c r="I725" s="4">
        <v>6</v>
      </c>
      <c r="J725" s="9" t="str">
        <f t="shared" si="22"/>
        <v/>
      </c>
      <c r="O725">
        <f t="shared" si="23"/>
        <v>14</v>
      </c>
    </row>
    <row r="726" spans="1:15" x14ac:dyDescent="0.25">
      <c r="A726" s="4">
        <v>2016</v>
      </c>
      <c r="B726" s="4" t="s">
        <v>142</v>
      </c>
      <c r="C726" s="4" t="s">
        <v>20</v>
      </c>
      <c r="D726" s="4" t="s">
        <v>999</v>
      </c>
      <c r="E726" s="4">
        <v>1997</v>
      </c>
      <c r="F726" s="4">
        <v>60000</v>
      </c>
      <c r="G726" s="4" t="s">
        <v>18</v>
      </c>
      <c r="H726" s="4" t="s">
        <v>19</v>
      </c>
      <c r="I726" s="4">
        <v>8</v>
      </c>
      <c r="J726" s="9" t="str">
        <f t="shared" si="22"/>
        <v xml:space="preserve">9.7 </v>
      </c>
      <c r="K726" t="s">
        <v>1364</v>
      </c>
      <c r="O726">
        <f t="shared" si="23"/>
        <v>19</v>
      </c>
    </row>
    <row r="727" spans="1:15" x14ac:dyDescent="0.25">
      <c r="A727" s="4">
        <v>2014</v>
      </c>
      <c r="B727" s="4" t="s">
        <v>69</v>
      </c>
      <c r="C727" s="4" t="s">
        <v>20</v>
      </c>
      <c r="D727" s="4" t="s">
        <v>208</v>
      </c>
      <c r="E727" s="4">
        <v>1997</v>
      </c>
      <c r="F727" s="4">
        <v>60000</v>
      </c>
      <c r="G727" s="4" t="s">
        <v>18</v>
      </c>
      <c r="H727" s="4" t="s">
        <v>19</v>
      </c>
      <c r="I727" s="4">
        <v>6</v>
      </c>
      <c r="J727" s="9" t="str">
        <f t="shared" si="22"/>
        <v xml:space="preserve">9.7 </v>
      </c>
      <c r="K727" t="s">
        <v>1364</v>
      </c>
      <c r="O727">
        <f t="shared" si="23"/>
        <v>17</v>
      </c>
    </row>
    <row r="728" spans="1:15" x14ac:dyDescent="0.25">
      <c r="A728" s="4">
        <v>2016</v>
      </c>
      <c r="B728" s="4" t="s">
        <v>142</v>
      </c>
      <c r="C728" s="4" t="s">
        <v>83</v>
      </c>
      <c r="D728" s="4" t="s">
        <v>1051</v>
      </c>
      <c r="E728" s="4">
        <v>1997</v>
      </c>
      <c r="F728" s="4">
        <v>60000</v>
      </c>
      <c r="G728" s="4" t="s">
        <v>18</v>
      </c>
      <c r="H728" s="4" t="s">
        <v>112</v>
      </c>
      <c r="I728" s="4">
        <v>8</v>
      </c>
      <c r="J728" s="9" t="str">
        <f t="shared" si="22"/>
        <v xml:space="preserve">9.7 </v>
      </c>
      <c r="K728" t="s">
        <v>1364</v>
      </c>
      <c r="O728">
        <f t="shared" si="23"/>
        <v>19</v>
      </c>
    </row>
    <row r="729" spans="1:15" x14ac:dyDescent="0.25">
      <c r="A729" s="4">
        <v>2016</v>
      </c>
      <c r="B729" s="4" t="s">
        <v>142</v>
      </c>
      <c r="C729" s="4" t="s">
        <v>83</v>
      </c>
      <c r="D729" s="4" t="s">
        <v>1051</v>
      </c>
      <c r="E729" s="4">
        <v>1997</v>
      </c>
      <c r="F729" s="4">
        <v>60000</v>
      </c>
      <c r="G729" s="4" t="s">
        <v>18</v>
      </c>
      <c r="H729" s="4" t="s">
        <v>112</v>
      </c>
      <c r="I729" s="4">
        <v>8</v>
      </c>
      <c r="J729" s="9" t="str">
        <f t="shared" si="22"/>
        <v xml:space="preserve">9.7 </v>
      </c>
      <c r="K729" t="s">
        <v>1364</v>
      </c>
      <c r="O729">
        <f t="shared" si="23"/>
        <v>19</v>
      </c>
    </row>
    <row r="730" spans="1:15" x14ac:dyDescent="0.25">
      <c r="A730" s="4">
        <v>2015</v>
      </c>
      <c r="B730" s="4" t="s">
        <v>142</v>
      </c>
      <c r="C730" s="4" t="s">
        <v>20</v>
      </c>
      <c r="D730" s="4" t="s">
        <v>305</v>
      </c>
      <c r="E730" s="4">
        <v>2001</v>
      </c>
      <c r="F730" s="4">
        <v>60000</v>
      </c>
      <c r="G730" s="4" t="s">
        <v>21</v>
      </c>
      <c r="H730" s="4" t="s">
        <v>22</v>
      </c>
      <c r="I730" s="4">
        <v>6</v>
      </c>
      <c r="J730" s="9" t="str">
        <f t="shared" si="22"/>
        <v/>
      </c>
      <c r="O730">
        <f t="shared" si="23"/>
        <v>14</v>
      </c>
    </row>
    <row r="731" spans="1:15" x14ac:dyDescent="0.25">
      <c r="A731" s="4">
        <v>2016</v>
      </c>
      <c r="B731" s="4" t="s">
        <v>142</v>
      </c>
      <c r="C731" s="4" t="s">
        <v>20</v>
      </c>
      <c r="D731" s="4" t="s">
        <v>1193</v>
      </c>
      <c r="E731" s="4">
        <v>1996</v>
      </c>
      <c r="F731" s="4">
        <v>60000</v>
      </c>
      <c r="G731" s="4" t="s">
        <v>18</v>
      </c>
      <c r="H731" s="4" t="s">
        <v>19</v>
      </c>
      <c r="I731" s="4">
        <v>8</v>
      </c>
      <c r="J731" s="9" t="str">
        <f t="shared" si="22"/>
        <v xml:space="preserve">9.7 </v>
      </c>
      <c r="K731" t="s">
        <v>1364</v>
      </c>
      <c r="O731">
        <f t="shared" si="23"/>
        <v>20</v>
      </c>
    </row>
    <row r="732" spans="1:15" x14ac:dyDescent="0.25">
      <c r="A732" s="4">
        <v>2015</v>
      </c>
      <c r="B732" s="4" t="s">
        <v>142</v>
      </c>
      <c r="C732" s="4" t="s">
        <v>20</v>
      </c>
      <c r="D732" s="4" t="s">
        <v>709</v>
      </c>
      <c r="E732" s="4">
        <v>2001</v>
      </c>
      <c r="F732" s="4">
        <v>60000</v>
      </c>
      <c r="G732" s="4" t="s">
        <v>21</v>
      </c>
      <c r="H732" s="4" t="s">
        <v>22</v>
      </c>
      <c r="I732" s="4">
        <v>10</v>
      </c>
      <c r="J732" s="9" t="str">
        <f t="shared" si="22"/>
        <v/>
      </c>
      <c r="O732">
        <f t="shared" si="23"/>
        <v>14</v>
      </c>
    </row>
    <row r="733" spans="1:15" x14ac:dyDescent="0.25">
      <c r="A733" s="4">
        <v>2016</v>
      </c>
      <c r="B733" s="4" t="s">
        <v>138</v>
      </c>
      <c r="C733" s="4" t="s">
        <v>20</v>
      </c>
      <c r="D733" s="4" t="s">
        <v>1159</v>
      </c>
      <c r="E733" s="4">
        <v>1998</v>
      </c>
      <c r="F733" s="4">
        <v>60000</v>
      </c>
      <c r="G733" s="4" t="s">
        <v>18</v>
      </c>
      <c r="H733" s="4" t="s">
        <v>19</v>
      </c>
      <c r="I733" s="4">
        <v>8</v>
      </c>
      <c r="J733" s="9" t="str">
        <f t="shared" si="22"/>
        <v xml:space="preserve">9.7 </v>
      </c>
      <c r="K733" t="s">
        <v>1364</v>
      </c>
      <c r="O733">
        <f t="shared" si="23"/>
        <v>18</v>
      </c>
    </row>
    <row r="734" spans="1:15" x14ac:dyDescent="0.25">
      <c r="A734" s="4">
        <v>2015</v>
      </c>
      <c r="B734" s="4" t="s">
        <v>142</v>
      </c>
      <c r="C734" s="4" t="s">
        <v>20</v>
      </c>
      <c r="D734" s="4" t="s">
        <v>310</v>
      </c>
      <c r="E734" s="4">
        <v>1995</v>
      </c>
      <c r="F734" s="4">
        <v>60000</v>
      </c>
      <c r="G734" s="4" t="s">
        <v>35</v>
      </c>
      <c r="H734" s="4" t="s">
        <v>36</v>
      </c>
      <c r="I734" s="4">
        <v>8</v>
      </c>
      <c r="J734" s="9" t="str">
        <f t="shared" si="22"/>
        <v xml:space="preserve">9.7 </v>
      </c>
      <c r="K734" t="s">
        <v>1364</v>
      </c>
      <c r="O734">
        <f t="shared" si="23"/>
        <v>20</v>
      </c>
    </row>
    <row r="735" spans="1:15" x14ac:dyDescent="0.25">
      <c r="A735" s="4">
        <v>2016</v>
      </c>
      <c r="B735" s="4" t="s">
        <v>138</v>
      </c>
      <c r="C735" s="4" t="s">
        <v>20</v>
      </c>
      <c r="D735" s="4" t="s">
        <v>1014</v>
      </c>
      <c r="E735" s="4">
        <v>1998</v>
      </c>
      <c r="F735" s="4">
        <v>60000</v>
      </c>
      <c r="G735" s="4" t="s">
        <v>35</v>
      </c>
      <c r="H735" s="4" t="s">
        <v>36</v>
      </c>
      <c r="I735" s="4">
        <v>6</v>
      </c>
      <c r="J735" s="9" t="str">
        <f t="shared" si="22"/>
        <v xml:space="preserve">9.7 </v>
      </c>
      <c r="K735" t="s">
        <v>1364</v>
      </c>
      <c r="O735">
        <f t="shared" si="23"/>
        <v>18</v>
      </c>
    </row>
    <row r="736" spans="1:15" x14ac:dyDescent="0.25">
      <c r="A736" s="4">
        <v>2016</v>
      </c>
      <c r="B736" s="4" t="s">
        <v>142</v>
      </c>
      <c r="C736" s="4" t="s">
        <v>20</v>
      </c>
      <c r="D736" s="4" t="s">
        <v>1020</v>
      </c>
      <c r="E736" s="4">
        <v>1996</v>
      </c>
      <c r="F736" s="4">
        <v>60000</v>
      </c>
      <c r="G736" s="4" t="s">
        <v>35</v>
      </c>
      <c r="H736" s="4" t="s">
        <v>36</v>
      </c>
      <c r="I736" s="4">
        <v>10</v>
      </c>
      <c r="J736" s="9" t="str">
        <f t="shared" si="22"/>
        <v xml:space="preserve">9.7 </v>
      </c>
      <c r="K736" t="s">
        <v>1364</v>
      </c>
      <c r="O736">
        <f t="shared" si="23"/>
        <v>20</v>
      </c>
    </row>
    <row r="737" spans="1:15" x14ac:dyDescent="0.25">
      <c r="A737" s="4">
        <v>2016</v>
      </c>
      <c r="B737" s="4" t="s">
        <v>138</v>
      </c>
      <c r="C737" s="4" t="s">
        <v>20</v>
      </c>
      <c r="D737" s="4" t="s">
        <v>1160</v>
      </c>
      <c r="E737" s="4">
        <v>2001</v>
      </c>
      <c r="F737" s="4">
        <v>60000</v>
      </c>
      <c r="G737" s="4" t="s">
        <v>18</v>
      </c>
      <c r="H737" s="4" t="s">
        <v>19</v>
      </c>
      <c r="I737" s="4">
        <v>8</v>
      </c>
      <c r="J737" s="9" t="str">
        <f t="shared" si="22"/>
        <v/>
      </c>
      <c r="O737">
        <f t="shared" si="23"/>
        <v>15</v>
      </c>
    </row>
    <row r="738" spans="1:15" x14ac:dyDescent="0.25">
      <c r="A738" s="4">
        <v>2015</v>
      </c>
      <c r="B738" s="4" t="s">
        <v>138</v>
      </c>
      <c r="C738" s="4" t="s">
        <v>20</v>
      </c>
      <c r="D738" s="4" t="s">
        <v>519</v>
      </c>
      <c r="E738" s="4">
        <v>2001</v>
      </c>
      <c r="F738" s="4">
        <v>60000</v>
      </c>
      <c r="G738" s="4" t="s">
        <v>18</v>
      </c>
      <c r="H738" s="4" t="s">
        <v>19</v>
      </c>
      <c r="I738" s="4">
        <v>6</v>
      </c>
      <c r="J738" s="9" t="str">
        <f t="shared" si="22"/>
        <v/>
      </c>
      <c r="O738">
        <f t="shared" si="23"/>
        <v>14</v>
      </c>
    </row>
    <row r="739" spans="1:15" x14ac:dyDescent="0.25">
      <c r="A739" s="4">
        <v>2015</v>
      </c>
      <c r="B739" s="4" t="s">
        <v>142</v>
      </c>
      <c r="C739" s="4" t="s">
        <v>20</v>
      </c>
      <c r="D739" s="4" t="s">
        <v>525</v>
      </c>
      <c r="E739" s="4">
        <v>2005</v>
      </c>
      <c r="F739" s="4">
        <v>60000</v>
      </c>
      <c r="G739" s="4" t="s">
        <v>18</v>
      </c>
      <c r="H739" s="4" t="s">
        <v>19</v>
      </c>
      <c r="I739" s="4">
        <v>6</v>
      </c>
      <c r="J739" s="9" t="str">
        <f t="shared" si="22"/>
        <v/>
      </c>
      <c r="O739">
        <f t="shared" si="23"/>
        <v>10</v>
      </c>
    </row>
    <row r="740" spans="1:15" x14ac:dyDescent="0.25">
      <c r="A740" s="4">
        <v>2015</v>
      </c>
      <c r="B740" s="4" t="s">
        <v>142</v>
      </c>
      <c r="C740" s="4" t="s">
        <v>20</v>
      </c>
      <c r="D740" s="4" t="s">
        <v>622</v>
      </c>
      <c r="E740" s="4">
        <v>2004</v>
      </c>
      <c r="F740" s="4">
        <v>60000</v>
      </c>
      <c r="G740" s="4" t="s">
        <v>35</v>
      </c>
      <c r="H740" s="4" t="s">
        <v>36</v>
      </c>
      <c r="I740" s="4">
        <v>6</v>
      </c>
      <c r="J740" s="9" t="str">
        <f t="shared" si="22"/>
        <v/>
      </c>
      <c r="O740">
        <f t="shared" si="23"/>
        <v>11</v>
      </c>
    </row>
    <row r="741" spans="1:15" x14ac:dyDescent="0.25">
      <c r="A741" s="4">
        <v>2016</v>
      </c>
      <c r="B741" s="4" t="s">
        <v>142</v>
      </c>
      <c r="C741" s="4" t="s">
        <v>20</v>
      </c>
      <c r="D741" s="4" t="s">
        <v>1104</v>
      </c>
      <c r="E741" s="4">
        <v>1992</v>
      </c>
      <c r="F741" s="4">
        <v>60000</v>
      </c>
      <c r="G741" s="4" t="s">
        <v>18</v>
      </c>
      <c r="H741" s="4" t="s">
        <v>19</v>
      </c>
      <c r="I741" s="4">
        <v>6</v>
      </c>
      <c r="J741" s="9" t="str">
        <f t="shared" si="22"/>
        <v xml:space="preserve">9.7 </v>
      </c>
      <c r="K741" t="s">
        <v>1364</v>
      </c>
      <c r="O741">
        <f t="shared" si="23"/>
        <v>24</v>
      </c>
    </row>
    <row r="742" spans="1:15" x14ac:dyDescent="0.25">
      <c r="A742" s="4">
        <v>2015</v>
      </c>
      <c r="B742" s="4" t="s">
        <v>142</v>
      </c>
      <c r="C742" s="4" t="s">
        <v>20</v>
      </c>
      <c r="D742" s="4" t="s">
        <v>751</v>
      </c>
      <c r="E742" s="4">
        <v>1990</v>
      </c>
      <c r="F742" s="4">
        <v>60000</v>
      </c>
      <c r="G742" s="4" t="s">
        <v>35</v>
      </c>
      <c r="H742" s="4" t="s">
        <v>36</v>
      </c>
      <c r="I742" s="4">
        <v>10</v>
      </c>
      <c r="J742" s="9" t="str">
        <f t="shared" si="22"/>
        <v/>
      </c>
      <c r="O742">
        <f t="shared" si="23"/>
        <v>25</v>
      </c>
    </row>
    <row r="743" spans="1:15" x14ac:dyDescent="0.25">
      <c r="A743" s="4">
        <v>2015</v>
      </c>
      <c r="B743" s="4" t="s">
        <v>142</v>
      </c>
      <c r="C743" s="4" t="s">
        <v>20</v>
      </c>
      <c r="D743" s="4" t="s">
        <v>347</v>
      </c>
      <c r="E743" s="4">
        <v>1986</v>
      </c>
      <c r="F743" s="4">
        <v>60000</v>
      </c>
      <c r="G743" s="4" t="s">
        <v>21</v>
      </c>
      <c r="H743" s="4" t="s">
        <v>22</v>
      </c>
      <c r="I743" s="4">
        <v>6</v>
      </c>
      <c r="J743" s="9" t="str">
        <f t="shared" si="22"/>
        <v>6.8</v>
      </c>
      <c r="K743" t="s">
        <v>1449</v>
      </c>
      <c r="O743">
        <f t="shared" si="23"/>
        <v>29</v>
      </c>
    </row>
    <row r="744" spans="1:15" x14ac:dyDescent="0.25">
      <c r="A744" s="4">
        <v>2015</v>
      </c>
      <c r="B744" s="4" t="s">
        <v>142</v>
      </c>
      <c r="C744" s="4" t="s">
        <v>20</v>
      </c>
      <c r="D744" s="4" t="s">
        <v>347</v>
      </c>
      <c r="E744" s="4">
        <v>1987</v>
      </c>
      <c r="F744" s="4">
        <v>60000</v>
      </c>
      <c r="G744" s="4" t="s">
        <v>18</v>
      </c>
      <c r="H744" s="4" t="s">
        <v>19</v>
      </c>
      <c r="I744" s="4">
        <v>6</v>
      </c>
      <c r="J744" s="9" t="str">
        <f t="shared" si="22"/>
        <v>6.8</v>
      </c>
      <c r="K744" t="s">
        <v>1449</v>
      </c>
      <c r="O744">
        <f t="shared" si="23"/>
        <v>28</v>
      </c>
    </row>
    <row r="745" spans="1:15" x14ac:dyDescent="0.25">
      <c r="A745" s="4">
        <v>2015</v>
      </c>
      <c r="B745" s="4" t="s">
        <v>142</v>
      </c>
      <c r="C745" s="4" t="s">
        <v>20</v>
      </c>
      <c r="D745" s="4" t="s">
        <v>375</v>
      </c>
      <c r="E745" s="4">
        <v>1987</v>
      </c>
      <c r="F745" s="4">
        <v>60000</v>
      </c>
      <c r="G745" s="4" t="s">
        <v>18</v>
      </c>
      <c r="H745" s="4" t="s">
        <v>19</v>
      </c>
      <c r="I745" s="4">
        <v>6</v>
      </c>
      <c r="J745" s="9" t="str">
        <f t="shared" si="22"/>
        <v>6.8</v>
      </c>
      <c r="K745" t="s">
        <v>1449</v>
      </c>
      <c r="O745">
        <f t="shared" si="23"/>
        <v>28</v>
      </c>
    </row>
    <row r="746" spans="1:15" x14ac:dyDescent="0.25">
      <c r="A746" s="4">
        <v>2015</v>
      </c>
      <c r="B746" s="4" t="s">
        <v>138</v>
      </c>
      <c r="C746" s="4" t="s">
        <v>20</v>
      </c>
      <c r="D746" s="4" t="s">
        <v>518</v>
      </c>
      <c r="E746" s="4">
        <v>1983</v>
      </c>
      <c r="F746" s="4">
        <v>60000</v>
      </c>
      <c r="G746" s="4" t="s">
        <v>18</v>
      </c>
      <c r="H746" s="4" t="s">
        <v>19</v>
      </c>
      <c r="I746" s="4">
        <v>6</v>
      </c>
      <c r="J746" s="9" t="str">
        <f t="shared" si="22"/>
        <v>6.8</v>
      </c>
      <c r="K746" t="s">
        <v>1449</v>
      </c>
      <c r="O746">
        <f t="shared" si="23"/>
        <v>32</v>
      </c>
    </row>
    <row r="747" spans="1:15" x14ac:dyDescent="0.25">
      <c r="A747" s="4">
        <v>2016</v>
      </c>
      <c r="B747" s="4" t="s">
        <v>142</v>
      </c>
      <c r="C747" s="4" t="s">
        <v>20</v>
      </c>
      <c r="D747" s="4" t="s">
        <v>1305</v>
      </c>
      <c r="E747" s="4">
        <v>1987</v>
      </c>
      <c r="F747" s="4">
        <v>60000</v>
      </c>
      <c r="G747" s="4" t="s">
        <v>18</v>
      </c>
      <c r="H747" s="4" t="s">
        <v>19</v>
      </c>
      <c r="I747" s="4">
        <v>9</v>
      </c>
      <c r="J747" s="9" t="str">
        <f t="shared" si="22"/>
        <v>6.8</v>
      </c>
      <c r="K747" t="s">
        <v>1449</v>
      </c>
      <c r="O747">
        <f t="shared" si="23"/>
        <v>29</v>
      </c>
    </row>
    <row r="748" spans="1:15" x14ac:dyDescent="0.25">
      <c r="A748" s="4">
        <v>2015</v>
      </c>
      <c r="B748" s="4" t="s">
        <v>142</v>
      </c>
      <c r="C748" s="4" t="s">
        <v>20</v>
      </c>
      <c r="D748" s="4" t="s">
        <v>559</v>
      </c>
      <c r="E748" s="4">
        <v>1989</v>
      </c>
      <c r="F748" s="4">
        <v>60000</v>
      </c>
      <c r="G748" s="4" t="s">
        <v>35</v>
      </c>
      <c r="H748" s="4" t="s">
        <v>36</v>
      </c>
      <c r="I748" s="4">
        <v>6</v>
      </c>
      <c r="J748" s="9" t="str">
        <f t="shared" si="22"/>
        <v/>
      </c>
      <c r="O748">
        <f t="shared" si="23"/>
        <v>26</v>
      </c>
    </row>
    <row r="749" spans="1:15" x14ac:dyDescent="0.25">
      <c r="A749" s="4">
        <v>2015</v>
      </c>
      <c r="B749" s="4" t="s">
        <v>142</v>
      </c>
      <c r="C749" s="4" t="s">
        <v>20</v>
      </c>
      <c r="D749" s="4" t="s">
        <v>350</v>
      </c>
      <c r="E749" s="4">
        <v>1990</v>
      </c>
      <c r="F749" s="4">
        <v>60000</v>
      </c>
      <c r="G749" s="4" t="s">
        <v>18</v>
      </c>
      <c r="H749" s="4" t="s">
        <v>19</v>
      </c>
      <c r="I749" s="4">
        <v>6</v>
      </c>
      <c r="J749" s="9" t="str">
        <f t="shared" si="22"/>
        <v/>
      </c>
      <c r="O749">
        <f t="shared" si="23"/>
        <v>25</v>
      </c>
    </row>
    <row r="750" spans="1:15" x14ac:dyDescent="0.25">
      <c r="A750" s="4">
        <v>2015</v>
      </c>
      <c r="B750" s="4" t="s">
        <v>142</v>
      </c>
      <c r="C750" s="4" t="s">
        <v>20</v>
      </c>
      <c r="D750" s="4" t="s">
        <v>640</v>
      </c>
      <c r="E750" s="4">
        <v>1989</v>
      </c>
      <c r="F750" s="4">
        <v>60000</v>
      </c>
      <c r="G750" s="4" t="s">
        <v>35</v>
      </c>
      <c r="H750" s="4" t="s">
        <v>36</v>
      </c>
      <c r="I750" s="4">
        <v>6</v>
      </c>
      <c r="J750" s="9" t="str">
        <f t="shared" si="22"/>
        <v/>
      </c>
      <c r="O750">
        <f t="shared" si="23"/>
        <v>26</v>
      </c>
    </row>
    <row r="751" spans="1:15" x14ac:dyDescent="0.25">
      <c r="A751" s="4">
        <v>2015</v>
      </c>
      <c r="B751" s="4" t="s">
        <v>142</v>
      </c>
      <c r="C751" s="4" t="s">
        <v>20</v>
      </c>
      <c r="D751" s="4" t="s">
        <v>701</v>
      </c>
      <c r="E751" s="4">
        <v>1989</v>
      </c>
      <c r="F751" s="4">
        <v>60000</v>
      </c>
      <c r="G751" s="4" t="s">
        <v>31</v>
      </c>
      <c r="H751" s="4" t="s">
        <v>32</v>
      </c>
      <c r="I751" s="4">
        <v>9</v>
      </c>
      <c r="J751" s="9" t="str">
        <f t="shared" si="22"/>
        <v/>
      </c>
      <c r="O751">
        <f t="shared" si="23"/>
        <v>26</v>
      </c>
    </row>
    <row r="752" spans="1:15" x14ac:dyDescent="0.25">
      <c r="A752" s="4">
        <v>2015</v>
      </c>
      <c r="B752" s="4" t="s">
        <v>142</v>
      </c>
      <c r="C752" s="4" t="s">
        <v>20</v>
      </c>
      <c r="D752" s="4" t="s">
        <v>558</v>
      </c>
      <c r="E752" s="4">
        <v>1996</v>
      </c>
      <c r="F752" s="4">
        <v>60000</v>
      </c>
      <c r="G752" s="4" t="s">
        <v>15</v>
      </c>
      <c r="H752" s="4" t="s">
        <v>16</v>
      </c>
      <c r="I752" s="4">
        <v>8</v>
      </c>
      <c r="J752" s="9" t="str">
        <f t="shared" si="22"/>
        <v xml:space="preserve">9.7 </v>
      </c>
      <c r="K752" t="s">
        <v>1364</v>
      </c>
      <c r="O752">
        <f t="shared" si="23"/>
        <v>19</v>
      </c>
    </row>
    <row r="753" spans="1:15" x14ac:dyDescent="0.25">
      <c r="A753" s="4">
        <v>2015</v>
      </c>
      <c r="B753" s="4" t="s">
        <v>142</v>
      </c>
      <c r="C753" s="4" t="s">
        <v>20</v>
      </c>
      <c r="D753" s="4" t="s">
        <v>558</v>
      </c>
      <c r="E753" s="4">
        <v>1996</v>
      </c>
      <c r="F753" s="4">
        <v>60000</v>
      </c>
      <c r="G753" s="4" t="s">
        <v>15</v>
      </c>
      <c r="H753" s="4" t="s">
        <v>16</v>
      </c>
      <c r="I753" s="4">
        <v>8</v>
      </c>
      <c r="J753" s="9" t="str">
        <f t="shared" si="22"/>
        <v xml:space="preserve">9.7 </v>
      </c>
      <c r="K753" t="s">
        <v>1364</v>
      </c>
      <c r="O753">
        <f t="shared" si="23"/>
        <v>19</v>
      </c>
    </row>
    <row r="754" spans="1:15" x14ac:dyDescent="0.25">
      <c r="A754" s="4">
        <v>2015</v>
      </c>
      <c r="B754" s="4" t="s">
        <v>142</v>
      </c>
      <c r="C754" s="4" t="s">
        <v>20</v>
      </c>
      <c r="D754" s="4" t="s">
        <v>558</v>
      </c>
      <c r="E754" s="4">
        <v>1996</v>
      </c>
      <c r="F754" s="4">
        <v>60000</v>
      </c>
      <c r="G754" s="4" t="s">
        <v>21</v>
      </c>
      <c r="H754" s="4" t="s">
        <v>22</v>
      </c>
      <c r="I754" s="4">
        <v>8</v>
      </c>
      <c r="J754" s="9" t="str">
        <f t="shared" si="22"/>
        <v xml:space="preserve">9.7 </v>
      </c>
      <c r="K754" t="s">
        <v>1364</v>
      </c>
      <c r="O754">
        <f t="shared" si="23"/>
        <v>19</v>
      </c>
    </row>
    <row r="755" spans="1:15" x14ac:dyDescent="0.25">
      <c r="A755" s="4">
        <v>2016</v>
      </c>
      <c r="B755" s="4" t="s">
        <v>99</v>
      </c>
      <c r="C755" s="4" t="s">
        <v>20</v>
      </c>
      <c r="D755" s="4" t="s">
        <v>1126</v>
      </c>
      <c r="E755" s="4">
        <v>1999</v>
      </c>
      <c r="F755" s="4">
        <v>60000</v>
      </c>
      <c r="G755" s="4" t="s">
        <v>18</v>
      </c>
      <c r="H755" s="4" t="s">
        <v>19</v>
      </c>
      <c r="I755" s="4">
        <v>8</v>
      </c>
      <c r="J755" s="9" t="str">
        <f t="shared" si="22"/>
        <v/>
      </c>
      <c r="O755">
        <f t="shared" si="23"/>
        <v>17</v>
      </c>
    </row>
    <row r="756" spans="1:15" x14ac:dyDescent="0.25">
      <c r="A756" s="4">
        <v>2016</v>
      </c>
      <c r="B756" s="4" t="s">
        <v>138</v>
      </c>
      <c r="C756" s="4" t="s">
        <v>20</v>
      </c>
      <c r="D756" s="4" t="s">
        <v>1253</v>
      </c>
      <c r="E756" s="4">
        <v>1999</v>
      </c>
      <c r="F756" s="4">
        <v>60000</v>
      </c>
      <c r="G756" s="4" t="s">
        <v>18</v>
      </c>
      <c r="H756" s="4" t="s">
        <v>19</v>
      </c>
      <c r="I756" s="4">
        <v>6</v>
      </c>
      <c r="J756" s="9" t="str">
        <f t="shared" si="22"/>
        <v/>
      </c>
      <c r="O756">
        <f t="shared" si="23"/>
        <v>17</v>
      </c>
    </row>
    <row r="757" spans="1:15" x14ac:dyDescent="0.25">
      <c r="A757" s="4">
        <v>2015</v>
      </c>
      <c r="B757" s="4" t="s">
        <v>142</v>
      </c>
      <c r="C757" s="4" t="s">
        <v>20</v>
      </c>
      <c r="D757" s="4" t="s">
        <v>349</v>
      </c>
      <c r="E757" s="4">
        <v>1991</v>
      </c>
      <c r="F757" s="4">
        <v>60000</v>
      </c>
      <c r="G757" s="4" t="s">
        <v>18</v>
      </c>
      <c r="H757" s="4" t="s">
        <v>19</v>
      </c>
      <c r="I757" s="4">
        <v>6</v>
      </c>
      <c r="J757" s="9" t="str">
        <f t="shared" si="22"/>
        <v xml:space="preserve">9.7 </v>
      </c>
      <c r="K757" t="s">
        <v>1364</v>
      </c>
      <c r="O757">
        <f t="shared" si="23"/>
        <v>24</v>
      </c>
    </row>
    <row r="758" spans="1:15" x14ac:dyDescent="0.25">
      <c r="A758" s="4">
        <v>2014</v>
      </c>
      <c r="B758" s="4" t="s">
        <v>69</v>
      </c>
      <c r="C758" s="4" t="s">
        <v>33</v>
      </c>
      <c r="D758" s="4" t="s">
        <v>421</v>
      </c>
      <c r="E758" s="4">
        <v>1985</v>
      </c>
      <c r="F758" s="4">
        <v>60000</v>
      </c>
      <c r="G758" s="4" t="s">
        <v>74</v>
      </c>
      <c r="H758" s="4" t="s">
        <v>75</v>
      </c>
      <c r="I758" s="4">
        <v>8</v>
      </c>
      <c r="J758" s="9" t="str">
        <f t="shared" si="22"/>
        <v>6.8</v>
      </c>
      <c r="K758" t="s">
        <v>1449</v>
      </c>
      <c r="O758">
        <f t="shared" si="23"/>
        <v>29</v>
      </c>
    </row>
    <row r="759" spans="1:15" x14ac:dyDescent="0.25">
      <c r="A759" s="4">
        <v>2016</v>
      </c>
      <c r="B759" s="4" t="s">
        <v>138</v>
      </c>
      <c r="C759" s="4" t="s">
        <v>103</v>
      </c>
      <c r="D759" s="4" t="s">
        <v>1157</v>
      </c>
      <c r="E759" s="4">
        <v>1993</v>
      </c>
      <c r="F759" s="4">
        <v>60000</v>
      </c>
      <c r="G759" s="4" t="s">
        <v>18</v>
      </c>
      <c r="H759" s="4" t="s">
        <v>19</v>
      </c>
      <c r="I759" s="4">
        <v>6</v>
      </c>
      <c r="J759" s="9" t="str">
        <f t="shared" si="22"/>
        <v xml:space="preserve">9.7 </v>
      </c>
      <c r="K759" t="s">
        <v>1364</v>
      </c>
      <c r="O759">
        <f t="shared" si="23"/>
        <v>23</v>
      </c>
    </row>
    <row r="760" spans="1:15" x14ac:dyDescent="0.25">
      <c r="A760" s="4">
        <v>2014</v>
      </c>
      <c r="B760" s="4" t="s">
        <v>69</v>
      </c>
      <c r="C760" s="4" t="s">
        <v>37</v>
      </c>
      <c r="D760" s="4" t="s">
        <v>875</v>
      </c>
      <c r="E760" s="4">
        <v>1986</v>
      </c>
      <c r="F760" s="4">
        <v>60000</v>
      </c>
      <c r="G760" s="4" t="s">
        <v>18</v>
      </c>
      <c r="H760" s="4" t="s">
        <v>19</v>
      </c>
      <c r="I760" s="4">
        <v>8</v>
      </c>
      <c r="J760" s="9" t="str">
        <f t="shared" si="22"/>
        <v>6.8</v>
      </c>
      <c r="K760" t="s">
        <v>1449</v>
      </c>
      <c r="O760">
        <f t="shared" si="23"/>
        <v>28</v>
      </c>
    </row>
    <row r="761" spans="1:15" x14ac:dyDescent="0.25">
      <c r="A761" s="4">
        <v>2014</v>
      </c>
      <c r="B761" s="4" t="s">
        <v>69</v>
      </c>
      <c r="C761" s="4" t="s">
        <v>17</v>
      </c>
      <c r="D761" s="4" t="s">
        <v>887</v>
      </c>
      <c r="E761" s="4">
        <v>1983</v>
      </c>
      <c r="F761" s="4">
        <v>60000</v>
      </c>
      <c r="G761" s="4" t="s">
        <v>25</v>
      </c>
      <c r="H761" s="4" t="s">
        <v>26</v>
      </c>
      <c r="I761" s="4">
        <v>8</v>
      </c>
      <c r="J761" s="9" t="str">
        <f t="shared" si="22"/>
        <v>6.8</v>
      </c>
      <c r="K761" t="s">
        <v>1449</v>
      </c>
      <c r="O761">
        <f t="shared" si="23"/>
        <v>31</v>
      </c>
    </row>
    <row r="762" spans="1:15" x14ac:dyDescent="0.25">
      <c r="A762" s="4">
        <v>2015</v>
      </c>
      <c r="B762" s="4" t="s">
        <v>142</v>
      </c>
      <c r="C762" s="4" t="s">
        <v>20</v>
      </c>
      <c r="D762" s="4" t="s">
        <v>658</v>
      </c>
      <c r="E762" s="4">
        <v>1981</v>
      </c>
      <c r="F762" s="4">
        <v>60000</v>
      </c>
      <c r="G762" s="4" t="s">
        <v>21</v>
      </c>
      <c r="H762" s="4" t="s">
        <v>22</v>
      </c>
      <c r="I762" s="4">
        <v>9</v>
      </c>
      <c r="J762" s="9" t="str">
        <f t="shared" si="22"/>
        <v>6.8</v>
      </c>
      <c r="K762" t="s">
        <v>1449</v>
      </c>
      <c r="O762">
        <f t="shared" si="23"/>
        <v>34</v>
      </c>
    </row>
    <row r="763" spans="1:15" x14ac:dyDescent="0.25">
      <c r="A763" s="4">
        <v>2015</v>
      </c>
      <c r="B763" s="4" t="s">
        <v>142</v>
      </c>
      <c r="C763" s="4" t="s">
        <v>70</v>
      </c>
      <c r="D763" s="4" t="s">
        <v>482</v>
      </c>
      <c r="E763" s="4">
        <v>1988</v>
      </c>
      <c r="F763" s="4">
        <v>60000</v>
      </c>
      <c r="G763" s="4" t="s">
        <v>15</v>
      </c>
      <c r="H763" s="4" t="s">
        <v>16</v>
      </c>
      <c r="I763" s="4">
        <v>8</v>
      </c>
      <c r="J763" s="9" t="str">
        <f t="shared" si="22"/>
        <v>6.8</v>
      </c>
      <c r="K763" t="s">
        <v>1449</v>
      </c>
      <c r="O763">
        <f t="shared" si="23"/>
        <v>27</v>
      </c>
    </row>
    <row r="764" spans="1:15" x14ac:dyDescent="0.25">
      <c r="A764" s="4">
        <v>2014</v>
      </c>
      <c r="B764" s="4" t="s">
        <v>69</v>
      </c>
      <c r="C764" s="4" t="s">
        <v>20</v>
      </c>
      <c r="D764" s="4" t="s">
        <v>911</v>
      </c>
      <c r="E764" s="4">
        <v>1998</v>
      </c>
      <c r="F764" s="4">
        <v>60000</v>
      </c>
      <c r="G764" s="4" t="s">
        <v>18</v>
      </c>
      <c r="H764" s="4" t="s">
        <v>19</v>
      </c>
      <c r="I764" s="4">
        <v>8</v>
      </c>
      <c r="J764" s="9" t="str">
        <f t="shared" si="22"/>
        <v xml:space="preserve">9.7 </v>
      </c>
      <c r="K764" t="s">
        <v>1364</v>
      </c>
      <c r="O764">
        <f t="shared" si="23"/>
        <v>16</v>
      </c>
    </row>
    <row r="765" spans="1:15" x14ac:dyDescent="0.25">
      <c r="A765" s="4">
        <v>2015</v>
      </c>
      <c r="B765" s="4" t="s">
        <v>146</v>
      </c>
      <c r="C765" s="4" t="s">
        <v>71</v>
      </c>
      <c r="D765" s="4" t="s">
        <v>813</v>
      </c>
      <c r="E765" s="4">
        <v>1993</v>
      </c>
      <c r="F765" s="4">
        <v>60000</v>
      </c>
      <c r="G765" s="4" t="s">
        <v>18</v>
      </c>
      <c r="H765" s="4" t="s">
        <v>19</v>
      </c>
      <c r="I765" s="4">
        <v>9</v>
      </c>
      <c r="J765" s="9" t="str">
        <f t="shared" si="22"/>
        <v xml:space="preserve">9.7 </v>
      </c>
      <c r="K765" t="s">
        <v>1364</v>
      </c>
      <c r="O765">
        <f t="shared" si="23"/>
        <v>22</v>
      </c>
    </row>
    <row r="766" spans="1:15" x14ac:dyDescent="0.25">
      <c r="A766" s="4">
        <v>2015</v>
      </c>
      <c r="B766" s="4" t="s">
        <v>138</v>
      </c>
      <c r="C766" s="4" t="s">
        <v>33</v>
      </c>
      <c r="D766" s="4" t="s">
        <v>655</v>
      </c>
      <c r="E766" s="4">
        <v>1989</v>
      </c>
      <c r="F766" s="4">
        <v>60000</v>
      </c>
      <c r="G766" s="4" t="s">
        <v>59</v>
      </c>
      <c r="H766" s="4" t="s">
        <v>60</v>
      </c>
      <c r="I766" s="4">
        <v>9</v>
      </c>
      <c r="J766" s="9" t="str">
        <f t="shared" si="22"/>
        <v/>
      </c>
      <c r="O766">
        <f t="shared" si="23"/>
        <v>26</v>
      </c>
    </row>
    <row r="767" spans="1:15" x14ac:dyDescent="0.25">
      <c r="A767" s="4">
        <v>2015</v>
      </c>
      <c r="B767" s="4" t="s">
        <v>138</v>
      </c>
      <c r="C767" s="4" t="s">
        <v>33</v>
      </c>
      <c r="D767" s="4" t="s">
        <v>655</v>
      </c>
      <c r="E767" s="4">
        <v>1989</v>
      </c>
      <c r="F767" s="4">
        <v>60000</v>
      </c>
      <c r="G767" s="4" t="s">
        <v>59</v>
      </c>
      <c r="H767" s="4" t="s">
        <v>60</v>
      </c>
      <c r="I767" s="4">
        <v>9</v>
      </c>
      <c r="J767" s="9" t="str">
        <f t="shared" si="22"/>
        <v/>
      </c>
      <c r="O767">
        <f t="shared" si="23"/>
        <v>26</v>
      </c>
    </row>
    <row r="768" spans="1:15" x14ac:dyDescent="0.25">
      <c r="A768" s="4">
        <v>2014</v>
      </c>
      <c r="B768" s="4" t="s">
        <v>76</v>
      </c>
      <c r="C768" s="4" t="s">
        <v>17</v>
      </c>
      <c r="D768" s="4" t="s">
        <v>247</v>
      </c>
      <c r="E768" s="4">
        <v>1990</v>
      </c>
      <c r="F768" s="4">
        <v>60000</v>
      </c>
      <c r="G768" s="4" t="s">
        <v>25</v>
      </c>
      <c r="H768" s="4" t="s">
        <v>26</v>
      </c>
      <c r="I768" s="4">
        <v>6</v>
      </c>
      <c r="J768" s="9" t="str">
        <f t="shared" si="22"/>
        <v/>
      </c>
      <c r="O768">
        <f t="shared" si="23"/>
        <v>24</v>
      </c>
    </row>
    <row r="769" spans="1:15" x14ac:dyDescent="0.25">
      <c r="A769" s="4">
        <v>2015</v>
      </c>
      <c r="B769" s="4" t="s">
        <v>138</v>
      </c>
      <c r="C769" s="4" t="s">
        <v>17</v>
      </c>
      <c r="D769" s="4" t="s">
        <v>433</v>
      </c>
      <c r="E769" s="4">
        <v>1992</v>
      </c>
      <c r="F769" s="4">
        <v>60000</v>
      </c>
      <c r="G769" s="4" t="s">
        <v>15</v>
      </c>
      <c r="H769" s="4" t="s">
        <v>16</v>
      </c>
      <c r="I769" s="4">
        <v>16</v>
      </c>
      <c r="J769" s="9" t="str">
        <f t="shared" si="22"/>
        <v xml:space="preserve">9.7 </v>
      </c>
      <c r="K769" t="s">
        <v>1364</v>
      </c>
      <c r="O769">
        <f t="shared" si="23"/>
        <v>23</v>
      </c>
    </row>
    <row r="770" spans="1:15" x14ac:dyDescent="0.25">
      <c r="A770" s="4">
        <v>2015</v>
      </c>
      <c r="B770" s="4" t="s">
        <v>138</v>
      </c>
      <c r="C770" s="4" t="s">
        <v>17</v>
      </c>
      <c r="D770" s="4" t="s">
        <v>433</v>
      </c>
      <c r="E770" s="4">
        <v>1992</v>
      </c>
      <c r="F770" s="4">
        <v>60000</v>
      </c>
      <c r="G770" s="4" t="s">
        <v>15</v>
      </c>
      <c r="H770" s="4" t="s">
        <v>16</v>
      </c>
      <c r="I770" s="4">
        <v>16</v>
      </c>
      <c r="J770" s="9" t="str">
        <f t="shared" si="22"/>
        <v xml:space="preserve">9.7 </v>
      </c>
      <c r="K770" t="s">
        <v>1364</v>
      </c>
      <c r="O770">
        <f t="shared" si="23"/>
        <v>23</v>
      </c>
    </row>
    <row r="771" spans="1:15" x14ac:dyDescent="0.25">
      <c r="A771" s="4">
        <v>2015</v>
      </c>
      <c r="B771" s="4" t="s">
        <v>138</v>
      </c>
      <c r="C771" s="4" t="s">
        <v>17</v>
      </c>
      <c r="D771" s="4" t="s">
        <v>433</v>
      </c>
      <c r="E771" s="4">
        <v>1992</v>
      </c>
      <c r="F771" s="4">
        <v>60000</v>
      </c>
      <c r="G771" s="4" t="s">
        <v>15</v>
      </c>
      <c r="H771" s="4" t="s">
        <v>104</v>
      </c>
      <c r="I771" s="4">
        <v>16</v>
      </c>
      <c r="J771" s="9" t="str">
        <f t="shared" si="22"/>
        <v xml:space="preserve">9.7 </v>
      </c>
      <c r="K771" t="s">
        <v>1364</v>
      </c>
      <c r="O771">
        <f t="shared" si="23"/>
        <v>23</v>
      </c>
    </row>
    <row r="772" spans="1:15" x14ac:dyDescent="0.25">
      <c r="A772" s="4">
        <v>2015</v>
      </c>
      <c r="B772" s="4" t="s">
        <v>138</v>
      </c>
      <c r="C772" s="4" t="s">
        <v>17</v>
      </c>
      <c r="D772" s="4" t="s">
        <v>433</v>
      </c>
      <c r="E772" s="4">
        <v>1992</v>
      </c>
      <c r="F772" s="4">
        <v>60000</v>
      </c>
      <c r="G772" s="4" t="s">
        <v>15</v>
      </c>
      <c r="H772" s="4" t="s">
        <v>104</v>
      </c>
      <c r="I772" s="4">
        <v>16</v>
      </c>
      <c r="J772" s="9" t="str">
        <f t="shared" si="22"/>
        <v xml:space="preserve">9.7 </v>
      </c>
      <c r="K772" t="s">
        <v>1364</v>
      </c>
      <c r="O772">
        <f t="shared" si="23"/>
        <v>23</v>
      </c>
    </row>
    <row r="773" spans="1:15" x14ac:dyDescent="0.25">
      <c r="A773" s="4">
        <v>2015</v>
      </c>
      <c r="B773" s="4" t="s">
        <v>138</v>
      </c>
      <c r="C773" s="4" t="s">
        <v>17</v>
      </c>
      <c r="D773" s="4" t="s">
        <v>433</v>
      </c>
      <c r="E773" s="4">
        <v>1992</v>
      </c>
      <c r="F773" s="4">
        <v>60000</v>
      </c>
      <c r="G773" s="4" t="s">
        <v>15</v>
      </c>
      <c r="H773" s="4" t="s">
        <v>104</v>
      </c>
      <c r="I773" s="4">
        <v>16</v>
      </c>
      <c r="J773" s="9" t="str">
        <f t="shared" si="22"/>
        <v xml:space="preserve">9.7 </v>
      </c>
      <c r="K773" t="s">
        <v>1364</v>
      </c>
      <c r="O773">
        <f t="shared" si="23"/>
        <v>23</v>
      </c>
    </row>
    <row r="774" spans="1:15" x14ac:dyDescent="0.25">
      <c r="A774" s="4">
        <v>2015</v>
      </c>
      <c r="B774" s="4" t="s">
        <v>138</v>
      </c>
      <c r="C774" s="4" t="s">
        <v>17</v>
      </c>
      <c r="D774" s="4" t="s">
        <v>433</v>
      </c>
      <c r="E774" s="4">
        <v>1992</v>
      </c>
      <c r="F774" s="4">
        <v>60000</v>
      </c>
      <c r="G774" s="4" t="s">
        <v>15</v>
      </c>
      <c r="H774" s="4" t="s">
        <v>104</v>
      </c>
      <c r="I774" s="4">
        <v>16</v>
      </c>
      <c r="J774" s="9" t="str">
        <f t="shared" si="22"/>
        <v xml:space="preserve">9.7 </v>
      </c>
      <c r="K774" t="s">
        <v>1364</v>
      </c>
      <c r="O774">
        <f t="shared" si="23"/>
        <v>23</v>
      </c>
    </row>
    <row r="775" spans="1:15" x14ac:dyDescent="0.25">
      <c r="A775" s="4">
        <v>2015</v>
      </c>
      <c r="B775" s="4" t="s">
        <v>138</v>
      </c>
      <c r="C775" s="4" t="s">
        <v>139</v>
      </c>
      <c r="D775" s="4" t="s">
        <v>440</v>
      </c>
      <c r="E775" s="4">
        <v>1992</v>
      </c>
      <c r="F775" s="4">
        <v>60000</v>
      </c>
      <c r="G775" s="4" t="s">
        <v>15</v>
      </c>
      <c r="H775" s="4" t="s">
        <v>104</v>
      </c>
      <c r="I775" s="4">
        <v>16</v>
      </c>
      <c r="J775" s="9" t="str">
        <f t="shared" si="22"/>
        <v xml:space="preserve">9.7 </v>
      </c>
      <c r="K775" t="s">
        <v>1364</v>
      </c>
      <c r="O775">
        <f t="shared" si="23"/>
        <v>23</v>
      </c>
    </row>
    <row r="776" spans="1:15" x14ac:dyDescent="0.25">
      <c r="A776" s="4">
        <v>2016</v>
      </c>
      <c r="B776" s="4" t="s">
        <v>99</v>
      </c>
      <c r="C776" s="4" t="s">
        <v>34</v>
      </c>
      <c r="D776" s="4" t="s">
        <v>923</v>
      </c>
      <c r="E776" s="4">
        <v>2006</v>
      </c>
      <c r="F776" s="4">
        <v>60000</v>
      </c>
      <c r="G776" s="4" t="s">
        <v>18</v>
      </c>
      <c r="H776" s="4" t="s">
        <v>112</v>
      </c>
      <c r="I776" s="4">
        <v>16</v>
      </c>
      <c r="J776" s="9" t="str">
        <f t="shared" si="22"/>
        <v/>
      </c>
      <c r="O776">
        <f t="shared" si="23"/>
        <v>10</v>
      </c>
    </row>
    <row r="777" spans="1:15" x14ac:dyDescent="0.25">
      <c r="A777" s="4">
        <v>2015</v>
      </c>
      <c r="B777" s="4" t="s">
        <v>138</v>
      </c>
      <c r="C777" s="4" t="s">
        <v>34</v>
      </c>
      <c r="D777" s="4" t="s">
        <v>682</v>
      </c>
      <c r="E777" s="4">
        <v>1990</v>
      </c>
      <c r="F777" s="4">
        <v>60000</v>
      </c>
      <c r="G777" s="4" t="s">
        <v>21</v>
      </c>
      <c r="H777" s="4" t="s">
        <v>22</v>
      </c>
      <c r="I777" s="4">
        <v>6</v>
      </c>
      <c r="J777" s="9" t="str">
        <f t="shared" si="22"/>
        <v/>
      </c>
      <c r="O777">
        <f t="shared" si="23"/>
        <v>25</v>
      </c>
    </row>
    <row r="778" spans="1:15" x14ac:dyDescent="0.25">
      <c r="A778" s="4">
        <v>2015</v>
      </c>
      <c r="B778" s="4" t="s">
        <v>138</v>
      </c>
      <c r="C778" s="4" t="s">
        <v>103</v>
      </c>
      <c r="D778" s="4" t="s">
        <v>366</v>
      </c>
      <c r="E778" s="4">
        <v>1991</v>
      </c>
      <c r="F778" s="4">
        <v>60000</v>
      </c>
      <c r="G778" s="4" t="s">
        <v>21</v>
      </c>
      <c r="H778" s="4" t="s">
        <v>22</v>
      </c>
      <c r="I778" s="4">
        <v>9</v>
      </c>
      <c r="J778" s="9" t="str">
        <f t="shared" si="22"/>
        <v xml:space="preserve">9.7 </v>
      </c>
      <c r="K778" t="s">
        <v>1364</v>
      </c>
      <c r="O778">
        <f t="shared" si="23"/>
        <v>24</v>
      </c>
    </row>
    <row r="779" spans="1:15" x14ac:dyDescent="0.25">
      <c r="A779" s="4">
        <v>2015</v>
      </c>
      <c r="B779" s="4" t="s">
        <v>142</v>
      </c>
      <c r="C779" s="4" t="s">
        <v>103</v>
      </c>
      <c r="D779" s="4" t="s">
        <v>441</v>
      </c>
      <c r="E779" s="4">
        <v>1991</v>
      </c>
      <c r="F779" s="4">
        <v>60000</v>
      </c>
      <c r="G779" s="4" t="s">
        <v>15</v>
      </c>
      <c r="H779" s="4" t="s">
        <v>16</v>
      </c>
      <c r="I779" s="4">
        <v>14</v>
      </c>
      <c r="J779" s="9" t="str">
        <f t="shared" si="22"/>
        <v xml:space="preserve">9.7 </v>
      </c>
      <c r="K779" t="s">
        <v>1364</v>
      </c>
      <c r="O779">
        <f t="shared" si="23"/>
        <v>24</v>
      </c>
    </row>
    <row r="780" spans="1:15" x14ac:dyDescent="0.25">
      <c r="A780" s="4">
        <v>2015</v>
      </c>
      <c r="B780" s="4" t="s">
        <v>142</v>
      </c>
      <c r="C780" s="4" t="s">
        <v>103</v>
      </c>
      <c r="D780" s="4" t="s">
        <v>441</v>
      </c>
      <c r="E780" s="4">
        <v>1991</v>
      </c>
      <c r="F780" s="4">
        <v>60000</v>
      </c>
      <c r="G780" s="4" t="s">
        <v>15</v>
      </c>
      <c r="H780" s="4" t="s">
        <v>16</v>
      </c>
      <c r="I780" s="4">
        <v>14</v>
      </c>
      <c r="J780" s="9" t="str">
        <f t="shared" si="22"/>
        <v xml:space="preserve">9.7 </v>
      </c>
      <c r="K780" t="s">
        <v>1364</v>
      </c>
      <c r="O780">
        <f t="shared" si="23"/>
        <v>24</v>
      </c>
    </row>
    <row r="781" spans="1:15" x14ac:dyDescent="0.25">
      <c r="A781" s="4">
        <v>2015</v>
      </c>
      <c r="B781" s="4" t="s">
        <v>138</v>
      </c>
      <c r="C781" s="4" t="s">
        <v>33</v>
      </c>
      <c r="D781" s="4" t="s">
        <v>740</v>
      </c>
      <c r="E781" s="4">
        <v>1991</v>
      </c>
      <c r="F781" s="4">
        <v>60000</v>
      </c>
      <c r="G781" s="4" t="s">
        <v>79</v>
      </c>
      <c r="H781" s="4" t="s">
        <v>80</v>
      </c>
      <c r="I781" s="4">
        <v>9</v>
      </c>
      <c r="J781" s="9" t="str">
        <f t="shared" si="22"/>
        <v xml:space="preserve">9.7 </v>
      </c>
      <c r="K781" t="s">
        <v>1364</v>
      </c>
      <c r="O781">
        <f t="shared" si="23"/>
        <v>24</v>
      </c>
    </row>
    <row r="782" spans="1:15" x14ac:dyDescent="0.25">
      <c r="A782" s="4">
        <v>2015</v>
      </c>
      <c r="B782" s="4" t="s">
        <v>138</v>
      </c>
      <c r="C782" s="4" t="s">
        <v>33</v>
      </c>
      <c r="D782" s="4" t="s">
        <v>689</v>
      </c>
      <c r="E782" s="4">
        <v>1991</v>
      </c>
      <c r="F782" s="4">
        <v>60000</v>
      </c>
      <c r="G782" s="4" t="s">
        <v>18</v>
      </c>
      <c r="H782" s="4" t="s">
        <v>19</v>
      </c>
      <c r="I782" s="4">
        <v>10</v>
      </c>
      <c r="J782" s="9" t="str">
        <f t="shared" si="22"/>
        <v xml:space="preserve">9.7 </v>
      </c>
      <c r="K782" t="s">
        <v>1364</v>
      </c>
      <c r="O782">
        <f t="shared" si="23"/>
        <v>24</v>
      </c>
    </row>
    <row r="783" spans="1:15" x14ac:dyDescent="0.25">
      <c r="A783" s="4">
        <v>2015</v>
      </c>
      <c r="B783" s="4" t="s">
        <v>138</v>
      </c>
      <c r="C783" s="4" t="s">
        <v>17</v>
      </c>
      <c r="D783" s="4" t="s">
        <v>811</v>
      </c>
      <c r="E783" s="4">
        <v>1985</v>
      </c>
      <c r="F783" s="4">
        <v>60000</v>
      </c>
      <c r="G783" s="4" t="s">
        <v>64</v>
      </c>
      <c r="H783" s="4" t="s">
        <v>65</v>
      </c>
      <c r="I783" s="4">
        <v>6</v>
      </c>
      <c r="J783" s="9" t="str">
        <f t="shared" ref="J783:J846" si="24">IFERROR(LEFT(K783,FIND("EER",K783)-2),"")</f>
        <v>6.8</v>
      </c>
      <c r="K783" t="s">
        <v>1449</v>
      </c>
      <c r="O783">
        <f t="shared" ref="O783:O846" si="25">A783-E783</f>
        <v>30</v>
      </c>
    </row>
    <row r="784" spans="1:15" x14ac:dyDescent="0.25">
      <c r="A784" s="4">
        <v>2015</v>
      </c>
      <c r="B784" s="4" t="s">
        <v>138</v>
      </c>
      <c r="C784" s="4" t="s">
        <v>37</v>
      </c>
      <c r="D784" s="4" t="s">
        <v>650</v>
      </c>
      <c r="E784" s="4">
        <v>1987</v>
      </c>
      <c r="F784" s="4">
        <v>60000</v>
      </c>
      <c r="G784" s="4" t="s">
        <v>15</v>
      </c>
      <c r="H784" s="4" t="s">
        <v>104</v>
      </c>
      <c r="I784" s="4">
        <v>14</v>
      </c>
      <c r="J784" s="9" t="str">
        <f t="shared" si="24"/>
        <v>6.8</v>
      </c>
      <c r="K784" t="s">
        <v>1449</v>
      </c>
      <c r="O784">
        <f t="shared" si="25"/>
        <v>28</v>
      </c>
    </row>
    <row r="785" spans="1:15" x14ac:dyDescent="0.25">
      <c r="A785" s="4">
        <v>2014</v>
      </c>
      <c r="B785" s="4" t="s">
        <v>69</v>
      </c>
      <c r="C785" s="4" t="s">
        <v>71</v>
      </c>
      <c r="D785" s="4" t="s">
        <v>269</v>
      </c>
      <c r="E785" s="4">
        <v>1987</v>
      </c>
      <c r="F785" s="4">
        <v>60000</v>
      </c>
      <c r="G785" s="4" t="s">
        <v>31</v>
      </c>
      <c r="H785" s="4" t="s">
        <v>32</v>
      </c>
      <c r="I785" s="4">
        <v>10</v>
      </c>
      <c r="J785" s="9" t="str">
        <f t="shared" si="24"/>
        <v>6.8</v>
      </c>
      <c r="K785" t="s">
        <v>1449</v>
      </c>
      <c r="O785">
        <f t="shared" si="25"/>
        <v>27</v>
      </c>
    </row>
    <row r="786" spans="1:15" x14ac:dyDescent="0.25">
      <c r="A786" s="4">
        <v>2014</v>
      </c>
      <c r="B786" s="4" t="s">
        <v>76</v>
      </c>
      <c r="C786" s="4" t="s">
        <v>17</v>
      </c>
      <c r="D786" s="4" t="s">
        <v>267</v>
      </c>
      <c r="E786" s="4">
        <v>1985</v>
      </c>
      <c r="F786" s="4">
        <v>60000</v>
      </c>
      <c r="G786" s="4" t="s">
        <v>35</v>
      </c>
      <c r="H786" s="4" t="s">
        <v>36</v>
      </c>
      <c r="I786" s="4">
        <v>9</v>
      </c>
      <c r="J786" s="9" t="str">
        <f t="shared" si="24"/>
        <v>6.8</v>
      </c>
      <c r="K786" t="s">
        <v>1449</v>
      </c>
      <c r="O786">
        <f t="shared" si="25"/>
        <v>29</v>
      </c>
    </row>
    <row r="787" spans="1:15" x14ac:dyDescent="0.25">
      <c r="A787" s="4">
        <v>2014</v>
      </c>
      <c r="B787" s="4" t="s">
        <v>76</v>
      </c>
      <c r="C787" s="4" t="s">
        <v>17</v>
      </c>
      <c r="D787" s="4" t="s">
        <v>267</v>
      </c>
      <c r="E787" s="4">
        <v>1985</v>
      </c>
      <c r="F787" s="4">
        <v>60000</v>
      </c>
      <c r="G787" s="4" t="s">
        <v>35</v>
      </c>
      <c r="H787" s="4" t="s">
        <v>36</v>
      </c>
      <c r="I787" s="4">
        <v>9</v>
      </c>
      <c r="J787" s="9" t="str">
        <f t="shared" si="24"/>
        <v>6.8</v>
      </c>
      <c r="K787" t="s">
        <v>1449</v>
      </c>
      <c r="O787">
        <f t="shared" si="25"/>
        <v>29</v>
      </c>
    </row>
    <row r="788" spans="1:15" x14ac:dyDescent="0.25">
      <c r="A788" s="4">
        <v>2014</v>
      </c>
      <c r="B788" s="4" t="s">
        <v>76</v>
      </c>
      <c r="C788" s="4" t="s">
        <v>84</v>
      </c>
      <c r="D788" s="4" t="s">
        <v>281</v>
      </c>
      <c r="E788" s="4">
        <v>1986</v>
      </c>
      <c r="F788" s="4">
        <v>60000</v>
      </c>
      <c r="G788" s="4" t="s">
        <v>18</v>
      </c>
      <c r="H788" s="4" t="s">
        <v>19</v>
      </c>
      <c r="I788" s="4">
        <v>9</v>
      </c>
      <c r="J788" s="9" t="str">
        <f t="shared" si="24"/>
        <v>6.8</v>
      </c>
      <c r="K788" t="s">
        <v>1449</v>
      </c>
      <c r="O788">
        <f t="shared" si="25"/>
        <v>28</v>
      </c>
    </row>
    <row r="789" spans="1:15" x14ac:dyDescent="0.25">
      <c r="A789" s="4">
        <v>2014</v>
      </c>
      <c r="B789" s="4" t="s">
        <v>46</v>
      </c>
      <c r="C789" s="4" t="s">
        <v>27</v>
      </c>
      <c r="D789" s="4" t="s">
        <v>177</v>
      </c>
      <c r="E789" s="4">
        <v>1994</v>
      </c>
      <c r="F789" s="4">
        <v>60000</v>
      </c>
      <c r="G789" s="4" t="s">
        <v>18</v>
      </c>
      <c r="H789" s="4" t="s">
        <v>19</v>
      </c>
      <c r="I789" s="4">
        <v>6</v>
      </c>
      <c r="J789" s="9" t="str">
        <f t="shared" si="24"/>
        <v xml:space="preserve">9.7 </v>
      </c>
      <c r="K789" t="s">
        <v>1364</v>
      </c>
      <c r="O789">
        <f t="shared" si="25"/>
        <v>20</v>
      </c>
    </row>
    <row r="790" spans="1:15" x14ac:dyDescent="0.25">
      <c r="A790" s="4">
        <v>2014</v>
      </c>
      <c r="B790" s="4" t="s">
        <v>69</v>
      </c>
      <c r="C790" s="4" t="s">
        <v>34</v>
      </c>
      <c r="D790" s="4" t="s">
        <v>288</v>
      </c>
      <c r="E790" s="4">
        <v>2008</v>
      </c>
      <c r="F790" s="4">
        <v>60000</v>
      </c>
      <c r="G790" s="4" t="s">
        <v>18</v>
      </c>
      <c r="H790" s="4" t="s">
        <v>19</v>
      </c>
      <c r="I790" s="4">
        <v>6</v>
      </c>
      <c r="J790" s="9" t="str">
        <f t="shared" si="24"/>
        <v/>
      </c>
      <c r="O790">
        <f t="shared" si="25"/>
        <v>6</v>
      </c>
    </row>
    <row r="791" spans="1:15" x14ac:dyDescent="0.25">
      <c r="A791" s="4">
        <v>2016</v>
      </c>
      <c r="B791" s="4" t="s">
        <v>114</v>
      </c>
      <c r="C791" s="4" t="s">
        <v>103</v>
      </c>
      <c r="D791" s="4" t="s">
        <v>1050</v>
      </c>
      <c r="E791" s="4">
        <v>1990</v>
      </c>
      <c r="F791" s="4">
        <v>60000</v>
      </c>
      <c r="G791" s="4" t="s">
        <v>18</v>
      </c>
      <c r="H791" s="4" t="s">
        <v>112</v>
      </c>
      <c r="I791" s="4">
        <v>8</v>
      </c>
      <c r="J791" s="9" t="str">
        <f t="shared" si="24"/>
        <v/>
      </c>
      <c r="O791">
        <f t="shared" si="25"/>
        <v>26</v>
      </c>
    </row>
    <row r="792" spans="1:15" x14ac:dyDescent="0.25">
      <c r="A792" s="4">
        <v>2016</v>
      </c>
      <c r="B792" s="4" t="s">
        <v>142</v>
      </c>
      <c r="C792" s="4" t="s">
        <v>70</v>
      </c>
      <c r="D792" s="4" t="s">
        <v>943</v>
      </c>
      <c r="E792" s="4">
        <v>1994</v>
      </c>
      <c r="F792" s="4">
        <v>60000</v>
      </c>
      <c r="G792" s="4" t="s">
        <v>18</v>
      </c>
      <c r="H792" s="4" t="s">
        <v>112</v>
      </c>
      <c r="I792" s="4">
        <v>8</v>
      </c>
      <c r="J792" s="9" t="str">
        <f t="shared" si="24"/>
        <v xml:space="preserve">9.7 </v>
      </c>
      <c r="K792" t="s">
        <v>1364</v>
      </c>
      <c r="O792">
        <f t="shared" si="25"/>
        <v>22</v>
      </c>
    </row>
    <row r="793" spans="1:15" x14ac:dyDescent="0.25">
      <c r="A793" s="4">
        <v>2015</v>
      </c>
      <c r="B793" s="4" t="s">
        <v>121</v>
      </c>
      <c r="C793" s="4" t="s">
        <v>122</v>
      </c>
      <c r="D793" s="4" t="s">
        <v>602</v>
      </c>
      <c r="E793" s="4">
        <v>1991</v>
      </c>
      <c r="F793" s="4">
        <v>60000</v>
      </c>
      <c r="G793" s="4" t="s">
        <v>38</v>
      </c>
      <c r="H793" s="4" t="s">
        <v>39</v>
      </c>
      <c r="I793" s="4">
        <v>15</v>
      </c>
      <c r="J793" s="9" t="str">
        <f t="shared" si="24"/>
        <v xml:space="preserve">9.7 </v>
      </c>
      <c r="K793" t="s">
        <v>1364</v>
      </c>
      <c r="O793">
        <f t="shared" si="25"/>
        <v>24</v>
      </c>
    </row>
    <row r="794" spans="1:15" x14ac:dyDescent="0.25">
      <c r="A794" s="4">
        <v>2014</v>
      </c>
      <c r="B794" s="4" t="s">
        <v>13</v>
      </c>
      <c r="C794" s="4" t="s">
        <v>24</v>
      </c>
      <c r="D794" s="4" t="s">
        <v>238</v>
      </c>
      <c r="E794" s="4">
        <v>2003</v>
      </c>
      <c r="F794" s="4">
        <v>60000</v>
      </c>
      <c r="G794" s="4" t="s">
        <v>25</v>
      </c>
      <c r="H794" s="4" t="s">
        <v>26</v>
      </c>
      <c r="I794" s="4">
        <v>8</v>
      </c>
      <c r="J794" s="9" t="str">
        <f t="shared" si="24"/>
        <v/>
      </c>
      <c r="O794">
        <f t="shared" si="25"/>
        <v>11</v>
      </c>
    </row>
    <row r="795" spans="1:15" x14ac:dyDescent="0.25">
      <c r="A795" s="4">
        <v>2014</v>
      </c>
      <c r="B795" s="4" t="s">
        <v>13</v>
      </c>
      <c r="C795" s="4" t="s">
        <v>24</v>
      </c>
      <c r="D795" s="4" t="s">
        <v>231</v>
      </c>
      <c r="E795" s="4">
        <v>1998</v>
      </c>
      <c r="F795" s="4">
        <v>60000</v>
      </c>
      <c r="G795" s="4" t="s">
        <v>25</v>
      </c>
      <c r="H795" s="4" t="s">
        <v>26</v>
      </c>
      <c r="I795" s="4">
        <v>8</v>
      </c>
      <c r="J795" s="9" t="str">
        <f t="shared" si="24"/>
        <v xml:space="preserve">9.7 </v>
      </c>
      <c r="K795" t="s">
        <v>1364</v>
      </c>
      <c r="O795">
        <f t="shared" si="25"/>
        <v>16</v>
      </c>
    </row>
    <row r="796" spans="1:15" x14ac:dyDescent="0.25">
      <c r="A796" s="4">
        <v>2014</v>
      </c>
      <c r="B796" s="4" t="s">
        <v>13</v>
      </c>
      <c r="C796" s="4" t="s">
        <v>24</v>
      </c>
      <c r="D796" s="4" t="s">
        <v>231</v>
      </c>
      <c r="E796" s="4">
        <v>2001</v>
      </c>
      <c r="F796" s="4">
        <v>60000</v>
      </c>
      <c r="G796" s="4" t="s">
        <v>25</v>
      </c>
      <c r="H796" s="4" t="s">
        <v>26</v>
      </c>
      <c r="I796" s="4">
        <v>8</v>
      </c>
      <c r="J796" s="9" t="str">
        <f t="shared" si="24"/>
        <v/>
      </c>
      <c r="O796">
        <f t="shared" si="25"/>
        <v>13</v>
      </c>
    </row>
    <row r="797" spans="1:15" x14ac:dyDescent="0.25">
      <c r="A797" s="4">
        <v>2015</v>
      </c>
      <c r="B797" s="4" t="s">
        <v>142</v>
      </c>
      <c r="C797" s="4" t="s">
        <v>24</v>
      </c>
      <c r="D797" s="4" t="s">
        <v>830</v>
      </c>
      <c r="E797" s="4">
        <v>1989</v>
      </c>
      <c r="F797" s="4">
        <v>60000</v>
      </c>
      <c r="G797" s="4" t="s">
        <v>18</v>
      </c>
      <c r="H797" s="4" t="s">
        <v>19</v>
      </c>
      <c r="I797" s="4">
        <v>6</v>
      </c>
      <c r="J797" s="9" t="str">
        <f t="shared" si="24"/>
        <v/>
      </c>
      <c r="O797">
        <f t="shared" si="25"/>
        <v>26</v>
      </c>
    </row>
    <row r="798" spans="1:15" x14ac:dyDescent="0.25">
      <c r="A798" s="4">
        <v>2015</v>
      </c>
      <c r="B798" s="4" t="s">
        <v>142</v>
      </c>
      <c r="C798" s="4" t="s">
        <v>24</v>
      </c>
      <c r="D798" s="4" t="s">
        <v>504</v>
      </c>
      <c r="E798" s="4">
        <v>1994</v>
      </c>
      <c r="F798" s="4">
        <v>60000</v>
      </c>
      <c r="G798" s="4" t="s">
        <v>21</v>
      </c>
      <c r="H798" s="4" t="s">
        <v>22</v>
      </c>
      <c r="I798" s="4">
        <v>6</v>
      </c>
      <c r="J798" s="9" t="str">
        <f t="shared" si="24"/>
        <v xml:space="preserve">9.7 </v>
      </c>
      <c r="K798" t="s">
        <v>1364</v>
      </c>
      <c r="O798">
        <f t="shared" si="25"/>
        <v>21</v>
      </c>
    </row>
    <row r="799" spans="1:15" x14ac:dyDescent="0.25">
      <c r="A799" s="4">
        <v>2015</v>
      </c>
      <c r="B799" s="4" t="s">
        <v>114</v>
      </c>
      <c r="C799" s="4" t="s">
        <v>116</v>
      </c>
      <c r="D799" s="4" t="s">
        <v>359</v>
      </c>
      <c r="E799" s="4">
        <v>1979</v>
      </c>
      <c r="F799" s="4">
        <v>60000</v>
      </c>
      <c r="G799" s="4" t="s">
        <v>31</v>
      </c>
      <c r="H799" s="4" t="s">
        <v>32</v>
      </c>
      <c r="I799" s="4">
        <v>6</v>
      </c>
      <c r="J799" s="9" t="str">
        <f t="shared" si="24"/>
        <v>6.1</v>
      </c>
      <c r="K799" t="s">
        <v>1447</v>
      </c>
      <c r="O799">
        <f t="shared" si="25"/>
        <v>36</v>
      </c>
    </row>
    <row r="800" spans="1:15" x14ac:dyDescent="0.25">
      <c r="A800" s="4">
        <v>2015</v>
      </c>
      <c r="B800" s="4" t="s">
        <v>97</v>
      </c>
      <c r="C800" s="4" t="s">
        <v>98</v>
      </c>
      <c r="D800" s="4" t="s">
        <v>712</v>
      </c>
      <c r="E800" s="4">
        <v>1988</v>
      </c>
      <c r="F800" s="4">
        <v>60000</v>
      </c>
      <c r="G800" s="4" t="s">
        <v>21</v>
      </c>
      <c r="H800" s="4" t="s">
        <v>22</v>
      </c>
      <c r="I800" s="4">
        <v>16</v>
      </c>
      <c r="J800" s="9" t="str">
        <f t="shared" si="24"/>
        <v>6.8</v>
      </c>
      <c r="K800" t="s">
        <v>1449</v>
      </c>
      <c r="O800">
        <f t="shared" si="25"/>
        <v>27</v>
      </c>
    </row>
    <row r="801" spans="1:15" x14ac:dyDescent="0.25">
      <c r="A801" s="4">
        <v>2016</v>
      </c>
      <c r="B801" s="4" t="s">
        <v>138</v>
      </c>
      <c r="C801" s="4" t="s">
        <v>23</v>
      </c>
      <c r="D801" s="4" t="s">
        <v>1200</v>
      </c>
      <c r="E801" s="4">
        <v>1993</v>
      </c>
      <c r="F801" s="4">
        <v>60000</v>
      </c>
      <c r="G801" s="4" t="s">
        <v>18</v>
      </c>
      <c r="H801" s="4" t="s">
        <v>19</v>
      </c>
      <c r="I801" s="4">
        <v>6</v>
      </c>
      <c r="J801" s="9" t="str">
        <f t="shared" si="24"/>
        <v xml:space="preserve">9.7 </v>
      </c>
      <c r="K801" t="s">
        <v>1364</v>
      </c>
      <c r="O801">
        <f t="shared" si="25"/>
        <v>23</v>
      </c>
    </row>
    <row r="802" spans="1:15" x14ac:dyDescent="0.25">
      <c r="A802" s="4">
        <v>2015</v>
      </c>
      <c r="B802" s="4" t="s">
        <v>142</v>
      </c>
      <c r="C802" s="4" t="s">
        <v>30</v>
      </c>
      <c r="D802" s="4" t="s">
        <v>326</v>
      </c>
      <c r="E802" s="4">
        <v>1985</v>
      </c>
      <c r="F802" s="4">
        <v>60000</v>
      </c>
      <c r="G802" s="4" t="s">
        <v>31</v>
      </c>
      <c r="H802" s="4" t="s">
        <v>32</v>
      </c>
      <c r="I802" s="4">
        <v>10</v>
      </c>
      <c r="J802" s="9" t="str">
        <f t="shared" si="24"/>
        <v>6.8</v>
      </c>
      <c r="K802" t="s">
        <v>1449</v>
      </c>
      <c r="O802">
        <f t="shared" si="25"/>
        <v>30</v>
      </c>
    </row>
    <row r="803" spans="1:15" x14ac:dyDescent="0.25">
      <c r="A803" s="4">
        <v>2016</v>
      </c>
      <c r="B803" s="4" t="s">
        <v>138</v>
      </c>
      <c r="C803" s="4" t="s">
        <v>23</v>
      </c>
      <c r="D803" s="4" t="s">
        <v>1158</v>
      </c>
      <c r="E803" s="4">
        <v>1993</v>
      </c>
      <c r="F803" s="4">
        <v>60000</v>
      </c>
      <c r="G803" s="4" t="s">
        <v>18</v>
      </c>
      <c r="H803" s="4" t="s">
        <v>19</v>
      </c>
      <c r="I803" s="4">
        <v>6</v>
      </c>
      <c r="J803" s="9" t="str">
        <f t="shared" si="24"/>
        <v xml:space="preserve">9.7 </v>
      </c>
      <c r="K803" t="s">
        <v>1364</v>
      </c>
      <c r="O803">
        <f t="shared" si="25"/>
        <v>23</v>
      </c>
    </row>
    <row r="804" spans="1:15" x14ac:dyDescent="0.25">
      <c r="A804" s="4">
        <v>2016</v>
      </c>
      <c r="B804" s="4" t="s">
        <v>138</v>
      </c>
      <c r="C804" s="4" t="s">
        <v>23</v>
      </c>
      <c r="D804" s="4" t="s">
        <v>1155</v>
      </c>
      <c r="E804" s="4">
        <v>1993</v>
      </c>
      <c r="F804" s="4">
        <v>60000</v>
      </c>
      <c r="G804" s="4" t="s">
        <v>18</v>
      </c>
      <c r="H804" s="4" t="s">
        <v>19</v>
      </c>
      <c r="I804" s="4">
        <v>6</v>
      </c>
      <c r="J804" s="9" t="str">
        <f t="shared" si="24"/>
        <v xml:space="preserve">9.7 </v>
      </c>
      <c r="K804" t="s">
        <v>1364</v>
      </c>
      <c r="O804">
        <f t="shared" si="25"/>
        <v>23</v>
      </c>
    </row>
    <row r="805" spans="1:15" x14ac:dyDescent="0.25">
      <c r="A805" s="4">
        <v>2015</v>
      </c>
      <c r="B805" s="4" t="s">
        <v>142</v>
      </c>
      <c r="C805" s="4" t="s">
        <v>23</v>
      </c>
      <c r="D805" s="4" t="s">
        <v>663</v>
      </c>
      <c r="E805" s="4">
        <v>1986</v>
      </c>
      <c r="F805" s="4">
        <v>60000</v>
      </c>
      <c r="G805" s="4" t="s">
        <v>31</v>
      </c>
      <c r="H805" s="4" t="s">
        <v>32</v>
      </c>
      <c r="I805" s="4">
        <v>6</v>
      </c>
      <c r="J805" s="9" t="str">
        <f t="shared" si="24"/>
        <v>6.8</v>
      </c>
      <c r="K805" t="s">
        <v>1449</v>
      </c>
      <c r="O805">
        <f t="shared" si="25"/>
        <v>29</v>
      </c>
    </row>
    <row r="806" spans="1:15" x14ac:dyDescent="0.25">
      <c r="A806" s="4">
        <v>2015</v>
      </c>
      <c r="B806" s="4" t="s">
        <v>142</v>
      </c>
      <c r="C806" s="4" t="s">
        <v>23</v>
      </c>
      <c r="D806" s="4" t="s">
        <v>647</v>
      </c>
      <c r="E806" s="4">
        <v>1986</v>
      </c>
      <c r="F806" s="4">
        <v>60000</v>
      </c>
      <c r="G806" s="4" t="s">
        <v>35</v>
      </c>
      <c r="H806" s="4" t="s">
        <v>36</v>
      </c>
      <c r="I806" s="4">
        <v>10</v>
      </c>
      <c r="J806" s="9" t="str">
        <f t="shared" si="24"/>
        <v>6.8</v>
      </c>
      <c r="K806" t="s">
        <v>1449</v>
      </c>
      <c r="O806">
        <f t="shared" si="25"/>
        <v>29</v>
      </c>
    </row>
    <row r="807" spans="1:15" x14ac:dyDescent="0.25">
      <c r="A807" s="4">
        <v>2016</v>
      </c>
      <c r="B807" s="4" t="s">
        <v>138</v>
      </c>
      <c r="C807" s="4" t="s">
        <v>24</v>
      </c>
      <c r="D807" s="4" t="s">
        <v>1166</v>
      </c>
      <c r="E807" s="4">
        <v>2000</v>
      </c>
      <c r="F807" s="4">
        <v>60000</v>
      </c>
      <c r="G807" s="4" t="s">
        <v>77</v>
      </c>
      <c r="H807" s="4" t="s">
        <v>78</v>
      </c>
      <c r="I807" s="4">
        <v>8</v>
      </c>
      <c r="J807" s="9" t="str">
        <f t="shared" si="24"/>
        <v/>
      </c>
      <c r="O807">
        <f t="shared" si="25"/>
        <v>16</v>
      </c>
    </row>
    <row r="808" spans="1:15" x14ac:dyDescent="0.25">
      <c r="A808" s="4">
        <v>2015</v>
      </c>
      <c r="B808" s="4" t="s">
        <v>138</v>
      </c>
      <c r="C808" s="4" t="s">
        <v>24</v>
      </c>
      <c r="D808" s="4" t="s">
        <v>510</v>
      </c>
      <c r="E808" s="4">
        <v>2006</v>
      </c>
      <c r="F808" s="4">
        <v>60000</v>
      </c>
      <c r="G808" s="4" t="s">
        <v>31</v>
      </c>
      <c r="H808" s="4" t="s">
        <v>32</v>
      </c>
      <c r="I808" s="4">
        <v>10</v>
      </c>
      <c r="J808" s="9" t="str">
        <f t="shared" si="24"/>
        <v/>
      </c>
      <c r="O808">
        <f t="shared" si="25"/>
        <v>9</v>
      </c>
    </row>
    <row r="809" spans="1:15" x14ac:dyDescent="0.25">
      <c r="A809" s="4">
        <v>2014</v>
      </c>
      <c r="B809" s="4" t="s">
        <v>76</v>
      </c>
      <c r="C809" s="4" t="s">
        <v>24</v>
      </c>
      <c r="D809" s="4" t="s">
        <v>278</v>
      </c>
      <c r="E809" s="4">
        <v>2001</v>
      </c>
      <c r="F809" s="4">
        <v>60000</v>
      </c>
      <c r="G809" s="4" t="s">
        <v>18</v>
      </c>
      <c r="H809" s="4" t="s">
        <v>19</v>
      </c>
      <c r="I809" s="4">
        <v>9</v>
      </c>
      <c r="J809" s="9" t="str">
        <f t="shared" si="24"/>
        <v/>
      </c>
      <c r="O809">
        <f t="shared" si="25"/>
        <v>13</v>
      </c>
    </row>
    <row r="810" spans="1:15" x14ac:dyDescent="0.25">
      <c r="A810" s="4">
        <v>2015</v>
      </c>
      <c r="B810" s="4" t="s">
        <v>99</v>
      </c>
      <c r="C810" s="4" t="s">
        <v>24</v>
      </c>
      <c r="D810" s="4" t="s">
        <v>479</v>
      </c>
      <c r="E810" s="4">
        <v>0</v>
      </c>
      <c r="F810" s="4">
        <v>60000</v>
      </c>
      <c r="G810" s="4" t="s">
        <v>85</v>
      </c>
      <c r="H810" s="4" t="s">
        <v>86</v>
      </c>
      <c r="I810" s="4">
        <v>14</v>
      </c>
      <c r="J810" s="9" t="str">
        <f t="shared" si="24"/>
        <v/>
      </c>
      <c r="O810">
        <f t="shared" si="25"/>
        <v>2015</v>
      </c>
    </row>
    <row r="811" spans="1:15" x14ac:dyDescent="0.25">
      <c r="A811" s="4">
        <v>2015</v>
      </c>
      <c r="B811" s="4" t="s">
        <v>138</v>
      </c>
      <c r="C811" s="4" t="s">
        <v>24</v>
      </c>
      <c r="D811" s="4" t="s">
        <v>479</v>
      </c>
      <c r="E811" s="4">
        <v>0</v>
      </c>
      <c r="F811" s="4">
        <v>60000</v>
      </c>
      <c r="G811" s="4" t="s">
        <v>85</v>
      </c>
      <c r="H811" s="4" t="s">
        <v>86</v>
      </c>
      <c r="I811" s="4">
        <v>14</v>
      </c>
      <c r="J811" s="9" t="str">
        <f t="shared" si="24"/>
        <v/>
      </c>
      <c r="O811">
        <f t="shared" si="25"/>
        <v>2015</v>
      </c>
    </row>
    <row r="812" spans="1:15" x14ac:dyDescent="0.25">
      <c r="A812" s="4">
        <v>2016</v>
      </c>
      <c r="B812" s="4" t="s">
        <v>138</v>
      </c>
      <c r="C812" s="4" t="s">
        <v>73</v>
      </c>
      <c r="D812" s="4" t="s">
        <v>1164</v>
      </c>
      <c r="E812" s="4">
        <v>2009</v>
      </c>
      <c r="F812" s="4">
        <v>60000</v>
      </c>
      <c r="G812" s="4" t="s">
        <v>18</v>
      </c>
      <c r="H812" s="4" t="s">
        <v>19</v>
      </c>
      <c r="I812" s="4">
        <v>10</v>
      </c>
      <c r="J812" s="9" t="str">
        <f t="shared" si="24"/>
        <v/>
      </c>
      <c r="O812">
        <f t="shared" si="25"/>
        <v>7</v>
      </c>
    </row>
    <row r="813" spans="1:15" x14ac:dyDescent="0.25">
      <c r="A813" s="4">
        <v>2015</v>
      </c>
      <c r="B813" s="4" t="s">
        <v>138</v>
      </c>
      <c r="C813" s="4" t="s">
        <v>24</v>
      </c>
      <c r="D813" s="4" t="s">
        <v>501</v>
      </c>
      <c r="E813" s="4">
        <v>1999</v>
      </c>
      <c r="F813" s="4">
        <v>60000</v>
      </c>
      <c r="G813" s="4" t="s">
        <v>31</v>
      </c>
      <c r="H813" s="4" t="s">
        <v>32</v>
      </c>
      <c r="I813" s="4">
        <v>8</v>
      </c>
      <c r="J813" s="9" t="str">
        <f t="shared" si="24"/>
        <v/>
      </c>
      <c r="O813">
        <f t="shared" si="25"/>
        <v>16</v>
      </c>
    </row>
    <row r="814" spans="1:15" x14ac:dyDescent="0.25">
      <c r="A814" s="4">
        <v>2016</v>
      </c>
      <c r="B814" s="4" t="s">
        <v>138</v>
      </c>
      <c r="C814" s="4" t="s">
        <v>24</v>
      </c>
      <c r="D814" s="4" t="s">
        <v>1324</v>
      </c>
      <c r="E814" s="4">
        <v>1999</v>
      </c>
      <c r="F814" s="4">
        <v>60000</v>
      </c>
      <c r="G814" s="4" t="s">
        <v>77</v>
      </c>
      <c r="H814" s="4" t="s">
        <v>78</v>
      </c>
      <c r="I814" s="4">
        <v>10</v>
      </c>
      <c r="J814" s="9" t="str">
        <f t="shared" si="24"/>
        <v/>
      </c>
      <c r="O814">
        <f t="shared" si="25"/>
        <v>17</v>
      </c>
    </row>
    <row r="815" spans="1:15" x14ac:dyDescent="0.25">
      <c r="A815" s="4">
        <v>2015</v>
      </c>
      <c r="B815" s="4" t="s">
        <v>138</v>
      </c>
      <c r="C815" s="4" t="s">
        <v>73</v>
      </c>
      <c r="D815" s="4" t="s">
        <v>698</v>
      </c>
      <c r="E815" s="4">
        <v>2007</v>
      </c>
      <c r="F815" s="4">
        <v>60000</v>
      </c>
      <c r="G815" s="4" t="s">
        <v>25</v>
      </c>
      <c r="H815" s="4" t="s">
        <v>26</v>
      </c>
      <c r="I815" s="4">
        <v>8</v>
      </c>
      <c r="J815" s="9" t="str">
        <f t="shared" si="24"/>
        <v/>
      </c>
      <c r="O815">
        <f t="shared" si="25"/>
        <v>8</v>
      </c>
    </row>
    <row r="816" spans="1:15" x14ac:dyDescent="0.25">
      <c r="A816" s="4">
        <v>2015</v>
      </c>
      <c r="B816" s="4" t="s">
        <v>138</v>
      </c>
      <c r="C816" s="4" t="s">
        <v>23</v>
      </c>
      <c r="D816" s="4" t="s">
        <v>368</v>
      </c>
      <c r="E816" s="4">
        <v>1987</v>
      </c>
      <c r="F816" s="4">
        <v>60000</v>
      </c>
      <c r="G816" s="4" t="s">
        <v>35</v>
      </c>
      <c r="H816" s="4" t="s">
        <v>36</v>
      </c>
      <c r="I816" s="4">
        <v>8</v>
      </c>
      <c r="J816" s="9" t="str">
        <f t="shared" si="24"/>
        <v>6.8</v>
      </c>
      <c r="K816" t="s">
        <v>1449</v>
      </c>
      <c r="O816">
        <f t="shared" si="25"/>
        <v>28</v>
      </c>
    </row>
    <row r="817" spans="1:15" x14ac:dyDescent="0.25">
      <c r="A817" s="4">
        <v>2016</v>
      </c>
      <c r="B817" s="4" t="s">
        <v>138</v>
      </c>
      <c r="C817" s="4" t="s">
        <v>23</v>
      </c>
      <c r="D817" s="4" t="s">
        <v>1156</v>
      </c>
      <c r="E817" s="4">
        <v>1993</v>
      </c>
      <c r="F817" s="4">
        <v>60000</v>
      </c>
      <c r="G817" s="4" t="s">
        <v>18</v>
      </c>
      <c r="H817" s="4" t="s">
        <v>19</v>
      </c>
      <c r="I817" s="4">
        <v>6</v>
      </c>
      <c r="J817" s="9" t="str">
        <f t="shared" si="24"/>
        <v xml:space="preserve">9.7 </v>
      </c>
      <c r="K817" t="s">
        <v>1364</v>
      </c>
      <c r="O817">
        <f t="shared" si="25"/>
        <v>23</v>
      </c>
    </row>
    <row r="818" spans="1:15" x14ac:dyDescent="0.25">
      <c r="A818" s="4">
        <v>2016</v>
      </c>
      <c r="B818" s="4" t="s">
        <v>138</v>
      </c>
      <c r="C818" s="4" t="s">
        <v>23</v>
      </c>
      <c r="D818" s="4" t="s">
        <v>544</v>
      </c>
      <c r="E818" s="4">
        <v>1991</v>
      </c>
      <c r="F818" s="4">
        <v>60000</v>
      </c>
      <c r="G818" s="4" t="s">
        <v>85</v>
      </c>
      <c r="H818" s="4" t="s">
        <v>86</v>
      </c>
      <c r="I818" s="4">
        <v>14</v>
      </c>
      <c r="J818" s="9" t="str">
        <f t="shared" si="24"/>
        <v xml:space="preserve">9.7 </v>
      </c>
      <c r="K818" t="s">
        <v>1364</v>
      </c>
      <c r="O818">
        <f t="shared" si="25"/>
        <v>25</v>
      </c>
    </row>
    <row r="819" spans="1:15" x14ac:dyDescent="0.25">
      <c r="A819" s="4">
        <v>2015</v>
      </c>
      <c r="B819" s="4" t="s">
        <v>138</v>
      </c>
      <c r="C819" s="4" t="s">
        <v>23</v>
      </c>
      <c r="D819" s="4" t="s">
        <v>487</v>
      </c>
      <c r="E819" s="4">
        <v>1992</v>
      </c>
      <c r="F819" s="4">
        <v>60000</v>
      </c>
      <c r="G819" s="4" t="s">
        <v>15</v>
      </c>
      <c r="H819" s="4" t="s">
        <v>16</v>
      </c>
      <c r="I819" s="4">
        <v>9</v>
      </c>
      <c r="J819" s="9" t="str">
        <f t="shared" si="24"/>
        <v xml:space="preserve">9.7 </v>
      </c>
      <c r="K819" t="s">
        <v>1364</v>
      </c>
      <c r="O819">
        <f t="shared" si="25"/>
        <v>23</v>
      </c>
    </row>
    <row r="820" spans="1:15" x14ac:dyDescent="0.25">
      <c r="A820" s="4">
        <v>2016</v>
      </c>
      <c r="B820" s="4" t="s">
        <v>138</v>
      </c>
      <c r="C820" s="4" t="s">
        <v>30</v>
      </c>
      <c r="D820" s="4" t="s">
        <v>487</v>
      </c>
      <c r="E820" s="4">
        <v>1992</v>
      </c>
      <c r="F820" s="4">
        <v>60000</v>
      </c>
      <c r="G820" s="4" t="s">
        <v>15</v>
      </c>
      <c r="H820" s="4" t="s">
        <v>16</v>
      </c>
      <c r="I820" s="4">
        <v>9</v>
      </c>
      <c r="J820" s="9" t="str">
        <f t="shared" si="24"/>
        <v xml:space="preserve">9.7 </v>
      </c>
      <c r="K820" t="s">
        <v>1364</v>
      </c>
      <c r="O820">
        <f t="shared" si="25"/>
        <v>24</v>
      </c>
    </row>
    <row r="821" spans="1:15" x14ac:dyDescent="0.25">
      <c r="A821" s="4">
        <v>2016</v>
      </c>
      <c r="B821" s="4" t="s">
        <v>138</v>
      </c>
      <c r="C821" s="4" t="s">
        <v>30</v>
      </c>
      <c r="D821" s="4" t="s">
        <v>487</v>
      </c>
      <c r="E821" s="4">
        <v>1992</v>
      </c>
      <c r="F821" s="4">
        <v>60000</v>
      </c>
      <c r="G821" s="4" t="s">
        <v>15</v>
      </c>
      <c r="H821" s="4" t="s">
        <v>16</v>
      </c>
      <c r="I821" s="4">
        <v>9</v>
      </c>
      <c r="J821" s="9" t="str">
        <f t="shared" si="24"/>
        <v xml:space="preserve">9.7 </v>
      </c>
      <c r="K821" t="s">
        <v>1364</v>
      </c>
      <c r="O821">
        <f t="shared" si="25"/>
        <v>24</v>
      </c>
    </row>
    <row r="822" spans="1:15" x14ac:dyDescent="0.25">
      <c r="A822" s="4">
        <v>2016</v>
      </c>
      <c r="B822" s="4" t="s">
        <v>138</v>
      </c>
      <c r="C822" s="4" t="s">
        <v>30</v>
      </c>
      <c r="D822" s="4" t="s">
        <v>1242</v>
      </c>
      <c r="E822" s="4">
        <v>0</v>
      </c>
      <c r="F822" s="4">
        <v>60000</v>
      </c>
      <c r="G822" s="4" t="s">
        <v>18</v>
      </c>
      <c r="H822" s="4" t="s">
        <v>19</v>
      </c>
      <c r="I822" s="4">
        <v>9</v>
      </c>
      <c r="J822" s="9" t="str">
        <f t="shared" si="24"/>
        <v/>
      </c>
      <c r="O822">
        <f t="shared" si="25"/>
        <v>2016</v>
      </c>
    </row>
    <row r="823" spans="1:15" x14ac:dyDescent="0.25">
      <c r="A823" s="4">
        <v>2016</v>
      </c>
      <c r="B823" s="4" t="s">
        <v>142</v>
      </c>
      <c r="C823" s="4" t="s">
        <v>23</v>
      </c>
      <c r="D823" s="4" t="s">
        <v>1231</v>
      </c>
      <c r="E823" s="4">
        <v>1998</v>
      </c>
      <c r="F823" s="4">
        <v>60000</v>
      </c>
      <c r="G823" s="4" t="s">
        <v>18</v>
      </c>
      <c r="H823" s="4" t="s">
        <v>19</v>
      </c>
      <c r="I823" s="4">
        <v>8</v>
      </c>
      <c r="J823" s="9" t="str">
        <f t="shared" si="24"/>
        <v xml:space="preserve">9.7 </v>
      </c>
      <c r="K823" t="s">
        <v>1364</v>
      </c>
      <c r="O823">
        <f t="shared" si="25"/>
        <v>18</v>
      </c>
    </row>
    <row r="824" spans="1:15" x14ac:dyDescent="0.25">
      <c r="A824" s="4">
        <v>2015</v>
      </c>
      <c r="B824" s="4" t="s">
        <v>146</v>
      </c>
      <c r="C824" s="4" t="s">
        <v>23</v>
      </c>
      <c r="D824" s="4" t="s">
        <v>352</v>
      </c>
      <c r="E824" s="4">
        <v>1993</v>
      </c>
      <c r="F824" s="4">
        <v>60000</v>
      </c>
      <c r="G824" s="4" t="s">
        <v>15</v>
      </c>
      <c r="H824" s="4" t="s">
        <v>16</v>
      </c>
      <c r="I824" s="4">
        <v>9</v>
      </c>
      <c r="J824" s="9" t="str">
        <f t="shared" si="24"/>
        <v xml:space="preserve">9.7 </v>
      </c>
      <c r="K824" t="s">
        <v>1364</v>
      </c>
      <c r="O824">
        <f t="shared" si="25"/>
        <v>22</v>
      </c>
    </row>
    <row r="825" spans="1:15" x14ac:dyDescent="0.25">
      <c r="A825" s="4">
        <v>2015</v>
      </c>
      <c r="B825" s="4" t="s">
        <v>146</v>
      </c>
      <c r="C825" s="4" t="s">
        <v>23</v>
      </c>
      <c r="D825" s="4" t="s">
        <v>344</v>
      </c>
      <c r="E825" s="4">
        <v>1992</v>
      </c>
      <c r="F825" s="4">
        <v>60000</v>
      </c>
      <c r="G825" s="4" t="s">
        <v>15</v>
      </c>
      <c r="H825" s="4" t="s">
        <v>16</v>
      </c>
      <c r="I825" s="4">
        <v>9</v>
      </c>
      <c r="J825" s="9" t="str">
        <f t="shared" si="24"/>
        <v xml:space="preserve">9.7 </v>
      </c>
      <c r="K825" t="s">
        <v>1364</v>
      </c>
      <c r="O825">
        <f t="shared" si="25"/>
        <v>23</v>
      </c>
    </row>
    <row r="826" spans="1:15" x14ac:dyDescent="0.25">
      <c r="A826" s="4">
        <v>2016</v>
      </c>
      <c r="B826" s="4" t="s">
        <v>138</v>
      </c>
      <c r="C826" s="4" t="s">
        <v>23</v>
      </c>
      <c r="D826" s="4" t="s">
        <v>1161</v>
      </c>
      <c r="E826" s="4">
        <v>1999</v>
      </c>
      <c r="F826" s="4">
        <v>60000</v>
      </c>
      <c r="G826" s="4" t="s">
        <v>18</v>
      </c>
      <c r="H826" s="4" t="s">
        <v>19</v>
      </c>
      <c r="I826" s="4">
        <v>8</v>
      </c>
      <c r="J826" s="9" t="str">
        <f t="shared" si="24"/>
        <v/>
      </c>
      <c r="O826">
        <f t="shared" si="25"/>
        <v>17</v>
      </c>
    </row>
    <row r="827" spans="1:15" x14ac:dyDescent="0.25">
      <c r="A827" s="4">
        <v>2015</v>
      </c>
      <c r="B827" s="4" t="s">
        <v>142</v>
      </c>
      <c r="C827" s="4" t="s">
        <v>44</v>
      </c>
      <c r="D827" s="4" t="s">
        <v>607</v>
      </c>
      <c r="E827" s="4">
        <v>1992</v>
      </c>
      <c r="F827" s="4">
        <v>60000</v>
      </c>
      <c r="G827" s="4" t="s">
        <v>18</v>
      </c>
      <c r="H827" s="4" t="s">
        <v>19</v>
      </c>
      <c r="I827" s="4">
        <v>8</v>
      </c>
      <c r="J827" s="9" t="str">
        <f t="shared" si="24"/>
        <v xml:space="preserve">9.7 </v>
      </c>
      <c r="K827" t="s">
        <v>1364</v>
      </c>
      <c r="O827">
        <f t="shared" si="25"/>
        <v>23</v>
      </c>
    </row>
    <row r="828" spans="1:15" x14ac:dyDescent="0.25">
      <c r="A828" s="4">
        <v>2016</v>
      </c>
      <c r="B828" s="4" t="s">
        <v>97</v>
      </c>
      <c r="C828" s="4" t="s">
        <v>70</v>
      </c>
      <c r="D828" s="4" t="s">
        <v>1286</v>
      </c>
      <c r="E828" s="4">
        <v>1987</v>
      </c>
      <c r="F828" s="4">
        <v>60000</v>
      </c>
      <c r="G828" s="4" t="s">
        <v>15</v>
      </c>
      <c r="H828" s="4" t="s">
        <v>16</v>
      </c>
      <c r="I828" s="4">
        <v>9</v>
      </c>
      <c r="J828" s="9" t="str">
        <f t="shared" si="24"/>
        <v>6.8</v>
      </c>
      <c r="K828" t="s">
        <v>1449</v>
      </c>
      <c r="O828">
        <f t="shared" si="25"/>
        <v>29</v>
      </c>
    </row>
    <row r="829" spans="1:15" x14ac:dyDescent="0.25">
      <c r="A829" s="4">
        <v>2015</v>
      </c>
      <c r="B829" s="4" t="s">
        <v>138</v>
      </c>
      <c r="C829" s="4" t="s">
        <v>108</v>
      </c>
      <c r="D829" s="4" t="s">
        <v>674</v>
      </c>
      <c r="E829" s="4">
        <v>1999</v>
      </c>
      <c r="F829" s="4">
        <v>60000</v>
      </c>
      <c r="G829" s="4" t="s">
        <v>64</v>
      </c>
      <c r="H829" s="4" t="s">
        <v>65</v>
      </c>
      <c r="I829" s="4">
        <v>9</v>
      </c>
      <c r="J829" s="9" t="str">
        <f t="shared" si="24"/>
        <v/>
      </c>
      <c r="O829">
        <f t="shared" si="25"/>
        <v>16</v>
      </c>
    </row>
    <row r="830" spans="1:15" x14ac:dyDescent="0.25">
      <c r="A830" s="4">
        <v>2016</v>
      </c>
      <c r="B830" s="4" t="s">
        <v>138</v>
      </c>
      <c r="C830" s="4" t="s">
        <v>160</v>
      </c>
      <c r="D830" s="4" t="s">
        <v>1149</v>
      </c>
      <c r="E830" s="4">
        <v>1994</v>
      </c>
      <c r="F830" s="4">
        <v>60000</v>
      </c>
      <c r="G830" s="4" t="s">
        <v>38</v>
      </c>
      <c r="H830" s="4" t="s">
        <v>39</v>
      </c>
      <c r="I830" s="4">
        <v>8</v>
      </c>
      <c r="J830" s="9" t="str">
        <f t="shared" si="24"/>
        <v xml:space="preserve">9.7 </v>
      </c>
      <c r="K830" t="s">
        <v>1364</v>
      </c>
      <c r="O830">
        <f t="shared" si="25"/>
        <v>22</v>
      </c>
    </row>
    <row r="831" spans="1:15" x14ac:dyDescent="0.25">
      <c r="A831" s="4">
        <v>2016</v>
      </c>
      <c r="B831" s="4" t="s">
        <v>142</v>
      </c>
      <c r="C831" s="4" t="s">
        <v>70</v>
      </c>
      <c r="D831" s="4" t="s">
        <v>1229</v>
      </c>
      <c r="E831" s="4">
        <v>2011</v>
      </c>
      <c r="F831" s="4">
        <v>60000</v>
      </c>
      <c r="G831" s="4" t="s">
        <v>18</v>
      </c>
      <c r="H831" s="4" t="s">
        <v>19</v>
      </c>
      <c r="I831" s="4">
        <v>8</v>
      </c>
      <c r="J831" s="9" t="str">
        <f t="shared" si="24"/>
        <v/>
      </c>
      <c r="O831">
        <f t="shared" si="25"/>
        <v>5</v>
      </c>
    </row>
    <row r="832" spans="1:15" x14ac:dyDescent="0.25">
      <c r="A832" s="4">
        <v>2015</v>
      </c>
      <c r="B832" s="4" t="s">
        <v>146</v>
      </c>
      <c r="C832" s="4" t="s">
        <v>42</v>
      </c>
      <c r="D832" s="4" t="s">
        <v>401</v>
      </c>
      <c r="E832" s="4">
        <v>1999</v>
      </c>
      <c r="F832" s="4">
        <v>60000</v>
      </c>
      <c r="G832" s="4" t="s">
        <v>85</v>
      </c>
      <c r="H832" s="4" t="s">
        <v>86</v>
      </c>
      <c r="I832" s="4">
        <v>9</v>
      </c>
      <c r="J832" s="9" t="str">
        <f t="shared" si="24"/>
        <v/>
      </c>
      <c r="O832">
        <f t="shared" si="25"/>
        <v>16</v>
      </c>
    </row>
    <row r="833" spans="1:15" x14ac:dyDescent="0.25">
      <c r="A833" s="4">
        <v>2016</v>
      </c>
      <c r="B833" s="4" t="s">
        <v>138</v>
      </c>
      <c r="C833" s="4" t="s">
        <v>95</v>
      </c>
      <c r="D833" s="4" t="s">
        <v>1151</v>
      </c>
      <c r="E833" s="4">
        <v>2006</v>
      </c>
      <c r="F833" s="4">
        <v>60000</v>
      </c>
      <c r="G833" s="4" t="s">
        <v>38</v>
      </c>
      <c r="H833" s="4" t="s">
        <v>39</v>
      </c>
      <c r="I833" s="4">
        <v>9</v>
      </c>
      <c r="J833" s="9" t="str">
        <f t="shared" si="24"/>
        <v/>
      </c>
      <c r="O833">
        <f t="shared" si="25"/>
        <v>10</v>
      </c>
    </row>
    <row r="834" spans="1:15" x14ac:dyDescent="0.25">
      <c r="A834" s="4">
        <v>2015</v>
      </c>
      <c r="B834" s="4" t="s">
        <v>142</v>
      </c>
      <c r="C834" s="4" t="s">
        <v>95</v>
      </c>
      <c r="D834" s="4" t="s">
        <v>699</v>
      </c>
      <c r="E834" s="4">
        <v>1992</v>
      </c>
      <c r="F834" s="4">
        <v>60000</v>
      </c>
      <c r="G834" s="4" t="s">
        <v>15</v>
      </c>
      <c r="H834" s="4" t="s">
        <v>16</v>
      </c>
      <c r="I834" s="4">
        <v>9</v>
      </c>
      <c r="J834" s="9" t="str">
        <f t="shared" si="24"/>
        <v xml:space="preserve">9.7 </v>
      </c>
      <c r="K834" t="s">
        <v>1364</v>
      </c>
      <c r="O834">
        <f t="shared" si="25"/>
        <v>23</v>
      </c>
    </row>
    <row r="835" spans="1:15" x14ac:dyDescent="0.25">
      <c r="A835" s="4">
        <v>2016</v>
      </c>
      <c r="B835" s="4" t="s">
        <v>138</v>
      </c>
      <c r="C835" s="4" t="s">
        <v>169</v>
      </c>
      <c r="D835" s="4" t="s">
        <v>1152</v>
      </c>
      <c r="E835" s="4">
        <v>1998</v>
      </c>
      <c r="F835" s="4">
        <v>60000</v>
      </c>
      <c r="G835" s="4" t="s">
        <v>38</v>
      </c>
      <c r="H835" s="4" t="s">
        <v>39</v>
      </c>
      <c r="I835" s="4">
        <v>9</v>
      </c>
      <c r="J835" s="9" t="str">
        <f t="shared" si="24"/>
        <v xml:space="preserve">9.7 </v>
      </c>
      <c r="K835" t="s">
        <v>1364</v>
      </c>
      <c r="O835">
        <f t="shared" si="25"/>
        <v>18</v>
      </c>
    </row>
    <row r="836" spans="1:15" x14ac:dyDescent="0.25">
      <c r="A836" s="4">
        <v>2015</v>
      </c>
      <c r="B836" s="4" t="s">
        <v>142</v>
      </c>
      <c r="C836" s="4" t="s">
        <v>42</v>
      </c>
      <c r="D836" s="4" t="s">
        <v>334</v>
      </c>
      <c r="E836" s="4">
        <v>1988</v>
      </c>
      <c r="F836" s="4">
        <v>60000</v>
      </c>
      <c r="G836" s="4" t="s">
        <v>59</v>
      </c>
      <c r="H836" s="4" t="s">
        <v>60</v>
      </c>
      <c r="I836" s="4">
        <v>9</v>
      </c>
      <c r="J836" s="9" t="str">
        <f t="shared" si="24"/>
        <v>6.8</v>
      </c>
      <c r="K836" t="s">
        <v>1449</v>
      </c>
      <c r="O836">
        <f t="shared" si="25"/>
        <v>27</v>
      </c>
    </row>
    <row r="837" spans="1:15" x14ac:dyDescent="0.25">
      <c r="A837" s="4">
        <v>2015</v>
      </c>
      <c r="B837" s="4" t="s">
        <v>97</v>
      </c>
      <c r="C837" s="4" t="s">
        <v>98</v>
      </c>
      <c r="D837" s="4" t="s">
        <v>713</v>
      </c>
      <c r="E837" s="4">
        <v>2006</v>
      </c>
      <c r="F837" s="4">
        <v>60000</v>
      </c>
      <c r="G837" s="4" t="s">
        <v>21</v>
      </c>
      <c r="H837" s="4" t="s">
        <v>22</v>
      </c>
      <c r="I837" s="4">
        <v>16</v>
      </c>
      <c r="J837" s="9" t="str">
        <f t="shared" si="24"/>
        <v/>
      </c>
      <c r="O837">
        <f t="shared" si="25"/>
        <v>9</v>
      </c>
    </row>
    <row r="838" spans="1:15" x14ac:dyDescent="0.25">
      <c r="A838" s="4">
        <v>2016</v>
      </c>
      <c r="B838" s="4" t="s">
        <v>142</v>
      </c>
      <c r="C838" s="4" t="s">
        <v>70</v>
      </c>
      <c r="D838" s="4" t="s">
        <v>155</v>
      </c>
      <c r="E838" s="4">
        <v>1995</v>
      </c>
      <c r="F838" s="4">
        <v>60000</v>
      </c>
      <c r="G838" s="4" t="s">
        <v>15</v>
      </c>
      <c r="H838" s="4" t="s">
        <v>16</v>
      </c>
      <c r="I838" s="4">
        <v>8</v>
      </c>
      <c r="J838" s="9" t="str">
        <f t="shared" si="24"/>
        <v xml:space="preserve">9.7 </v>
      </c>
      <c r="K838" t="s">
        <v>1364</v>
      </c>
      <c r="O838">
        <f t="shared" si="25"/>
        <v>21</v>
      </c>
    </row>
    <row r="839" spans="1:15" x14ac:dyDescent="0.25">
      <c r="A839" s="4">
        <v>2016</v>
      </c>
      <c r="B839" s="4" t="s">
        <v>142</v>
      </c>
      <c r="C839" s="4" t="s">
        <v>44</v>
      </c>
      <c r="D839" s="4" t="s">
        <v>932</v>
      </c>
      <c r="E839" s="4">
        <v>2000</v>
      </c>
      <c r="F839" s="4">
        <v>60000</v>
      </c>
      <c r="G839" s="4" t="s">
        <v>74</v>
      </c>
      <c r="H839" s="4" t="s">
        <v>75</v>
      </c>
      <c r="I839" s="4">
        <v>6</v>
      </c>
      <c r="J839" s="9" t="str">
        <f t="shared" si="24"/>
        <v/>
      </c>
      <c r="O839">
        <f t="shared" si="25"/>
        <v>16</v>
      </c>
    </row>
    <row r="840" spans="1:15" x14ac:dyDescent="0.25">
      <c r="A840" s="4">
        <v>2016</v>
      </c>
      <c r="B840" s="4" t="s">
        <v>142</v>
      </c>
      <c r="C840" s="4" t="s">
        <v>44</v>
      </c>
      <c r="D840" s="4" t="s">
        <v>1228</v>
      </c>
      <c r="E840" s="4">
        <v>1997</v>
      </c>
      <c r="F840" s="4">
        <v>60000</v>
      </c>
      <c r="G840" s="4" t="s">
        <v>18</v>
      </c>
      <c r="H840" s="4" t="s">
        <v>19</v>
      </c>
      <c r="I840" s="4">
        <v>8</v>
      </c>
      <c r="J840" s="9" t="str">
        <f t="shared" si="24"/>
        <v xml:space="preserve">9.7 </v>
      </c>
      <c r="K840" t="s">
        <v>1364</v>
      </c>
      <c r="O840">
        <f t="shared" si="25"/>
        <v>19</v>
      </c>
    </row>
    <row r="841" spans="1:15" x14ac:dyDescent="0.25">
      <c r="A841" s="4">
        <v>2015</v>
      </c>
      <c r="B841" s="4" t="s">
        <v>142</v>
      </c>
      <c r="C841" s="4" t="s">
        <v>44</v>
      </c>
      <c r="D841" s="4" t="s">
        <v>346</v>
      </c>
      <c r="E841" s="4">
        <v>1999</v>
      </c>
      <c r="F841" s="4">
        <v>60000</v>
      </c>
      <c r="G841" s="4" t="s">
        <v>18</v>
      </c>
      <c r="H841" s="4" t="s">
        <v>19</v>
      </c>
      <c r="I841" s="4">
        <v>6</v>
      </c>
      <c r="J841" s="9" t="str">
        <f t="shared" si="24"/>
        <v/>
      </c>
      <c r="O841">
        <f t="shared" si="25"/>
        <v>16</v>
      </c>
    </row>
    <row r="842" spans="1:15" x14ac:dyDescent="0.25">
      <c r="A842" s="4">
        <v>2016</v>
      </c>
      <c r="B842" s="4" t="s">
        <v>142</v>
      </c>
      <c r="C842" s="4" t="s">
        <v>44</v>
      </c>
      <c r="D842" s="4" t="s">
        <v>1001</v>
      </c>
      <c r="E842" s="4">
        <v>1990</v>
      </c>
      <c r="F842" s="4">
        <v>60000</v>
      </c>
      <c r="G842" s="4" t="s">
        <v>85</v>
      </c>
      <c r="H842" s="4" t="s">
        <v>86</v>
      </c>
      <c r="I842" s="4">
        <v>8</v>
      </c>
      <c r="J842" s="9" t="str">
        <f t="shared" si="24"/>
        <v/>
      </c>
      <c r="O842">
        <f t="shared" si="25"/>
        <v>26</v>
      </c>
    </row>
    <row r="843" spans="1:15" x14ac:dyDescent="0.25">
      <c r="A843" s="4">
        <v>2016</v>
      </c>
      <c r="B843" s="4" t="s">
        <v>138</v>
      </c>
      <c r="C843" s="4" t="s">
        <v>44</v>
      </c>
      <c r="D843" s="4" t="s">
        <v>1043</v>
      </c>
      <c r="E843" s="4">
        <v>1994</v>
      </c>
      <c r="F843" s="4">
        <v>60000</v>
      </c>
      <c r="G843" s="4" t="s">
        <v>28</v>
      </c>
      <c r="H843" s="4" t="s">
        <v>29</v>
      </c>
      <c r="I843" s="4">
        <v>10</v>
      </c>
      <c r="J843" s="9" t="str">
        <f t="shared" si="24"/>
        <v xml:space="preserve">9.7 </v>
      </c>
      <c r="K843" t="s">
        <v>1364</v>
      </c>
      <c r="O843">
        <f t="shared" si="25"/>
        <v>22</v>
      </c>
    </row>
    <row r="844" spans="1:15" x14ac:dyDescent="0.25">
      <c r="A844" s="4">
        <v>2016</v>
      </c>
      <c r="B844" s="4" t="s">
        <v>142</v>
      </c>
      <c r="C844" s="4" t="s">
        <v>44</v>
      </c>
      <c r="D844" s="4" t="s">
        <v>1044</v>
      </c>
      <c r="E844" s="4">
        <v>1996</v>
      </c>
      <c r="F844" s="4">
        <v>60000</v>
      </c>
      <c r="G844" s="4" t="s">
        <v>28</v>
      </c>
      <c r="H844" s="4" t="s">
        <v>29</v>
      </c>
      <c r="I844" s="4">
        <v>6</v>
      </c>
      <c r="J844" s="9" t="str">
        <f t="shared" si="24"/>
        <v xml:space="preserve">9.7 </v>
      </c>
      <c r="K844" t="s">
        <v>1364</v>
      </c>
      <c r="O844">
        <f t="shared" si="25"/>
        <v>20</v>
      </c>
    </row>
    <row r="845" spans="1:15" x14ac:dyDescent="0.25">
      <c r="A845" s="4">
        <v>2014</v>
      </c>
      <c r="B845" s="4" t="s">
        <v>69</v>
      </c>
      <c r="C845" s="4" t="s">
        <v>73</v>
      </c>
      <c r="D845" s="4" t="s">
        <v>384</v>
      </c>
      <c r="E845" s="4">
        <v>1989</v>
      </c>
      <c r="F845" s="4">
        <v>60000</v>
      </c>
      <c r="G845" s="4" t="s">
        <v>31</v>
      </c>
      <c r="H845" s="4" t="s">
        <v>32</v>
      </c>
      <c r="I845" s="4">
        <v>10</v>
      </c>
      <c r="J845" s="9" t="str">
        <f t="shared" si="24"/>
        <v/>
      </c>
      <c r="O845">
        <f t="shared" si="25"/>
        <v>25</v>
      </c>
    </row>
    <row r="846" spans="1:15" x14ac:dyDescent="0.25">
      <c r="A846" s="4">
        <v>2015</v>
      </c>
      <c r="B846" s="4" t="s">
        <v>142</v>
      </c>
      <c r="C846" s="4" t="s">
        <v>37</v>
      </c>
      <c r="D846" s="4" t="s">
        <v>377</v>
      </c>
      <c r="E846" s="4">
        <v>0</v>
      </c>
      <c r="F846" s="4">
        <v>60000</v>
      </c>
      <c r="G846" s="4" t="s">
        <v>21</v>
      </c>
      <c r="H846" s="4" t="s">
        <v>22</v>
      </c>
      <c r="I846" s="4">
        <v>10</v>
      </c>
      <c r="J846" s="9" t="str">
        <f t="shared" si="24"/>
        <v/>
      </c>
      <c r="O846">
        <f t="shared" si="25"/>
        <v>2015</v>
      </c>
    </row>
    <row r="847" spans="1:15" x14ac:dyDescent="0.25">
      <c r="A847" s="4">
        <v>2015</v>
      </c>
      <c r="B847" s="4" t="s">
        <v>138</v>
      </c>
      <c r="C847" s="4" t="s">
        <v>44</v>
      </c>
      <c r="D847" s="4" t="s">
        <v>592</v>
      </c>
      <c r="E847" s="4">
        <v>1998</v>
      </c>
      <c r="F847" s="4">
        <v>60000</v>
      </c>
      <c r="G847" s="4" t="s">
        <v>74</v>
      </c>
      <c r="H847" s="4" t="s">
        <v>75</v>
      </c>
      <c r="I847" s="4">
        <v>6</v>
      </c>
      <c r="J847" s="9" t="str">
        <f t="shared" ref="J847:J910" si="26">IFERROR(LEFT(K847,FIND("EER",K847)-2),"")</f>
        <v xml:space="preserve">9.7 </v>
      </c>
      <c r="K847" t="s">
        <v>1364</v>
      </c>
      <c r="O847">
        <f t="shared" ref="O847:O910" si="27">A847-E847</f>
        <v>17</v>
      </c>
    </row>
    <row r="848" spans="1:15" x14ac:dyDescent="0.25">
      <c r="A848" s="4">
        <v>2015</v>
      </c>
      <c r="B848" s="4" t="s">
        <v>138</v>
      </c>
      <c r="C848" s="4" t="s">
        <v>44</v>
      </c>
      <c r="D848" s="4" t="s">
        <v>820</v>
      </c>
      <c r="E848" s="4">
        <v>1999</v>
      </c>
      <c r="F848" s="4">
        <v>60000</v>
      </c>
      <c r="G848" s="4" t="s">
        <v>21</v>
      </c>
      <c r="H848" s="4" t="s">
        <v>102</v>
      </c>
      <c r="I848" s="4">
        <v>9</v>
      </c>
      <c r="J848" s="9" t="str">
        <f t="shared" si="26"/>
        <v/>
      </c>
      <c r="O848">
        <f t="shared" si="27"/>
        <v>16</v>
      </c>
    </row>
    <row r="849" spans="1:15" x14ac:dyDescent="0.25">
      <c r="A849" s="4">
        <v>2015</v>
      </c>
      <c r="B849" s="4" t="s">
        <v>138</v>
      </c>
      <c r="C849" s="4" t="s">
        <v>44</v>
      </c>
      <c r="D849" s="4" t="s">
        <v>511</v>
      </c>
      <c r="E849" s="4">
        <v>2001</v>
      </c>
      <c r="F849" s="4">
        <v>60000</v>
      </c>
      <c r="G849" s="4" t="s">
        <v>31</v>
      </c>
      <c r="H849" s="4" t="s">
        <v>32</v>
      </c>
      <c r="I849" s="4">
        <v>10</v>
      </c>
      <c r="J849" s="9" t="str">
        <f t="shared" si="26"/>
        <v/>
      </c>
      <c r="O849">
        <f t="shared" si="27"/>
        <v>14</v>
      </c>
    </row>
    <row r="850" spans="1:15" x14ac:dyDescent="0.25">
      <c r="A850" s="4">
        <v>2016</v>
      </c>
      <c r="B850" s="4" t="s">
        <v>138</v>
      </c>
      <c r="C850" s="4" t="s">
        <v>44</v>
      </c>
      <c r="D850" s="4" t="s">
        <v>1317</v>
      </c>
      <c r="E850" s="4">
        <v>1997</v>
      </c>
      <c r="F850" s="4">
        <v>60000</v>
      </c>
      <c r="G850" s="4" t="s">
        <v>85</v>
      </c>
      <c r="H850" s="4" t="s">
        <v>86</v>
      </c>
      <c r="I850" s="4">
        <v>8</v>
      </c>
      <c r="J850" s="9" t="str">
        <f t="shared" si="26"/>
        <v xml:space="preserve">9.7 </v>
      </c>
      <c r="K850" t="s">
        <v>1364</v>
      </c>
      <c r="O850">
        <f t="shared" si="27"/>
        <v>19</v>
      </c>
    </row>
    <row r="851" spans="1:15" x14ac:dyDescent="0.25">
      <c r="A851" s="4">
        <v>2016</v>
      </c>
      <c r="B851" s="4" t="s">
        <v>138</v>
      </c>
      <c r="C851" s="4" t="s">
        <v>44</v>
      </c>
      <c r="D851" s="4" t="s">
        <v>942</v>
      </c>
      <c r="E851" s="4">
        <v>1998</v>
      </c>
      <c r="F851" s="4">
        <v>60000</v>
      </c>
      <c r="G851" s="4" t="s">
        <v>18</v>
      </c>
      <c r="H851" s="4" t="s">
        <v>112</v>
      </c>
      <c r="I851" s="4">
        <v>8</v>
      </c>
      <c r="J851" s="9" t="str">
        <f t="shared" si="26"/>
        <v xml:space="preserve">9.7 </v>
      </c>
      <c r="K851" t="s">
        <v>1364</v>
      </c>
      <c r="O851">
        <f t="shared" si="27"/>
        <v>18</v>
      </c>
    </row>
    <row r="852" spans="1:15" x14ac:dyDescent="0.25">
      <c r="A852" s="4">
        <v>2015</v>
      </c>
      <c r="B852" s="4" t="s">
        <v>138</v>
      </c>
      <c r="C852" s="4" t="s">
        <v>51</v>
      </c>
      <c r="D852" s="4" t="s">
        <v>582</v>
      </c>
      <c r="E852" s="4">
        <v>0</v>
      </c>
      <c r="F852" s="4">
        <v>60000</v>
      </c>
      <c r="G852" s="4" t="s">
        <v>15</v>
      </c>
      <c r="H852" s="4" t="s">
        <v>16</v>
      </c>
      <c r="I852" s="4">
        <v>8</v>
      </c>
      <c r="J852" s="9" t="str">
        <f t="shared" si="26"/>
        <v/>
      </c>
      <c r="O852">
        <f t="shared" si="27"/>
        <v>2015</v>
      </c>
    </row>
    <row r="853" spans="1:15" x14ac:dyDescent="0.25">
      <c r="A853" s="4">
        <v>2016</v>
      </c>
      <c r="B853" s="4" t="s">
        <v>138</v>
      </c>
      <c r="C853" s="4" t="s">
        <v>44</v>
      </c>
      <c r="D853" s="4" t="s">
        <v>1047</v>
      </c>
      <c r="E853" s="4">
        <v>1990</v>
      </c>
      <c r="F853" s="4">
        <v>60000</v>
      </c>
      <c r="G853" s="4" t="s">
        <v>18</v>
      </c>
      <c r="H853" s="4" t="s">
        <v>19</v>
      </c>
      <c r="I853" s="4">
        <v>8</v>
      </c>
      <c r="J853" s="9" t="str">
        <f t="shared" si="26"/>
        <v/>
      </c>
      <c r="O853">
        <f t="shared" si="27"/>
        <v>26</v>
      </c>
    </row>
    <row r="854" spans="1:15" x14ac:dyDescent="0.25">
      <c r="A854" s="4">
        <v>2016</v>
      </c>
      <c r="B854" s="4" t="s">
        <v>138</v>
      </c>
      <c r="C854" s="4" t="s">
        <v>44</v>
      </c>
      <c r="D854" s="4" t="s">
        <v>1006</v>
      </c>
      <c r="E854" s="4">
        <v>1998</v>
      </c>
      <c r="F854" s="4">
        <v>60000</v>
      </c>
      <c r="G854" s="4" t="s">
        <v>18</v>
      </c>
      <c r="H854" s="4" t="s">
        <v>112</v>
      </c>
      <c r="I854" s="4">
        <v>8</v>
      </c>
      <c r="J854" s="9" t="str">
        <f t="shared" si="26"/>
        <v xml:space="preserve">9.7 </v>
      </c>
      <c r="K854" t="s">
        <v>1364</v>
      </c>
      <c r="O854">
        <f t="shared" si="27"/>
        <v>18</v>
      </c>
    </row>
    <row r="855" spans="1:15" x14ac:dyDescent="0.25">
      <c r="A855" s="4">
        <v>2014</v>
      </c>
      <c r="B855" s="4" t="s">
        <v>76</v>
      </c>
      <c r="C855" s="4" t="s">
        <v>44</v>
      </c>
      <c r="D855" s="4" t="s">
        <v>866</v>
      </c>
      <c r="E855" s="4">
        <v>1993</v>
      </c>
      <c r="F855" s="4">
        <v>60000</v>
      </c>
      <c r="G855" s="4" t="s">
        <v>18</v>
      </c>
      <c r="H855" s="4" t="s">
        <v>19</v>
      </c>
      <c r="I855" s="4">
        <v>6</v>
      </c>
      <c r="J855" s="9" t="str">
        <f t="shared" si="26"/>
        <v xml:space="preserve">9.7 </v>
      </c>
      <c r="K855" t="s">
        <v>1364</v>
      </c>
      <c r="O855">
        <f t="shared" si="27"/>
        <v>21</v>
      </c>
    </row>
    <row r="856" spans="1:15" x14ac:dyDescent="0.25">
      <c r="A856" s="4">
        <v>2016</v>
      </c>
      <c r="B856" s="4" t="s">
        <v>138</v>
      </c>
      <c r="C856" s="4" t="s">
        <v>44</v>
      </c>
      <c r="D856" s="4" t="s">
        <v>1188</v>
      </c>
      <c r="E856" s="4">
        <v>2008</v>
      </c>
      <c r="F856" s="4">
        <v>60000</v>
      </c>
      <c r="G856" s="4" t="s">
        <v>31</v>
      </c>
      <c r="H856" s="4" t="s">
        <v>32</v>
      </c>
      <c r="I856" s="4">
        <v>15</v>
      </c>
      <c r="J856" s="9" t="str">
        <f t="shared" si="26"/>
        <v/>
      </c>
      <c r="O856">
        <f t="shared" si="27"/>
        <v>8</v>
      </c>
    </row>
    <row r="857" spans="1:15" x14ac:dyDescent="0.25">
      <c r="A857" s="4">
        <v>2016</v>
      </c>
      <c r="B857" s="4" t="s">
        <v>138</v>
      </c>
      <c r="C857" s="4" t="s">
        <v>51</v>
      </c>
      <c r="D857" s="4" t="s">
        <v>1148</v>
      </c>
      <c r="E857" s="4">
        <v>1994</v>
      </c>
      <c r="F857" s="4">
        <v>60000</v>
      </c>
      <c r="G857" s="4" t="s">
        <v>38</v>
      </c>
      <c r="H857" s="4" t="s">
        <v>39</v>
      </c>
      <c r="I857" s="4">
        <v>8</v>
      </c>
      <c r="J857" s="9" t="str">
        <f t="shared" si="26"/>
        <v xml:space="preserve">9.7 </v>
      </c>
      <c r="K857" t="s">
        <v>1364</v>
      </c>
      <c r="O857">
        <f t="shared" si="27"/>
        <v>22</v>
      </c>
    </row>
    <row r="858" spans="1:15" x14ac:dyDescent="0.25">
      <c r="A858" s="4">
        <v>2014</v>
      </c>
      <c r="B858" s="4" t="s">
        <v>76</v>
      </c>
      <c r="C858" s="4" t="s">
        <v>44</v>
      </c>
      <c r="D858" s="4" t="s">
        <v>381</v>
      </c>
      <c r="E858" s="4">
        <v>1987</v>
      </c>
      <c r="F858" s="4">
        <v>60000</v>
      </c>
      <c r="G858" s="4" t="s">
        <v>85</v>
      </c>
      <c r="H858" s="4" t="s">
        <v>86</v>
      </c>
      <c r="I858" s="4">
        <v>8</v>
      </c>
      <c r="J858" s="9" t="str">
        <f t="shared" si="26"/>
        <v>6.8</v>
      </c>
      <c r="K858" t="s">
        <v>1449</v>
      </c>
      <c r="O858">
        <f t="shared" si="27"/>
        <v>27</v>
      </c>
    </row>
    <row r="859" spans="1:15" x14ac:dyDescent="0.25">
      <c r="A859" s="4">
        <v>2015</v>
      </c>
      <c r="B859" s="4" t="s">
        <v>138</v>
      </c>
      <c r="C859" s="4" t="s">
        <v>20</v>
      </c>
      <c r="D859" s="4" t="s">
        <v>446</v>
      </c>
      <c r="E859" s="4">
        <v>1989</v>
      </c>
      <c r="F859" s="4">
        <v>59500</v>
      </c>
      <c r="G859" s="4" t="s">
        <v>18</v>
      </c>
      <c r="H859" s="4" t="s">
        <v>19</v>
      </c>
      <c r="I859" s="4">
        <v>8</v>
      </c>
      <c r="J859" s="9" t="str">
        <f t="shared" si="26"/>
        <v/>
      </c>
      <c r="O859">
        <f t="shared" si="27"/>
        <v>26</v>
      </c>
    </row>
    <row r="860" spans="1:15" x14ac:dyDescent="0.25">
      <c r="A860" s="4">
        <v>2016</v>
      </c>
      <c r="B860" s="4" t="s">
        <v>138</v>
      </c>
      <c r="C860" s="4" t="s">
        <v>30</v>
      </c>
      <c r="D860" s="4" t="s">
        <v>1223</v>
      </c>
      <c r="E860" s="4">
        <v>0</v>
      </c>
      <c r="F860" s="4">
        <v>59500</v>
      </c>
      <c r="G860" s="4" t="s">
        <v>18</v>
      </c>
      <c r="H860" s="4" t="s">
        <v>19</v>
      </c>
      <c r="I860" s="4">
        <v>9</v>
      </c>
      <c r="J860" s="9" t="str">
        <f t="shared" si="26"/>
        <v/>
      </c>
      <c r="O860">
        <f t="shared" si="27"/>
        <v>2016</v>
      </c>
    </row>
    <row r="861" spans="1:15" x14ac:dyDescent="0.25">
      <c r="A861" s="4">
        <v>2014</v>
      </c>
      <c r="B861" s="4" t="s">
        <v>76</v>
      </c>
      <c r="C861" s="4" t="s">
        <v>20</v>
      </c>
      <c r="D861" s="4" t="s">
        <v>392</v>
      </c>
      <c r="E861" s="4">
        <v>1994</v>
      </c>
      <c r="F861" s="4">
        <v>59200</v>
      </c>
      <c r="G861" s="4" t="s">
        <v>18</v>
      </c>
      <c r="H861" s="4" t="s">
        <v>19</v>
      </c>
      <c r="I861" s="4">
        <v>13</v>
      </c>
      <c r="J861" s="9" t="str">
        <f t="shared" si="26"/>
        <v xml:space="preserve">9.7 </v>
      </c>
      <c r="K861" t="s">
        <v>1364</v>
      </c>
      <c r="O861">
        <f t="shared" si="27"/>
        <v>20</v>
      </c>
    </row>
    <row r="862" spans="1:15" x14ac:dyDescent="0.25">
      <c r="A862" s="4">
        <v>2015</v>
      </c>
      <c r="B862" s="4" t="s">
        <v>138</v>
      </c>
      <c r="C862" s="4" t="s">
        <v>17</v>
      </c>
      <c r="D862" s="4" t="s">
        <v>433</v>
      </c>
      <c r="E862" s="4">
        <v>1992</v>
      </c>
      <c r="F862" s="4">
        <v>59200</v>
      </c>
      <c r="G862" s="4" t="s">
        <v>15</v>
      </c>
      <c r="H862" s="4" t="s">
        <v>16</v>
      </c>
      <c r="I862" s="4">
        <v>16</v>
      </c>
      <c r="J862" s="9" t="str">
        <f t="shared" si="26"/>
        <v xml:space="preserve">9.7 </v>
      </c>
      <c r="K862" t="s">
        <v>1364</v>
      </c>
      <c r="O862">
        <f t="shared" si="27"/>
        <v>23</v>
      </c>
    </row>
    <row r="863" spans="1:15" x14ac:dyDescent="0.25">
      <c r="A863" s="4">
        <v>2014</v>
      </c>
      <c r="B863" s="4" t="s">
        <v>69</v>
      </c>
      <c r="C863" s="4" t="s">
        <v>71</v>
      </c>
      <c r="D863" s="4" t="s">
        <v>268</v>
      </c>
      <c r="E863" s="4">
        <v>1989</v>
      </c>
      <c r="F863" s="4">
        <v>59000</v>
      </c>
      <c r="G863" s="4" t="s">
        <v>31</v>
      </c>
      <c r="H863" s="4" t="s">
        <v>32</v>
      </c>
      <c r="I863" s="4">
        <v>10</v>
      </c>
      <c r="J863" s="9" t="str">
        <f t="shared" si="26"/>
        <v/>
      </c>
      <c r="O863">
        <f t="shared" si="27"/>
        <v>25</v>
      </c>
    </row>
    <row r="864" spans="1:15" x14ac:dyDescent="0.25">
      <c r="A864" s="4">
        <v>2015</v>
      </c>
      <c r="B864" s="4" t="s">
        <v>146</v>
      </c>
      <c r="C864" s="4" t="s">
        <v>20</v>
      </c>
      <c r="D864" s="4" t="s">
        <v>575</v>
      </c>
      <c r="E864" s="4">
        <v>0</v>
      </c>
      <c r="F864" s="4">
        <v>58500</v>
      </c>
      <c r="G864" s="4" t="s">
        <v>15</v>
      </c>
      <c r="H864" s="4" t="s">
        <v>16</v>
      </c>
      <c r="I864" s="4">
        <v>9</v>
      </c>
      <c r="J864" s="9" t="str">
        <f t="shared" si="26"/>
        <v/>
      </c>
      <c r="O864">
        <f t="shared" si="27"/>
        <v>2015</v>
      </c>
    </row>
    <row r="865" spans="1:15" x14ac:dyDescent="0.25">
      <c r="A865" s="4">
        <v>2014</v>
      </c>
      <c r="B865" s="4" t="s">
        <v>69</v>
      </c>
      <c r="C865" s="4" t="s">
        <v>70</v>
      </c>
      <c r="D865" s="4" t="s">
        <v>262</v>
      </c>
      <c r="E865" s="4">
        <v>1991</v>
      </c>
      <c r="F865" s="4">
        <v>58500</v>
      </c>
      <c r="G865" s="4" t="s">
        <v>35</v>
      </c>
      <c r="H865" s="4" t="s">
        <v>36</v>
      </c>
      <c r="I865" s="4">
        <v>6</v>
      </c>
      <c r="J865" s="9" t="str">
        <f t="shared" si="26"/>
        <v xml:space="preserve">9.7 </v>
      </c>
      <c r="K865" t="s">
        <v>1364</v>
      </c>
      <c r="O865">
        <f t="shared" si="27"/>
        <v>23</v>
      </c>
    </row>
    <row r="866" spans="1:15" x14ac:dyDescent="0.25">
      <c r="A866" s="4">
        <v>2014</v>
      </c>
      <c r="B866" s="4" t="s">
        <v>76</v>
      </c>
      <c r="C866" s="4" t="s">
        <v>23</v>
      </c>
      <c r="D866" s="4" t="s">
        <v>195</v>
      </c>
      <c r="E866" s="4">
        <v>1987</v>
      </c>
      <c r="F866" s="4">
        <v>58500</v>
      </c>
      <c r="G866" s="4" t="s">
        <v>79</v>
      </c>
      <c r="H866" s="4" t="s">
        <v>80</v>
      </c>
      <c r="I866" s="4">
        <v>9</v>
      </c>
      <c r="J866" s="9" t="str">
        <f t="shared" si="26"/>
        <v>6.8</v>
      </c>
      <c r="K866" t="s">
        <v>1449</v>
      </c>
      <c r="O866">
        <f t="shared" si="27"/>
        <v>27</v>
      </c>
    </row>
    <row r="867" spans="1:15" x14ac:dyDescent="0.25">
      <c r="A867" s="4">
        <v>2014</v>
      </c>
      <c r="B867" s="4" t="s">
        <v>40</v>
      </c>
      <c r="C867" s="4" t="s">
        <v>23</v>
      </c>
      <c r="D867" s="4" t="s">
        <v>265</v>
      </c>
      <c r="E867" s="4">
        <v>1990</v>
      </c>
      <c r="F867" s="4">
        <v>58500</v>
      </c>
      <c r="G867" s="4" t="s">
        <v>15</v>
      </c>
      <c r="H867" s="4" t="s">
        <v>16</v>
      </c>
      <c r="I867" s="4">
        <v>10</v>
      </c>
      <c r="J867" s="9" t="str">
        <f t="shared" si="26"/>
        <v/>
      </c>
      <c r="O867">
        <f t="shared" si="27"/>
        <v>24</v>
      </c>
    </row>
    <row r="868" spans="1:15" x14ac:dyDescent="0.25">
      <c r="A868" s="4">
        <v>2014</v>
      </c>
      <c r="B868" s="4" t="s">
        <v>40</v>
      </c>
      <c r="C868" s="4" t="s">
        <v>23</v>
      </c>
      <c r="D868" s="4" t="s">
        <v>265</v>
      </c>
      <c r="E868" s="4">
        <v>1990</v>
      </c>
      <c r="F868" s="4">
        <v>58500</v>
      </c>
      <c r="G868" s="4" t="s">
        <v>15</v>
      </c>
      <c r="H868" s="4" t="s">
        <v>16</v>
      </c>
      <c r="I868" s="4">
        <v>10</v>
      </c>
      <c r="J868" s="9" t="str">
        <f t="shared" si="26"/>
        <v/>
      </c>
      <c r="O868">
        <f t="shared" si="27"/>
        <v>24</v>
      </c>
    </row>
    <row r="869" spans="1:15" x14ac:dyDescent="0.25">
      <c r="A869" s="4">
        <v>2014</v>
      </c>
      <c r="B869" s="4" t="s">
        <v>40</v>
      </c>
      <c r="C869" s="4" t="s">
        <v>23</v>
      </c>
      <c r="D869" s="4" t="s">
        <v>265</v>
      </c>
      <c r="E869" s="4">
        <v>1990</v>
      </c>
      <c r="F869" s="4">
        <v>58500</v>
      </c>
      <c r="G869" s="4" t="s">
        <v>15</v>
      </c>
      <c r="H869" s="4" t="s">
        <v>16</v>
      </c>
      <c r="I869" s="4">
        <v>10</v>
      </c>
      <c r="J869" s="9" t="str">
        <f t="shared" si="26"/>
        <v/>
      </c>
      <c r="O869">
        <f t="shared" si="27"/>
        <v>24</v>
      </c>
    </row>
    <row r="870" spans="1:15" x14ac:dyDescent="0.25">
      <c r="A870" s="4">
        <v>2014</v>
      </c>
      <c r="B870" s="4" t="s">
        <v>76</v>
      </c>
      <c r="C870" s="4" t="s">
        <v>23</v>
      </c>
      <c r="D870" s="4" t="s">
        <v>265</v>
      </c>
      <c r="E870" s="4">
        <v>1990</v>
      </c>
      <c r="F870" s="4">
        <v>58500</v>
      </c>
      <c r="G870" s="4" t="s">
        <v>15</v>
      </c>
      <c r="H870" s="4" t="s">
        <v>16</v>
      </c>
      <c r="I870" s="4">
        <v>10</v>
      </c>
      <c r="J870" s="9" t="str">
        <f t="shared" si="26"/>
        <v/>
      </c>
      <c r="O870">
        <f t="shared" si="27"/>
        <v>24</v>
      </c>
    </row>
    <row r="871" spans="1:15" x14ac:dyDescent="0.25">
      <c r="A871" s="4">
        <v>2016</v>
      </c>
      <c r="B871" s="4" t="s">
        <v>138</v>
      </c>
      <c r="C871" s="4" t="s">
        <v>23</v>
      </c>
      <c r="D871" s="4" t="s">
        <v>959</v>
      </c>
      <c r="E871" s="4">
        <v>1992</v>
      </c>
      <c r="F871" s="4">
        <v>58500</v>
      </c>
      <c r="G871" s="4" t="s">
        <v>15</v>
      </c>
      <c r="H871" s="4" t="s">
        <v>104</v>
      </c>
      <c r="I871" s="4">
        <v>8</v>
      </c>
      <c r="J871" s="9" t="str">
        <f t="shared" si="26"/>
        <v xml:space="preserve">9.7 </v>
      </c>
      <c r="K871" t="s">
        <v>1364</v>
      </c>
      <c r="O871">
        <f t="shared" si="27"/>
        <v>24</v>
      </c>
    </row>
    <row r="872" spans="1:15" x14ac:dyDescent="0.25">
      <c r="A872" s="4">
        <v>2015</v>
      </c>
      <c r="B872" s="4" t="s">
        <v>142</v>
      </c>
      <c r="C872" s="4" t="s">
        <v>95</v>
      </c>
      <c r="D872" s="4" t="s">
        <v>690</v>
      </c>
      <c r="E872" s="4">
        <v>1990</v>
      </c>
      <c r="F872" s="4">
        <v>58500</v>
      </c>
      <c r="G872" s="4" t="s">
        <v>25</v>
      </c>
      <c r="H872" s="4" t="s">
        <v>26</v>
      </c>
      <c r="I872" s="4">
        <v>8</v>
      </c>
      <c r="J872" s="9" t="str">
        <f t="shared" si="26"/>
        <v/>
      </c>
      <c r="O872">
        <f t="shared" si="27"/>
        <v>25</v>
      </c>
    </row>
    <row r="873" spans="1:15" x14ac:dyDescent="0.25">
      <c r="A873" s="4">
        <v>2014</v>
      </c>
      <c r="B873" s="4" t="s">
        <v>40</v>
      </c>
      <c r="C873" s="4" t="s">
        <v>20</v>
      </c>
      <c r="D873" s="4" t="s">
        <v>220</v>
      </c>
      <c r="E873" s="4">
        <v>1984</v>
      </c>
      <c r="F873" s="4">
        <v>58000</v>
      </c>
      <c r="G873" s="4" t="s">
        <v>15</v>
      </c>
      <c r="H873" s="4" t="s">
        <v>16</v>
      </c>
      <c r="I873" s="4">
        <v>10</v>
      </c>
      <c r="J873" s="9" t="str">
        <f t="shared" si="26"/>
        <v>6.8</v>
      </c>
      <c r="K873" t="s">
        <v>1449</v>
      </c>
      <c r="O873">
        <f t="shared" si="27"/>
        <v>30</v>
      </c>
    </row>
    <row r="874" spans="1:15" x14ac:dyDescent="0.25">
      <c r="A874" s="4">
        <v>2015</v>
      </c>
      <c r="B874" s="4" t="s">
        <v>138</v>
      </c>
      <c r="C874" s="4" t="s">
        <v>37</v>
      </c>
      <c r="D874" s="4" t="s">
        <v>293</v>
      </c>
      <c r="E874" s="4">
        <v>0</v>
      </c>
      <c r="F874" s="4">
        <v>58000</v>
      </c>
      <c r="G874" s="4" t="s">
        <v>21</v>
      </c>
      <c r="H874" s="4" t="s">
        <v>22</v>
      </c>
      <c r="I874" s="4">
        <v>10</v>
      </c>
      <c r="J874" s="9" t="str">
        <f t="shared" si="26"/>
        <v/>
      </c>
      <c r="O874">
        <f t="shared" si="27"/>
        <v>2015</v>
      </c>
    </row>
    <row r="875" spans="1:15" x14ac:dyDescent="0.25">
      <c r="A875" s="4">
        <v>2014</v>
      </c>
      <c r="B875" s="4" t="s">
        <v>76</v>
      </c>
      <c r="C875" s="4" t="s">
        <v>20</v>
      </c>
      <c r="D875" s="4" t="s">
        <v>214</v>
      </c>
      <c r="E875" s="4">
        <v>1984</v>
      </c>
      <c r="F875" s="4">
        <v>58000</v>
      </c>
      <c r="G875" s="4" t="s">
        <v>15</v>
      </c>
      <c r="H875" s="4" t="s">
        <v>16</v>
      </c>
      <c r="I875" s="4">
        <v>10</v>
      </c>
      <c r="J875" s="9" t="str">
        <f t="shared" si="26"/>
        <v>6.8</v>
      </c>
      <c r="K875" t="s">
        <v>1449</v>
      </c>
      <c r="O875">
        <f t="shared" si="27"/>
        <v>30</v>
      </c>
    </row>
    <row r="876" spans="1:15" x14ac:dyDescent="0.25">
      <c r="A876" s="4">
        <v>2016</v>
      </c>
      <c r="B876" s="4" t="s">
        <v>138</v>
      </c>
      <c r="C876" s="4" t="s">
        <v>37</v>
      </c>
      <c r="D876" s="4" t="s">
        <v>1290</v>
      </c>
      <c r="E876" s="4">
        <v>1993</v>
      </c>
      <c r="F876" s="4">
        <v>58000</v>
      </c>
      <c r="G876" s="4" t="s">
        <v>18</v>
      </c>
      <c r="H876" s="4" t="s">
        <v>19</v>
      </c>
      <c r="I876" s="4">
        <v>9</v>
      </c>
      <c r="J876" s="9" t="str">
        <f t="shared" si="26"/>
        <v xml:space="preserve">9.7 </v>
      </c>
      <c r="K876" t="s">
        <v>1364</v>
      </c>
      <c r="O876">
        <f t="shared" si="27"/>
        <v>23</v>
      </c>
    </row>
    <row r="877" spans="1:15" x14ac:dyDescent="0.25">
      <c r="A877" s="4">
        <v>2015</v>
      </c>
      <c r="B877" s="4" t="s">
        <v>138</v>
      </c>
      <c r="C877" s="4" t="s">
        <v>20</v>
      </c>
      <c r="D877" s="4" t="s">
        <v>552</v>
      </c>
      <c r="E877" s="4">
        <v>1985</v>
      </c>
      <c r="F877" s="4">
        <v>58000</v>
      </c>
      <c r="G877" s="4" t="s">
        <v>31</v>
      </c>
      <c r="H877" s="4" t="s">
        <v>32</v>
      </c>
      <c r="I877" s="4">
        <v>10</v>
      </c>
      <c r="J877" s="9" t="str">
        <f t="shared" si="26"/>
        <v>6.8</v>
      </c>
      <c r="K877" t="s">
        <v>1449</v>
      </c>
      <c r="O877">
        <f t="shared" si="27"/>
        <v>30</v>
      </c>
    </row>
    <row r="878" spans="1:15" x14ac:dyDescent="0.25">
      <c r="A878" s="4">
        <v>2014</v>
      </c>
      <c r="B878" s="4" t="s">
        <v>76</v>
      </c>
      <c r="C878" s="4" t="s">
        <v>20</v>
      </c>
      <c r="D878" s="4" t="s">
        <v>215</v>
      </c>
      <c r="E878" s="4">
        <v>1984</v>
      </c>
      <c r="F878" s="4">
        <v>58000</v>
      </c>
      <c r="G878" s="4" t="s">
        <v>15</v>
      </c>
      <c r="H878" s="4" t="s">
        <v>16</v>
      </c>
      <c r="I878" s="4">
        <v>10</v>
      </c>
      <c r="J878" s="9" t="str">
        <f t="shared" si="26"/>
        <v>6.8</v>
      </c>
      <c r="K878" t="s">
        <v>1449</v>
      </c>
      <c r="O878">
        <f t="shared" si="27"/>
        <v>30</v>
      </c>
    </row>
    <row r="879" spans="1:15" x14ac:dyDescent="0.25">
      <c r="A879" s="4">
        <v>2014</v>
      </c>
      <c r="B879" s="4" t="s">
        <v>40</v>
      </c>
      <c r="C879" s="4" t="s">
        <v>20</v>
      </c>
      <c r="D879" s="4" t="s">
        <v>236</v>
      </c>
      <c r="E879" s="4">
        <v>1984</v>
      </c>
      <c r="F879" s="4">
        <v>58000</v>
      </c>
      <c r="G879" s="4" t="s">
        <v>15</v>
      </c>
      <c r="H879" s="4" t="s">
        <v>16</v>
      </c>
      <c r="I879" s="4">
        <v>10</v>
      </c>
      <c r="J879" s="9" t="str">
        <f t="shared" si="26"/>
        <v>6.8</v>
      </c>
      <c r="K879" t="s">
        <v>1449</v>
      </c>
      <c r="O879">
        <f t="shared" si="27"/>
        <v>30</v>
      </c>
    </row>
    <row r="880" spans="1:15" x14ac:dyDescent="0.25">
      <c r="A880" s="4">
        <v>2014</v>
      </c>
      <c r="B880" s="4" t="s">
        <v>40</v>
      </c>
      <c r="C880" s="4" t="s">
        <v>20</v>
      </c>
      <c r="D880" s="4" t="s">
        <v>236</v>
      </c>
      <c r="E880" s="4">
        <v>1984</v>
      </c>
      <c r="F880" s="4">
        <v>58000</v>
      </c>
      <c r="G880" s="4" t="s">
        <v>15</v>
      </c>
      <c r="H880" s="4" t="s">
        <v>16</v>
      </c>
      <c r="I880" s="4">
        <v>10</v>
      </c>
      <c r="J880" s="9" t="str">
        <f t="shared" si="26"/>
        <v>6.8</v>
      </c>
      <c r="K880" t="s">
        <v>1449</v>
      </c>
      <c r="O880">
        <f t="shared" si="27"/>
        <v>30</v>
      </c>
    </row>
    <row r="881" spans="1:15" x14ac:dyDescent="0.25">
      <c r="A881" s="4">
        <v>2015</v>
      </c>
      <c r="B881" s="4" t="s">
        <v>142</v>
      </c>
      <c r="C881" s="4" t="s">
        <v>37</v>
      </c>
      <c r="D881" s="4" t="s">
        <v>410</v>
      </c>
      <c r="E881" s="4">
        <v>2002</v>
      </c>
      <c r="F881" s="4">
        <v>58000</v>
      </c>
      <c r="G881" s="4" t="s">
        <v>100</v>
      </c>
      <c r="H881" s="4" t="s">
        <v>101</v>
      </c>
      <c r="I881" s="4">
        <v>9</v>
      </c>
      <c r="J881" s="9" t="str">
        <f t="shared" si="26"/>
        <v/>
      </c>
      <c r="O881">
        <f t="shared" si="27"/>
        <v>13</v>
      </c>
    </row>
    <row r="882" spans="1:15" x14ac:dyDescent="0.25">
      <c r="A882" s="4">
        <v>2015</v>
      </c>
      <c r="B882" s="4" t="s">
        <v>142</v>
      </c>
      <c r="C882" s="4" t="s">
        <v>20</v>
      </c>
      <c r="D882" s="4" t="s">
        <v>616</v>
      </c>
      <c r="E882" s="4">
        <v>2003</v>
      </c>
      <c r="F882" s="4">
        <v>58000</v>
      </c>
      <c r="G882" s="4" t="s">
        <v>18</v>
      </c>
      <c r="H882" s="4" t="s">
        <v>19</v>
      </c>
      <c r="I882" s="4">
        <v>6</v>
      </c>
      <c r="J882" s="9" t="str">
        <f t="shared" si="26"/>
        <v/>
      </c>
      <c r="O882">
        <f t="shared" si="27"/>
        <v>12</v>
      </c>
    </row>
    <row r="883" spans="1:15" x14ac:dyDescent="0.25">
      <c r="A883" s="4">
        <v>2016</v>
      </c>
      <c r="B883" s="4" t="s">
        <v>142</v>
      </c>
      <c r="C883" s="4" t="s">
        <v>20</v>
      </c>
      <c r="D883" s="4" t="s">
        <v>1201</v>
      </c>
      <c r="E883" s="4">
        <v>1993</v>
      </c>
      <c r="F883" s="4">
        <v>58000</v>
      </c>
      <c r="G883" s="4" t="s">
        <v>18</v>
      </c>
      <c r="H883" s="4" t="s">
        <v>19</v>
      </c>
      <c r="I883" s="4">
        <v>8</v>
      </c>
      <c r="J883" s="9" t="str">
        <f t="shared" si="26"/>
        <v xml:space="preserve">9.7 </v>
      </c>
      <c r="K883" t="s">
        <v>1364</v>
      </c>
      <c r="O883">
        <f t="shared" si="27"/>
        <v>23</v>
      </c>
    </row>
    <row r="884" spans="1:15" x14ac:dyDescent="0.25">
      <c r="A884" s="4">
        <v>2015</v>
      </c>
      <c r="B884" s="4" t="s">
        <v>142</v>
      </c>
      <c r="C884" s="4" t="s">
        <v>20</v>
      </c>
      <c r="D884" s="4" t="s">
        <v>641</v>
      </c>
      <c r="E884" s="4">
        <v>1992</v>
      </c>
      <c r="F884" s="4">
        <v>58000</v>
      </c>
      <c r="G884" s="4" t="s">
        <v>21</v>
      </c>
      <c r="H884" s="4" t="s">
        <v>22</v>
      </c>
      <c r="I884" s="4">
        <v>10</v>
      </c>
      <c r="J884" s="9" t="str">
        <f t="shared" si="26"/>
        <v xml:space="preserve">9.7 </v>
      </c>
      <c r="K884" t="s">
        <v>1364</v>
      </c>
      <c r="O884">
        <f t="shared" si="27"/>
        <v>23</v>
      </c>
    </row>
    <row r="885" spans="1:15" x14ac:dyDescent="0.25">
      <c r="A885" s="4">
        <v>2014</v>
      </c>
      <c r="B885" s="4" t="s">
        <v>13</v>
      </c>
      <c r="C885" s="4" t="s">
        <v>20</v>
      </c>
      <c r="D885" s="4" t="s">
        <v>192</v>
      </c>
      <c r="E885" s="4">
        <v>1989</v>
      </c>
      <c r="F885" s="4">
        <v>58000</v>
      </c>
      <c r="G885" s="4" t="s">
        <v>21</v>
      </c>
      <c r="H885" s="4" t="s">
        <v>22</v>
      </c>
      <c r="I885" s="4">
        <v>10</v>
      </c>
      <c r="J885" s="9" t="str">
        <f t="shared" si="26"/>
        <v/>
      </c>
      <c r="O885">
        <f t="shared" si="27"/>
        <v>25</v>
      </c>
    </row>
    <row r="886" spans="1:15" x14ac:dyDescent="0.25">
      <c r="A886" s="4">
        <v>2015</v>
      </c>
      <c r="B886" s="4" t="s">
        <v>142</v>
      </c>
      <c r="C886" s="4" t="s">
        <v>129</v>
      </c>
      <c r="D886" s="4" t="s">
        <v>192</v>
      </c>
      <c r="E886" s="4">
        <v>1989</v>
      </c>
      <c r="F886" s="4">
        <v>58000</v>
      </c>
      <c r="G886" s="4" t="s">
        <v>61</v>
      </c>
      <c r="H886" s="4" t="s">
        <v>62</v>
      </c>
      <c r="I886" s="4">
        <v>10</v>
      </c>
      <c r="J886" s="9" t="str">
        <f t="shared" si="26"/>
        <v/>
      </c>
      <c r="O886">
        <f t="shared" si="27"/>
        <v>26</v>
      </c>
    </row>
    <row r="887" spans="1:15" x14ac:dyDescent="0.25">
      <c r="A887" s="4">
        <v>2016</v>
      </c>
      <c r="B887" s="4" t="s">
        <v>142</v>
      </c>
      <c r="C887" s="4" t="s">
        <v>20</v>
      </c>
      <c r="D887" s="4" t="s">
        <v>1105</v>
      </c>
      <c r="E887" s="4">
        <v>1992</v>
      </c>
      <c r="F887" s="4">
        <v>58000</v>
      </c>
      <c r="G887" s="4" t="s">
        <v>18</v>
      </c>
      <c r="H887" s="4" t="s">
        <v>19</v>
      </c>
      <c r="I887" s="4">
        <v>8</v>
      </c>
      <c r="J887" s="9" t="str">
        <f t="shared" si="26"/>
        <v xml:space="preserve">9.7 </v>
      </c>
      <c r="K887" t="s">
        <v>1364</v>
      </c>
      <c r="O887">
        <f t="shared" si="27"/>
        <v>24</v>
      </c>
    </row>
    <row r="888" spans="1:15" x14ac:dyDescent="0.25">
      <c r="A888" s="4">
        <v>2014</v>
      </c>
      <c r="B888" s="4" t="s">
        <v>69</v>
      </c>
      <c r="C888" s="4" t="s">
        <v>33</v>
      </c>
      <c r="D888" s="4" t="s">
        <v>287</v>
      </c>
      <c r="E888" s="4">
        <v>1989</v>
      </c>
      <c r="F888" s="4">
        <v>58000</v>
      </c>
      <c r="G888" s="4" t="s">
        <v>18</v>
      </c>
      <c r="H888" s="4" t="s">
        <v>19</v>
      </c>
      <c r="I888" s="4">
        <v>6</v>
      </c>
      <c r="J888" s="9" t="str">
        <f t="shared" si="26"/>
        <v/>
      </c>
      <c r="O888">
        <f t="shared" si="27"/>
        <v>25</v>
      </c>
    </row>
    <row r="889" spans="1:15" x14ac:dyDescent="0.25">
      <c r="A889" s="4">
        <v>2016</v>
      </c>
      <c r="B889" s="4" t="s">
        <v>142</v>
      </c>
      <c r="C889" s="4" t="s">
        <v>20</v>
      </c>
      <c r="D889" s="4" t="s">
        <v>558</v>
      </c>
      <c r="E889" s="4">
        <v>1999</v>
      </c>
      <c r="F889" s="4">
        <v>58000</v>
      </c>
      <c r="G889" s="4" t="s">
        <v>18</v>
      </c>
      <c r="H889" s="4" t="s">
        <v>19</v>
      </c>
      <c r="I889" s="4">
        <v>8</v>
      </c>
      <c r="J889" s="9" t="str">
        <f t="shared" si="26"/>
        <v/>
      </c>
      <c r="O889">
        <f t="shared" si="27"/>
        <v>17</v>
      </c>
    </row>
    <row r="890" spans="1:15" x14ac:dyDescent="0.25">
      <c r="A890" s="4">
        <v>2016</v>
      </c>
      <c r="B890" s="4" t="s">
        <v>142</v>
      </c>
      <c r="C890" s="4" t="s">
        <v>17</v>
      </c>
      <c r="D890" s="4" t="s">
        <v>887</v>
      </c>
      <c r="E890" s="4">
        <v>1986</v>
      </c>
      <c r="F890" s="4">
        <v>58000</v>
      </c>
      <c r="G890" s="4" t="s">
        <v>18</v>
      </c>
      <c r="H890" s="4" t="s">
        <v>19</v>
      </c>
      <c r="I890" s="4">
        <v>6</v>
      </c>
      <c r="J890" s="9" t="str">
        <f t="shared" si="26"/>
        <v>6.8</v>
      </c>
      <c r="K890" t="s">
        <v>1449</v>
      </c>
      <c r="O890">
        <f t="shared" si="27"/>
        <v>30</v>
      </c>
    </row>
    <row r="891" spans="1:15" x14ac:dyDescent="0.25">
      <c r="A891" s="4">
        <v>2015</v>
      </c>
      <c r="B891" s="4" t="s">
        <v>142</v>
      </c>
      <c r="C891" s="4" t="s">
        <v>17</v>
      </c>
      <c r="D891" s="4" t="s">
        <v>370</v>
      </c>
      <c r="E891" s="4">
        <v>1986</v>
      </c>
      <c r="F891" s="4">
        <v>58000</v>
      </c>
      <c r="G891" s="4" t="s">
        <v>21</v>
      </c>
      <c r="H891" s="4" t="s">
        <v>22</v>
      </c>
      <c r="I891" s="4">
        <v>6</v>
      </c>
      <c r="J891" s="9" t="str">
        <f t="shared" si="26"/>
        <v>6.8</v>
      </c>
      <c r="K891" t="s">
        <v>1449</v>
      </c>
      <c r="O891">
        <f t="shared" si="27"/>
        <v>29</v>
      </c>
    </row>
    <row r="892" spans="1:15" x14ac:dyDescent="0.25">
      <c r="A892" s="4">
        <v>2016</v>
      </c>
      <c r="B892" s="4" t="s">
        <v>99</v>
      </c>
      <c r="C892" s="4" t="s">
        <v>17</v>
      </c>
      <c r="D892" s="4" t="s">
        <v>922</v>
      </c>
      <c r="E892" s="4">
        <v>1985</v>
      </c>
      <c r="F892" s="4">
        <v>58000</v>
      </c>
      <c r="G892" s="4" t="s">
        <v>18</v>
      </c>
      <c r="H892" s="4" t="s">
        <v>112</v>
      </c>
      <c r="I892" s="4">
        <v>16</v>
      </c>
      <c r="J892" s="9" t="str">
        <f t="shared" si="26"/>
        <v>6.8</v>
      </c>
      <c r="K892" t="s">
        <v>1449</v>
      </c>
      <c r="O892">
        <f t="shared" si="27"/>
        <v>31</v>
      </c>
    </row>
    <row r="893" spans="1:15" x14ac:dyDescent="0.25">
      <c r="A893" s="4">
        <v>2016</v>
      </c>
      <c r="B893" s="4" t="s">
        <v>99</v>
      </c>
      <c r="C893" s="4" t="s">
        <v>17</v>
      </c>
      <c r="D893" s="4" t="s">
        <v>922</v>
      </c>
      <c r="E893" s="4">
        <v>1985</v>
      </c>
      <c r="F893" s="4">
        <v>58000</v>
      </c>
      <c r="G893" s="4" t="s">
        <v>18</v>
      </c>
      <c r="H893" s="4" t="s">
        <v>112</v>
      </c>
      <c r="I893" s="4">
        <v>16</v>
      </c>
      <c r="J893" s="9" t="str">
        <f t="shared" si="26"/>
        <v>6.8</v>
      </c>
      <c r="K893" t="s">
        <v>1449</v>
      </c>
      <c r="O893">
        <f t="shared" si="27"/>
        <v>31</v>
      </c>
    </row>
    <row r="894" spans="1:15" x14ac:dyDescent="0.25">
      <c r="A894" s="4">
        <v>2016</v>
      </c>
      <c r="B894" s="4" t="s">
        <v>99</v>
      </c>
      <c r="C894" s="4" t="s">
        <v>17</v>
      </c>
      <c r="D894" s="4" t="s">
        <v>1122</v>
      </c>
      <c r="E894" s="4">
        <v>1985</v>
      </c>
      <c r="F894" s="4">
        <v>58000</v>
      </c>
      <c r="G894" s="4" t="s">
        <v>18</v>
      </c>
      <c r="H894" s="4" t="s">
        <v>19</v>
      </c>
      <c r="I894" s="4">
        <v>16</v>
      </c>
      <c r="J894" s="9" t="str">
        <f t="shared" si="26"/>
        <v>6.8</v>
      </c>
      <c r="K894" t="s">
        <v>1449</v>
      </c>
      <c r="O894">
        <f t="shared" si="27"/>
        <v>31</v>
      </c>
    </row>
    <row r="895" spans="1:15" x14ac:dyDescent="0.25">
      <c r="A895" s="4">
        <v>2016</v>
      </c>
      <c r="B895" s="4" t="s">
        <v>99</v>
      </c>
      <c r="C895" s="4" t="s">
        <v>17</v>
      </c>
      <c r="D895" s="4" t="s">
        <v>1122</v>
      </c>
      <c r="E895" s="4">
        <v>1985</v>
      </c>
      <c r="F895" s="4">
        <v>58000</v>
      </c>
      <c r="G895" s="4" t="s">
        <v>18</v>
      </c>
      <c r="H895" s="4" t="s">
        <v>19</v>
      </c>
      <c r="I895" s="4">
        <v>16</v>
      </c>
      <c r="J895" s="9" t="str">
        <f t="shared" si="26"/>
        <v>6.8</v>
      </c>
      <c r="K895" t="s">
        <v>1449</v>
      </c>
      <c r="O895">
        <f t="shared" si="27"/>
        <v>31</v>
      </c>
    </row>
    <row r="896" spans="1:15" x14ac:dyDescent="0.25">
      <c r="A896" s="4">
        <v>2016</v>
      </c>
      <c r="B896" s="4" t="s">
        <v>99</v>
      </c>
      <c r="C896" s="4" t="s">
        <v>17</v>
      </c>
      <c r="D896" s="4" t="s">
        <v>1122</v>
      </c>
      <c r="E896" s="4">
        <v>1985</v>
      </c>
      <c r="F896" s="4">
        <v>58000</v>
      </c>
      <c r="G896" s="4" t="s">
        <v>18</v>
      </c>
      <c r="H896" s="4" t="s">
        <v>19</v>
      </c>
      <c r="I896" s="4">
        <v>16</v>
      </c>
      <c r="J896" s="9" t="str">
        <f t="shared" si="26"/>
        <v>6.8</v>
      </c>
      <c r="K896" t="s">
        <v>1449</v>
      </c>
      <c r="O896">
        <f t="shared" si="27"/>
        <v>31</v>
      </c>
    </row>
    <row r="897" spans="1:15" x14ac:dyDescent="0.25">
      <c r="A897" s="4">
        <v>2015</v>
      </c>
      <c r="B897" s="4" t="s">
        <v>142</v>
      </c>
      <c r="C897" s="4" t="s">
        <v>73</v>
      </c>
      <c r="D897" s="4" t="s">
        <v>324</v>
      </c>
      <c r="E897" s="4">
        <v>0</v>
      </c>
      <c r="F897" s="4">
        <v>58000</v>
      </c>
      <c r="G897" s="4" t="s">
        <v>31</v>
      </c>
      <c r="H897" s="4" t="s">
        <v>32</v>
      </c>
      <c r="I897" s="4">
        <v>10</v>
      </c>
      <c r="J897" s="9" t="str">
        <f t="shared" si="26"/>
        <v/>
      </c>
      <c r="O897">
        <f t="shared" si="27"/>
        <v>2015</v>
      </c>
    </row>
    <row r="898" spans="1:15" x14ac:dyDescent="0.25">
      <c r="A898" s="4">
        <v>2015</v>
      </c>
      <c r="B898" s="4" t="s">
        <v>138</v>
      </c>
      <c r="C898" s="4" t="s">
        <v>141</v>
      </c>
      <c r="D898" s="4" t="s">
        <v>807</v>
      </c>
      <c r="E898" s="4">
        <v>1980</v>
      </c>
      <c r="F898" s="4">
        <v>58000</v>
      </c>
      <c r="G898" s="4" t="s">
        <v>77</v>
      </c>
      <c r="H898" s="4" t="s">
        <v>78</v>
      </c>
      <c r="I898" s="4">
        <v>14</v>
      </c>
      <c r="J898" s="9" t="str">
        <f t="shared" si="26"/>
        <v>6.8</v>
      </c>
      <c r="K898" t="s">
        <v>1449</v>
      </c>
      <c r="O898">
        <f t="shared" si="27"/>
        <v>35</v>
      </c>
    </row>
    <row r="899" spans="1:15" x14ac:dyDescent="0.25">
      <c r="A899" s="4">
        <v>2014</v>
      </c>
      <c r="B899" s="4" t="s">
        <v>69</v>
      </c>
      <c r="C899" s="4" t="s">
        <v>72</v>
      </c>
      <c r="D899" s="4" t="s">
        <v>304</v>
      </c>
      <c r="E899" s="4">
        <v>1991</v>
      </c>
      <c r="F899" s="4">
        <v>58000</v>
      </c>
      <c r="G899" s="4" t="s">
        <v>21</v>
      </c>
      <c r="H899" s="4" t="s">
        <v>22</v>
      </c>
      <c r="I899" s="4">
        <v>9</v>
      </c>
      <c r="J899" s="9" t="str">
        <f t="shared" si="26"/>
        <v xml:space="preserve">9.7 </v>
      </c>
      <c r="K899" t="s">
        <v>1364</v>
      </c>
      <c r="O899">
        <f t="shared" si="27"/>
        <v>23</v>
      </c>
    </row>
    <row r="900" spans="1:15" x14ac:dyDescent="0.25">
      <c r="A900" s="4">
        <v>2015</v>
      </c>
      <c r="B900" s="4" t="s">
        <v>138</v>
      </c>
      <c r="C900" s="4" t="s">
        <v>44</v>
      </c>
      <c r="D900" s="4" t="s">
        <v>562</v>
      </c>
      <c r="E900" s="4">
        <v>1999</v>
      </c>
      <c r="F900" s="4">
        <v>58000</v>
      </c>
      <c r="G900" s="4" t="s">
        <v>15</v>
      </c>
      <c r="H900" s="4" t="s">
        <v>16</v>
      </c>
      <c r="I900" s="4">
        <v>6</v>
      </c>
      <c r="J900" s="9" t="str">
        <f t="shared" si="26"/>
        <v/>
      </c>
      <c r="O900">
        <f t="shared" si="27"/>
        <v>16</v>
      </c>
    </row>
    <row r="901" spans="1:15" x14ac:dyDescent="0.25">
      <c r="A901" s="4">
        <v>2016</v>
      </c>
      <c r="B901" s="4" t="s">
        <v>138</v>
      </c>
      <c r="C901" s="4" t="s">
        <v>37</v>
      </c>
      <c r="D901" s="4" t="s">
        <v>1153</v>
      </c>
      <c r="E901" s="4">
        <v>1992</v>
      </c>
      <c r="F901" s="4">
        <v>57500</v>
      </c>
      <c r="G901" s="4" t="s">
        <v>15</v>
      </c>
      <c r="H901" s="4" t="s">
        <v>16</v>
      </c>
      <c r="I901" s="4">
        <v>9</v>
      </c>
      <c r="J901" s="9" t="str">
        <f t="shared" si="26"/>
        <v xml:space="preserve">9.7 </v>
      </c>
      <c r="K901" t="s">
        <v>1364</v>
      </c>
      <c r="O901">
        <f t="shared" si="27"/>
        <v>24</v>
      </c>
    </row>
    <row r="902" spans="1:15" x14ac:dyDescent="0.25">
      <c r="A902" s="4">
        <v>2016</v>
      </c>
      <c r="B902" s="4" t="s">
        <v>138</v>
      </c>
      <c r="C902" s="4" t="s">
        <v>37</v>
      </c>
      <c r="D902" s="4" t="s">
        <v>1153</v>
      </c>
      <c r="E902" s="4">
        <v>1992</v>
      </c>
      <c r="F902" s="4">
        <v>57500</v>
      </c>
      <c r="G902" s="4" t="s">
        <v>15</v>
      </c>
      <c r="H902" s="4" t="s">
        <v>16</v>
      </c>
      <c r="I902" s="4">
        <v>9</v>
      </c>
      <c r="J902" s="9" t="str">
        <f t="shared" si="26"/>
        <v xml:space="preserve">9.7 </v>
      </c>
      <c r="K902" t="s">
        <v>1364</v>
      </c>
      <c r="O902">
        <f t="shared" si="27"/>
        <v>24</v>
      </c>
    </row>
    <row r="903" spans="1:15" x14ac:dyDescent="0.25">
      <c r="A903" s="4">
        <v>2016</v>
      </c>
      <c r="B903" s="4" t="s">
        <v>138</v>
      </c>
      <c r="C903" s="4" t="s">
        <v>37</v>
      </c>
      <c r="D903" s="4" t="s">
        <v>1153</v>
      </c>
      <c r="E903" s="4">
        <v>1992</v>
      </c>
      <c r="F903" s="4">
        <v>57500</v>
      </c>
      <c r="G903" s="4" t="s">
        <v>15</v>
      </c>
      <c r="H903" s="4" t="s">
        <v>16</v>
      </c>
      <c r="I903" s="4">
        <v>9</v>
      </c>
      <c r="J903" s="9" t="str">
        <f t="shared" si="26"/>
        <v xml:space="preserve">9.7 </v>
      </c>
      <c r="K903" t="s">
        <v>1364</v>
      </c>
      <c r="O903">
        <f t="shared" si="27"/>
        <v>24</v>
      </c>
    </row>
    <row r="904" spans="1:15" x14ac:dyDescent="0.25">
      <c r="A904" s="4">
        <v>2016</v>
      </c>
      <c r="B904" s="4" t="s">
        <v>138</v>
      </c>
      <c r="C904" s="4" t="s">
        <v>37</v>
      </c>
      <c r="D904" s="4" t="s">
        <v>1162</v>
      </c>
      <c r="E904" s="4">
        <v>1999</v>
      </c>
      <c r="F904" s="4">
        <v>57500</v>
      </c>
      <c r="G904" s="4" t="s">
        <v>18</v>
      </c>
      <c r="H904" s="4" t="s">
        <v>19</v>
      </c>
      <c r="I904" s="4">
        <v>9</v>
      </c>
      <c r="J904" s="9" t="str">
        <f t="shared" si="26"/>
        <v/>
      </c>
      <c r="O904">
        <f t="shared" si="27"/>
        <v>17</v>
      </c>
    </row>
    <row r="905" spans="1:15" x14ac:dyDescent="0.25">
      <c r="A905" s="4">
        <v>2016</v>
      </c>
      <c r="B905" s="4" t="s">
        <v>138</v>
      </c>
      <c r="C905" s="4" t="s">
        <v>37</v>
      </c>
      <c r="D905" s="4" t="s">
        <v>1162</v>
      </c>
      <c r="E905" s="4">
        <v>2000</v>
      </c>
      <c r="F905" s="4">
        <v>57500</v>
      </c>
      <c r="G905" s="4" t="s">
        <v>18</v>
      </c>
      <c r="H905" s="4" t="s">
        <v>19</v>
      </c>
      <c r="I905" s="4">
        <v>9</v>
      </c>
      <c r="J905" s="9" t="str">
        <f t="shared" si="26"/>
        <v/>
      </c>
      <c r="O905">
        <f t="shared" si="27"/>
        <v>16</v>
      </c>
    </row>
    <row r="906" spans="1:15" x14ac:dyDescent="0.25">
      <c r="A906" s="4">
        <v>2016</v>
      </c>
      <c r="B906" s="4" t="s">
        <v>138</v>
      </c>
      <c r="C906" s="4" t="s">
        <v>37</v>
      </c>
      <c r="D906" s="4" t="s">
        <v>670</v>
      </c>
      <c r="E906" s="4">
        <v>1999</v>
      </c>
      <c r="F906" s="4">
        <v>57500</v>
      </c>
      <c r="G906" s="4" t="s">
        <v>18</v>
      </c>
      <c r="H906" s="4" t="s">
        <v>19</v>
      </c>
      <c r="I906" s="4">
        <v>9</v>
      </c>
      <c r="J906" s="9" t="str">
        <f t="shared" si="26"/>
        <v/>
      </c>
      <c r="O906">
        <f t="shared" si="27"/>
        <v>17</v>
      </c>
    </row>
    <row r="907" spans="1:15" x14ac:dyDescent="0.25">
      <c r="A907" s="4">
        <v>2014</v>
      </c>
      <c r="B907" s="4" t="s">
        <v>76</v>
      </c>
      <c r="C907" s="4" t="s">
        <v>37</v>
      </c>
      <c r="D907" s="4" t="s">
        <v>342</v>
      </c>
      <c r="E907" s="4">
        <v>1998</v>
      </c>
      <c r="F907" s="4">
        <v>57500</v>
      </c>
      <c r="G907" s="4" t="s">
        <v>21</v>
      </c>
      <c r="H907" s="4" t="s">
        <v>22</v>
      </c>
      <c r="I907" s="4">
        <v>8</v>
      </c>
      <c r="J907" s="9" t="str">
        <f t="shared" si="26"/>
        <v xml:space="preserve">9.7 </v>
      </c>
      <c r="K907" t="s">
        <v>1364</v>
      </c>
      <c r="O907">
        <f t="shared" si="27"/>
        <v>16</v>
      </c>
    </row>
    <row r="908" spans="1:15" x14ac:dyDescent="0.25">
      <c r="A908" s="4">
        <v>2016</v>
      </c>
      <c r="B908" s="4" t="s">
        <v>138</v>
      </c>
      <c r="C908" s="4" t="s">
        <v>20</v>
      </c>
      <c r="D908" s="4" t="s">
        <v>992</v>
      </c>
      <c r="E908" s="4">
        <v>1993</v>
      </c>
      <c r="F908" s="4">
        <v>57500</v>
      </c>
      <c r="G908" s="4" t="s">
        <v>31</v>
      </c>
      <c r="H908" s="4" t="s">
        <v>32</v>
      </c>
      <c r="I908" s="4">
        <v>10</v>
      </c>
      <c r="J908" s="9" t="str">
        <f t="shared" si="26"/>
        <v xml:space="preserve">9.7 </v>
      </c>
      <c r="K908" t="s">
        <v>1364</v>
      </c>
      <c r="O908">
        <f t="shared" si="27"/>
        <v>23</v>
      </c>
    </row>
    <row r="909" spans="1:15" x14ac:dyDescent="0.25">
      <c r="A909" s="4">
        <v>2014</v>
      </c>
      <c r="B909" s="4" t="s">
        <v>76</v>
      </c>
      <c r="C909" s="4" t="s">
        <v>20</v>
      </c>
      <c r="D909" s="4" t="s">
        <v>271</v>
      </c>
      <c r="E909" s="4">
        <v>1998</v>
      </c>
      <c r="F909" s="4">
        <v>57500</v>
      </c>
      <c r="G909" s="4" t="s">
        <v>21</v>
      </c>
      <c r="H909" s="4" t="s">
        <v>22</v>
      </c>
      <c r="I909" s="4">
        <v>8</v>
      </c>
      <c r="J909" s="9" t="str">
        <f t="shared" si="26"/>
        <v xml:space="preserve">9.7 </v>
      </c>
      <c r="K909" t="s">
        <v>1364</v>
      </c>
      <c r="O909">
        <f t="shared" si="27"/>
        <v>16</v>
      </c>
    </row>
    <row r="910" spans="1:15" x14ac:dyDescent="0.25">
      <c r="A910" s="4">
        <v>2014</v>
      </c>
      <c r="B910" s="4" t="s">
        <v>69</v>
      </c>
      <c r="C910" s="4" t="s">
        <v>20</v>
      </c>
      <c r="D910" s="4" t="s">
        <v>274</v>
      </c>
      <c r="E910" s="4">
        <v>1997</v>
      </c>
      <c r="F910" s="4">
        <v>57500</v>
      </c>
      <c r="G910" s="4" t="s">
        <v>21</v>
      </c>
      <c r="H910" s="4" t="s">
        <v>22</v>
      </c>
      <c r="I910" s="4">
        <v>8</v>
      </c>
      <c r="J910" s="9" t="str">
        <f t="shared" si="26"/>
        <v xml:space="preserve">9.7 </v>
      </c>
      <c r="K910" t="s">
        <v>1364</v>
      </c>
      <c r="O910">
        <f t="shared" si="27"/>
        <v>17</v>
      </c>
    </row>
    <row r="911" spans="1:15" x14ac:dyDescent="0.25">
      <c r="A911" s="4">
        <v>2015</v>
      </c>
      <c r="B911" s="4" t="s">
        <v>142</v>
      </c>
      <c r="C911" s="4" t="s">
        <v>20</v>
      </c>
      <c r="D911" s="4" t="s">
        <v>309</v>
      </c>
      <c r="E911" s="4">
        <v>1991</v>
      </c>
      <c r="F911" s="4">
        <v>57500</v>
      </c>
      <c r="G911" s="4" t="s">
        <v>35</v>
      </c>
      <c r="H911" s="4" t="s">
        <v>36</v>
      </c>
      <c r="I911" s="4">
        <v>6</v>
      </c>
      <c r="J911" s="9" t="str">
        <f t="shared" ref="J911:J974" si="28">IFERROR(LEFT(K911,FIND("EER",K911)-2),"")</f>
        <v xml:space="preserve">9.7 </v>
      </c>
      <c r="K911" t="s">
        <v>1364</v>
      </c>
      <c r="O911">
        <f t="shared" ref="O911:O974" si="29">A911-E911</f>
        <v>24</v>
      </c>
    </row>
    <row r="912" spans="1:15" x14ac:dyDescent="0.25">
      <c r="A912" s="4">
        <v>2015</v>
      </c>
      <c r="B912" s="4" t="s">
        <v>138</v>
      </c>
      <c r="C912" s="4" t="s">
        <v>17</v>
      </c>
      <c r="D912" s="4" t="s">
        <v>247</v>
      </c>
      <c r="E912" s="4">
        <v>1990</v>
      </c>
      <c r="F912" s="4">
        <v>57500</v>
      </c>
      <c r="G912" s="4" t="s">
        <v>18</v>
      </c>
      <c r="H912" s="4" t="s">
        <v>19</v>
      </c>
      <c r="I912" s="4">
        <v>14</v>
      </c>
      <c r="J912" s="9" t="str">
        <f t="shared" si="28"/>
        <v/>
      </c>
      <c r="O912">
        <f t="shared" si="29"/>
        <v>25</v>
      </c>
    </row>
    <row r="913" spans="1:15" x14ac:dyDescent="0.25">
      <c r="A913" s="4">
        <v>2016</v>
      </c>
      <c r="B913" s="4" t="s">
        <v>171</v>
      </c>
      <c r="C913" s="4" t="s">
        <v>20</v>
      </c>
      <c r="D913" s="4" t="s">
        <v>1120</v>
      </c>
      <c r="E913" s="4">
        <v>1992</v>
      </c>
      <c r="F913" s="4">
        <v>57000</v>
      </c>
      <c r="G913" s="4" t="s">
        <v>31</v>
      </c>
      <c r="H913" s="4" t="s">
        <v>32</v>
      </c>
      <c r="I913" s="4">
        <v>10</v>
      </c>
      <c r="J913" s="9" t="str">
        <f t="shared" si="28"/>
        <v xml:space="preserve">9.7 </v>
      </c>
      <c r="K913" t="s">
        <v>1364</v>
      </c>
      <c r="O913">
        <f t="shared" si="29"/>
        <v>24</v>
      </c>
    </row>
    <row r="914" spans="1:15" x14ac:dyDescent="0.25">
      <c r="A914" s="4">
        <v>2014</v>
      </c>
      <c r="B914" s="4" t="s">
        <v>47</v>
      </c>
      <c r="C914" s="4" t="s">
        <v>20</v>
      </c>
      <c r="D914" s="4" t="s">
        <v>201</v>
      </c>
      <c r="E914" s="4">
        <v>1999</v>
      </c>
      <c r="F914" s="4">
        <v>57000</v>
      </c>
      <c r="G914" s="4" t="s">
        <v>31</v>
      </c>
      <c r="H914" s="4" t="s">
        <v>32</v>
      </c>
      <c r="I914" s="4">
        <v>6</v>
      </c>
      <c r="J914" s="9" t="str">
        <f t="shared" si="28"/>
        <v/>
      </c>
      <c r="O914">
        <f t="shared" si="29"/>
        <v>15</v>
      </c>
    </row>
    <row r="915" spans="1:15" x14ac:dyDescent="0.25">
      <c r="A915" s="4">
        <v>2016</v>
      </c>
      <c r="B915" s="4" t="s">
        <v>142</v>
      </c>
      <c r="C915" s="4" t="s">
        <v>20</v>
      </c>
      <c r="D915" s="4" t="s">
        <v>1107</v>
      </c>
      <c r="E915" s="4">
        <v>1999</v>
      </c>
      <c r="F915" s="4">
        <v>57000</v>
      </c>
      <c r="G915" s="4" t="s">
        <v>18</v>
      </c>
      <c r="H915" s="4" t="s">
        <v>19</v>
      </c>
      <c r="I915" s="4">
        <v>8</v>
      </c>
      <c r="J915" s="9" t="str">
        <f t="shared" si="28"/>
        <v/>
      </c>
      <c r="O915">
        <f t="shared" si="29"/>
        <v>17</v>
      </c>
    </row>
    <row r="916" spans="1:15" x14ac:dyDescent="0.25">
      <c r="A916" s="4">
        <v>2015</v>
      </c>
      <c r="B916" s="4" t="s">
        <v>142</v>
      </c>
      <c r="C916" s="4" t="s">
        <v>20</v>
      </c>
      <c r="D916" s="4" t="s">
        <v>691</v>
      </c>
      <c r="E916" s="4">
        <v>1987</v>
      </c>
      <c r="F916" s="4">
        <v>57000</v>
      </c>
      <c r="G916" s="4" t="s">
        <v>144</v>
      </c>
      <c r="H916" s="4" t="s">
        <v>145</v>
      </c>
      <c r="I916" s="4">
        <v>9</v>
      </c>
      <c r="J916" s="9" t="str">
        <f t="shared" si="28"/>
        <v>6.8</v>
      </c>
      <c r="K916" t="s">
        <v>1449</v>
      </c>
      <c r="O916">
        <f t="shared" si="29"/>
        <v>28</v>
      </c>
    </row>
    <row r="917" spans="1:15" x14ac:dyDescent="0.25">
      <c r="A917" s="4">
        <v>2015</v>
      </c>
      <c r="B917" s="4" t="s">
        <v>138</v>
      </c>
      <c r="C917" s="4" t="s">
        <v>20</v>
      </c>
      <c r="D917" s="4" t="s">
        <v>489</v>
      </c>
      <c r="E917" s="4">
        <v>1995</v>
      </c>
      <c r="F917" s="4">
        <v>57000</v>
      </c>
      <c r="G917" s="4" t="s">
        <v>64</v>
      </c>
      <c r="H917" s="4" t="s">
        <v>140</v>
      </c>
      <c r="I917" s="4">
        <v>8</v>
      </c>
      <c r="J917" s="9" t="str">
        <f t="shared" si="28"/>
        <v xml:space="preserve">9.7 </v>
      </c>
      <c r="K917" t="s">
        <v>1364</v>
      </c>
      <c r="O917">
        <f t="shared" si="29"/>
        <v>20</v>
      </c>
    </row>
    <row r="918" spans="1:15" x14ac:dyDescent="0.25">
      <c r="A918" s="4">
        <v>2014</v>
      </c>
      <c r="B918" s="4" t="s">
        <v>69</v>
      </c>
      <c r="C918" s="4" t="s">
        <v>20</v>
      </c>
      <c r="D918" s="4" t="s">
        <v>558</v>
      </c>
      <c r="E918" s="4">
        <v>1998</v>
      </c>
      <c r="F918" s="4">
        <v>57000</v>
      </c>
      <c r="G918" s="4" t="s">
        <v>18</v>
      </c>
      <c r="H918" s="4" t="s">
        <v>19</v>
      </c>
      <c r="I918" s="4">
        <v>8</v>
      </c>
      <c r="J918" s="9" t="str">
        <f t="shared" si="28"/>
        <v xml:space="preserve">9.7 </v>
      </c>
      <c r="K918" t="s">
        <v>1364</v>
      </c>
      <c r="O918">
        <f t="shared" si="29"/>
        <v>16</v>
      </c>
    </row>
    <row r="919" spans="1:15" x14ac:dyDescent="0.25">
      <c r="A919" s="4">
        <v>2015</v>
      </c>
      <c r="B919" s="4" t="s">
        <v>142</v>
      </c>
      <c r="C919" s="4" t="s">
        <v>37</v>
      </c>
      <c r="D919" s="4" t="s">
        <v>402</v>
      </c>
      <c r="E919" s="4">
        <v>1998</v>
      </c>
      <c r="F919" s="4">
        <v>57000</v>
      </c>
      <c r="G919" s="4" t="s">
        <v>38</v>
      </c>
      <c r="H919" s="4" t="s">
        <v>143</v>
      </c>
      <c r="I919" s="4">
        <v>9</v>
      </c>
      <c r="J919" s="9" t="str">
        <f t="shared" si="28"/>
        <v xml:space="preserve">9.7 </v>
      </c>
      <c r="K919" t="s">
        <v>1364</v>
      </c>
      <c r="O919">
        <f t="shared" si="29"/>
        <v>17</v>
      </c>
    </row>
    <row r="920" spans="1:15" x14ac:dyDescent="0.25">
      <c r="A920" s="4">
        <v>2016</v>
      </c>
      <c r="B920" s="4" t="s">
        <v>142</v>
      </c>
      <c r="C920" s="4" t="s">
        <v>20</v>
      </c>
      <c r="D920" s="4" t="s">
        <v>1106</v>
      </c>
      <c r="E920" s="4">
        <v>1998</v>
      </c>
      <c r="F920" s="4">
        <v>57000</v>
      </c>
      <c r="G920" s="4" t="s">
        <v>18</v>
      </c>
      <c r="H920" s="4" t="s">
        <v>19</v>
      </c>
      <c r="I920" s="4">
        <v>8</v>
      </c>
      <c r="J920" s="9" t="str">
        <f t="shared" si="28"/>
        <v xml:space="preserve">9.7 </v>
      </c>
      <c r="K920" t="s">
        <v>1364</v>
      </c>
      <c r="O920">
        <f t="shared" si="29"/>
        <v>18</v>
      </c>
    </row>
    <row r="921" spans="1:15" x14ac:dyDescent="0.25">
      <c r="A921" s="4">
        <v>2016</v>
      </c>
      <c r="B921" s="4" t="s">
        <v>142</v>
      </c>
      <c r="C921" s="4" t="s">
        <v>103</v>
      </c>
      <c r="D921" s="4" t="s">
        <v>1300</v>
      </c>
      <c r="E921" s="4">
        <v>1992</v>
      </c>
      <c r="F921" s="4">
        <v>57000</v>
      </c>
      <c r="G921" s="4" t="s">
        <v>15</v>
      </c>
      <c r="H921" s="4" t="s">
        <v>16</v>
      </c>
      <c r="I921" s="4">
        <v>9</v>
      </c>
      <c r="J921" s="9" t="str">
        <f t="shared" si="28"/>
        <v xml:space="preserve">9.7 </v>
      </c>
      <c r="K921" t="s">
        <v>1364</v>
      </c>
      <c r="O921">
        <f t="shared" si="29"/>
        <v>24</v>
      </c>
    </row>
    <row r="922" spans="1:15" x14ac:dyDescent="0.25">
      <c r="A922" s="4">
        <v>2015</v>
      </c>
      <c r="B922" s="4" t="s">
        <v>142</v>
      </c>
      <c r="C922" s="4" t="s">
        <v>70</v>
      </c>
      <c r="D922" s="4" t="s">
        <v>692</v>
      </c>
      <c r="E922" s="4">
        <v>1990</v>
      </c>
      <c r="F922" s="4">
        <v>57000</v>
      </c>
      <c r="G922" s="4" t="s">
        <v>64</v>
      </c>
      <c r="H922" s="4" t="s">
        <v>65</v>
      </c>
      <c r="I922" s="4">
        <v>9</v>
      </c>
      <c r="J922" s="9" t="str">
        <f t="shared" si="28"/>
        <v/>
      </c>
      <c r="O922">
        <f t="shared" si="29"/>
        <v>25</v>
      </c>
    </row>
    <row r="923" spans="1:15" x14ac:dyDescent="0.25">
      <c r="A923" s="4">
        <v>2015</v>
      </c>
      <c r="B923" s="4" t="s">
        <v>138</v>
      </c>
      <c r="C923" s="4" t="s">
        <v>37</v>
      </c>
      <c r="D923" s="4" t="s">
        <v>795</v>
      </c>
      <c r="E923" s="4">
        <v>0</v>
      </c>
      <c r="F923" s="4">
        <v>56000</v>
      </c>
      <c r="G923" s="4" t="s">
        <v>15</v>
      </c>
      <c r="H923" s="4" t="s">
        <v>104</v>
      </c>
      <c r="I923" s="4">
        <v>8</v>
      </c>
      <c r="J923" s="9" t="str">
        <f t="shared" si="28"/>
        <v/>
      </c>
      <c r="O923">
        <f t="shared" si="29"/>
        <v>2015</v>
      </c>
    </row>
    <row r="924" spans="1:15" x14ac:dyDescent="0.25">
      <c r="A924" s="4">
        <v>2015</v>
      </c>
      <c r="B924" s="4" t="s">
        <v>138</v>
      </c>
      <c r="C924" s="4" t="s">
        <v>37</v>
      </c>
      <c r="D924" s="4" t="s">
        <v>483</v>
      </c>
      <c r="E924" s="4">
        <v>0</v>
      </c>
      <c r="F924" s="4">
        <v>56000</v>
      </c>
      <c r="G924" s="4" t="s">
        <v>15</v>
      </c>
      <c r="H924" s="4" t="s">
        <v>16</v>
      </c>
      <c r="I924" s="4">
        <v>8</v>
      </c>
      <c r="J924" s="9" t="str">
        <f t="shared" si="28"/>
        <v/>
      </c>
      <c r="O924">
        <f t="shared" si="29"/>
        <v>2015</v>
      </c>
    </row>
    <row r="925" spans="1:15" x14ac:dyDescent="0.25">
      <c r="A925" s="4">
        <v>2015</v>
      </c>
      <c r="B925" s="4" t="s">
        <v>138</v>
      </c>
      <c r="C925" s="4" t="s">
        <v>20</v>
      </c>
      <c r="D925" s="4" t="s">
        <v>801</v>
      </c>
      <c r="E925" s="4">
        <v>1992</v>
      </c>
      <c r="F925" s="4">
        <v>56000</v>
      </c>
      <c r="G925" s="4" t="s">
        <v>21</v>
      </c>
      <c r="H925" s="4" t="s">
        <v>22</v>
      </c>
      <c r="I925" s="4">
        <v>9</v>
      </c>
      <c r="J925" s="9" t="str">
        <f t="shared" si="28"/>
        <v xml:space="preserve">9.7 </v>
      </c>
      <c r="K925" t="s">
        <v>1364</v>
      </c>
      <c r="O925">
        <f t="shared" si="29"/>
        <v>23</v>
      </c>
    </row>
    <row r="926" spans="1:15" x14ac:dyDescent="0.25">
      <c r="A926" s="4">
        <v>2014</v>
      </c>
      <c r="B926" s="4" t="s">
        <v>69</v>
      </c>
      <c r="C926" s="4" t="s">
        <v>20</v>
      </c>
      <c r="D926" s="4" t="s">
        <v>914</v>
      </c>
      <c r="E926" s="4">
        <v>1985</v>
      </c>
      <c r="F926" s="4">
        <v>56000</v>
      </c>
      <c r="G926" s="4" t="s">
        <v>18</v>
      </c>
      <c r="H926" s="4" t="s">
        <v>19</v>
      </c>
      <c r="I926" s="4">
        <v>8</v>
      </c>
      <c r="J926" s="9" t="str">
        <f t="shared" si="28"/>
        <v>6.8</v>
      </c>
      <c r="K926" t="s">
        <v>1449</v>
      </c>
      <c r="O926">
        <f t="shared" si="29"/>
        <v>29</v>
      </c>
    </row>
    <row r="927" spans="1:15" x14ac:dyDescent="0.25">
      <c r="A927" s="4">
        <v>2016</v>
      </c>
      <c r="B927" s="4" t="s">
        <v>138</v>
      </c>
      <c r="C927" s="4" t="s">
        <v>95</v>
      </c>
      <c r="D927" s="4" t="s">
        <v>1165</v>
      </c>
      <c r="E927" s="4">
        <v>1986</v>
      </c>
      <c r="F927" s="4">
        <v>56000</v>
      </c>
      <c r="G927" s="4" t="s">
        <v>77</v>
      </c>
      <c r="H927" s="4" t="s">
        <v>78</v>
      </c>
      <c r="I927" s="4">
        <v>6</v>
      </c>
      <c r="J927" s="9" t="str">
        <f t="shared" si="28"/>
        <v>6.8</v>
      </c>
      <c r="K927" t="s">
        <v>1449</v>
      </c>
      <c r="O927">
        <f t="shared" si="29"/>
        <v>30</v>
      </c>
    </row>
    <row r="928" spans="1:15" x14ac:dyDescent="0.25">
      <c r="A928" s="4">
        <v>2015</v>
      </c>
      <c r="B928" s="4" t="s">
        <v>138</v>
      </c>
      <c r="C928" s="4" t="s">
        <v>20</v>
      </c>
      <c r="D928" s="4" t="s">
        <v>332</v>
      </c>
      <c r="E928" s="4">
        <v>1998</v>
      </c>
      <c r="F928" s="4">
        <v>55500</v>
      </c>
      <c r="G928" s="4" t="s">
        <v>64</v>
      </c>
      <c r="H928" s="4" t="s">
        <v>65</v>
      </c>
      <c r="I928" s="4">
        <v>14</v>
      </c>
      <c r="J928" s="9" t="str">
        <f t="shared" si="28"/>
        <v xml:space="preserve">9.7 </v>
      </c>
      <c r="K928" t="s">
        <v>1364</v>
      </c>
      <c r="O928">
        <f t="shared" si="29"/>
        <v>17</v>
      </c>
    </row>
    <row r="929" spans="1:15" x14ac:dyDescent="0.25">
      <c r="A929" s="4">
        <v>2015</v>
      </c>
      <c r="B929" s="4" t="s">
        <v>142</v>
      </c>
      <c r="C929" s="4" t="s">
        <v>14</v>
      </c>
      <c r="D929" s="4" t="s">
        <v>330</v>
      </c>
      <c r="E929" s="4">
        <v>2006</v>
      </c>
      <c r="F929" s="4">
        <v>55500</v>
      </c>
      <c r="G929" s="4" t="s">
        <v>64</v>
      </c>
      <c r="H929" s="4" t="s">
        <v>65</v>
      </c>
      <c r="I929" s="4">
        <v>10</v>
      </c>
      <c r="J929" s="9" t="str">
        <f t="shared" si="28"/>
        <v/>
      </c>
      <c r="O929">
        <f t="shared" si="29"/>
        <v>9</v>
      </c>
    </row>
    <row r="930" spans="1:15" x14ac:dyDescent="0.25">
      <c r="A930" s="4">
        <v>2015</v>
      </c>
      <c r="B930" s="4" t="s">
        <v>138</v>
      </c>
      <c r="C930" s="4" t="s">
        <v>44</v>
      </c>
      <c r="D930" s="4" t="s">
        <v>354</v>
      </c>
      <c r="E930" s="4">
        <v>1990</v>
      </c>
      <c r="F930" s="4">
        <v>53000</v>
      </c>
      <c r="G930" s="4" t="s">
        <v>18</v>
      </c>
      <c r="H930" s="4" t="s">
        <v>19</v>
      </c>
      <c r="I930" s="4">
        <v>8</v>
      </c>
      <c r="J930" s="9" t="str">
        <f t="shared" si="28"/>
        <v/>
      </c>
      <c r="O930">
        <f t="shared" si="29"/>
        <v>25</v>
      </c>
    </row>
    <row r="931" spans="1:15" x14ac:dyDescent="0.25">
      <c r="A931" s="4">
        <v>2015</v>
      </c>
      <c r="B931" s="4" t="s">
        <v>99</v>
      </c>
      <c r="C931" s="4" t="s">
        <v>23</v>
      </c>
      <c r="D931" s="4" t="s">
        <v>548</v>
      </c>
      <c r="E931" s="4">
        <v>1990</v>
      </c>
      <c r="F931" s="4">
        <v>51300</v>
      </c>
      <c r="G931" s="4" t="s">
        <v>15</v>
      </c>
      <c r="H931" s="4" t="s">
        <v>16</v>
      </c>
      <c r="I931" s="4">
        <v>9</v>
      </c>
      <c r="J931" s="9" t="str">
        <f t="shared" si="28"/>
        <v/>
      </c>
      <c r="O931">
        <f t="shared" si="29"/>
        <v>25</v>
      </c>
    </row>
    <row r="932" spans="1:15" x14ac:dyDescent="0.25">
      <c r="A932" s="4">
        <v>2016</v>
      </c>
      <c r="B932" s="4" t="s">
        <v>99</v>
      </c>
      <c r="C932" s="4" t="s">
        <v>37</v>
      </c>
      <c r="D932" s="4" t="s">
        <v>1138</v>
      </c>
      <c r="E932" s="4">
        <v>1993</v>
      </c>
      <c r="F932" s="4">
        <v>50000</v>
      </c>
      <c r="G932" s="4" t="s">
        <v>18</v>
      </c>
      <c r="H932" s="4" t="s">
        <v>19</v>
      </c>
      <c r="I932" s="4">
        <v>9</v>
      </c>
      <c r="J932" s="9" t="str">
        <f t="shared" si="28"/>
        <v xml:space="preserve">9.7 </v>
      </c>
      <c r="K932" t="s">
        <v>1364</v>
      </c>
      <c r="O932">
        <f t="shared" si="29"/>
        <v>23</v>
      </c>
    </row>
    <row r="933" spans="1:15" x14ac:dyDescent="0.25">
      <c r="A933" s="4">
        <v>2015</v>
      </c>
      <c r="B933" s="4" t="s">
        <v>99</v>
      </c>
      <c r="C933" s="4" t="s">
        <v>37</v>
      </c>
      <c r="D933" s="4" t="s">
        <v>298</v>
      </c>
      <c r="E933" s="4">
        <v>0</v>
      </c>
      <c r="F933" s="4">
        <v>49000</v>
      </c>
      <c r="G933" s="4" t="s">
        <v>21</v>
      </c>
      <c r="H933" s="4" t="s">
        <v>22</v>
      </c>
      <c r="I933" s="4">
        <v>10</v>
      </c>
      <c r="J933" s="9" t="str">
        <f t="shared" si="28"/>
        <v/>
      </c>
      <c r="O933">
        <f t="shared" si="29"/>
        <v>2015</v>
      </c>
    </row>
    <row r="934" spans="1:15" x14ac:dyDescent="0.25">
      <c r="A934" s="4">
        <v>2016</v>
      </c>
      <c r="B934" s="4" t="s">
        <v>99</v>
      </c>
      <c r="C934" s="4" t="s">
        <v>51</v>
      </c>
      <c r="D934" s="4" t="s">
        <v>1130</v>
      </c>
      <c r="E934" s="4">
        <v>0</v>
      </c>
      <c r="F934" s="4">
        <v>49000</v>
      </c>
      <c r="G934" s="4" t="s">
        <v>18</v>
      </c>
      <c r="H934" s="4" t="s">
        <v>19</v>
      </c>
      <c r="I934" s="4">
        <v>9</v>
      </c>
      <c r="J934" s="9" t="str">
        <f t="shared" si="28"/>
        <v/>
      </c>
      <c r="O934">
        <f t="shared" si="29"/>
        <v>2016</v>
      </c>
    </row>
    <row r="935" spans="1:15" x14ac:dyDescent="0.25">
      <c r="A935" s="4">
        <v>2014</v>
      </c>
      <c r="B935" s="4" t="s">
        <v>40</v>
      </c>
      <c r="C935" s="4" t="s">
        <v>20</v>
      </c>
      <c r="D935" s="4" t="s">
        <v>858</v>
      </c>
      <c r="E935" s="4">
        <v>1994</v>
      </c>
      <c r="F935" s="4">
        <v>48600</v>
      </c>
      <c r="G935" s="4" t="s">
        <v>18</v>
      </c>
      <c r="H935" s="4" t="s">
        <v>19</v>
      </c>
      <c r="I935" s="4">
        <v>13</v>
      </c>
      <c r="J935" s="9" t="str">
        <f t="shared" si="28"/>
        <v xml:space="preserve">9.7 </v>
      </c>
      <c r="K935" t="s">
        <v>1364</v>
      </c>
      <c r="O935">
        <f t="shared" si="29"/>
        <v>20</v>
      </c>
    </row>
    <row r="936" spans="1:15" x14ac:dyDescent="0.25">
      <c r="A936" s="4">
        <v>2016</v>
      </c>
      <c r="B936" s="4" t="s">
        <v>99</v>
      </c>
      <c r="C936" s="4" t="s">
        <v>37</v>
      </c>
      <c r="D936" s="4" t="s">
        <v>796</v>
      </c>
      <c r="E936" s="4">
        <v>1992</v>
      </c>
      <c r="F936" s="4">
        <v>48500</v>
      </c>
      <c r="G936" s="4" t="s">
        <v>15</v>
      </c>
      <c r="H936" s="4" t="s">
        <v>16</v>
      </c>
      <c r="I936" s="4">
        <v>9</v>
      </c>
      <c r="J936" s="9" t="str">
        <f t="shared" si="28"/>
        <v xml:space="preserve">9.7 </v>
      </c>
      <c r="K936" t="s">
        <v>1364</v>
      </c>
      <c r="O936">
        <f t="shared" si="29"/>
        <v>24</v>
      </c>
    </row>
    <row r="937" spans="1:15" x14ac:dyDescent="0.25">
      <c r="A937" s="4">
        <v>2016</v>
      </c>
      <c r="B937" s="4" t="s">
        <v>99</v>
      </c>
      <c r="C937" s="4" t="s">
        <v>37</v>
      </c>
      <c r="D937" s="4" t="s">
        <v>796</v>
      </c>
      <c r="E937" s="4">
        <v>1992</v>
      </c>
      <c r="F937" s="4">
        <v>48500</v>
      </c>
      <c r="G937" s="4" t="s">
        <v>15</v>
      </c>
      <c r="H937" s="4" t="s">
        <v>16</v>
      </c>
      <c r="I937" s="4">
        <v>9</v>
      </c>
      <c r="J937" s="9" t="str">
        <f t="shared" si="28"/>
        <v xml:space="preserve">9.7 </v>
      </c>
      <c r="K937" t="s">
        <v>1364</v>
      </c>
      <c r="O937">
        <f t="shared" si="29"/>
        <v>24</v>
      </c>
    </row>
    <row r="938" spans="1:15" x14ac:dyDescent="0.25">
      <c r="A938" s="4">
        <v>2016</v>
      </c>
      <c r="B938" s="4" t="s">
        <v>99</v>
      </c>
      <c r="C938" s="4" t="s">
        <v>37</v>
      </c>
      <c r="D938" s="4" t="s">
        <v>1090</v>
      </c>
      <c r="E938" s="4">
        <v>1992</v>
      </c>
      <c r="F938" s="4">
        <v>48500</v>
      </c>
      <c r="G938" s="4" t="s">
        <v>15</v>
      </c>
      <c r="H938" s="4" t="s">
        <v>16</v>
      </c>
      <c r="I938" s="4">
        <v>9</v>
      </c>
      <c r="J938" s="9" t="str">
        <f t="shared" si="28"/>
        <v xml:space="preserve">9.7 </v>
      </c>
      <c r="K938" t="s">
        <v>1364</v>
      </c>
      <c r="O938">
        <f t="shared" si="29"/>
        <v>24</v>
      </c>
    </row>
    <row r="939" spans="1:15" x14ac:dyDescent="0.25">
      <c r="A939" s="4">
        <v>2014</v>
      </c>
      <c r="B939" s="4" t="s">
        <v>40</v>
      </c>
      <c r="C939" s="4" t="s">
        <v>20</v>
      </c>
      <c r="D939" s="4" t="s">
        <v>889</v>
      </c>
      <c r="E939" s="4">
        <v>1995</v>
      </c>
      <c r="F939" s="4">
        <v>48500</v>
      </c>
      <c r="G939" s="4" t="s">
        <v>15</v>
      </c>
      <c r="H939" s="4" t="s">
        <v>16</v>
      </c>
      <c r="I939" s="4">
        <v>9</v>
      </c>
      <c r="J939" s="9" t="str">
        <f t="shared" si="28"/>
        <v xml:space="preserve">9.7 </v>
      </c>
      <c r="K939" t="s">
        <v>1364</v>
      </c>
      <c r="O939">
        <f t="shared" si="29"/>
        <v>19</v>
      </c>
    </row>
    <row r="940" spans="1:15" x14ac:dyDescent="0.25">
      <c r="A940" s="4">
        <v>2016</v>
      </c>
      <c r="B940" s="4" t="s">
        <v>99</v>
      </c>
      <c r="C940" s="4" t="s">
        <v>37</v>
      </c>
      <c r="D940" s="4" t="s">
        <v>1132</v>
      </c>
      <c r="E940" s="4">
        <v>1999</v>
      </c>
      <c r="F940" s="4">
        <v>48500</v>
      </c>
      <c r="G940" s="4" t="s">
        <v>18</v>
      </c>
      <c r="H940" s="4" t="s">
        <v>19</v>
      </c>
      <c r="I940" s="4">
        <v>9</v>
      </c>
      <c r="J940" s="9" t="str">
        <f t="shared" si="28"/>
        <v/>
      </c>
      <c r="O940">
        <f t="shared" si="29"/>
        <v>17</v>
      </c>
    </row>
    <row r="941" spans="1:15" x14ac:dyDescent="0.25">
      <c r="A941" s="4">
        <v>2016</v>
      </c>
      <c r="B941" s="4" t="s">
        <v>99</v>
      </c>
      <c r="C941" s="4" t="s">
        <v>37</v>
      </c>
      <c r="D941" s="4" t="s">
        <v>1132</v>
      </c>
      <c r="E941" s="4">
        <v>2000</v>
      </c>
      <c r="F941" s="4">
        <v>48500</v>
      </c>
      <c r="G941" s="4" t="s">
        <v>18</v>
      </c>
      <c r="H941" s="4" t="s">
        <v>19</v>
      </c>
      <c r="I941" s="4">
        <v>9</v>
      </c>
      <c r="J941" s="9" t="str">
        <f t="shared" si="28"/>
        <v/>
      </c>
      <c r="O941">
        <f t="shared" si="29"/>
        <v>16</v>
      </c>
    </row>
    <row r="942" spans="1:15" x14ac:dyDescent="0.25">
      <c r="A942" s="4">
        <v>2016</v>
      </c>
      <c r="B942" s="4" t="s">
        <v>99</v>
      </c>
      <c r="C942" s="4" t="s">
        <v>37</v>
      </c>
      <c r="D942" s="4" t="s">
        <v>1138</v>
      </c>
      <c r="E942" s="4">
        <v>1999</v>
      </c>
      <c r="F942" s="4">
        <v>48500</v>
      </c>
      <c r="G942" s="4" t="s">
        <v>18</v>
      </c>
      <c r="H942" s="4" t="s">
        <v>19</v>
      </c>
      <c r="I942" s="4">
        <v>9</v>
      </c>
      <c r="J942" s="9" t="str">
        <f t="shared" si="28"/>
        <v/>
      </c>
      <c r="O942">
        <f t="shared" si="29"/>
        <v>17</v>
      </c>
    </row>
    <row r="943" spans="1:15" x14ac:dyDescent="0.25">
      <c r="A943" s="4">
        <v>2016</v>
      </c>
      <c r="B943" s="4" t="s">
        <v>99</v>
      </c>
      <c r="C943" s="4" t="s">
        <v>37</v>
      </c>
      <c r="D943" s="4" t="s">
        <v>669</v>
      </c>
      <c r="E943" s="4">
        <v>1999</v>
      </c>
      <c r="F943" s="4">
        <v>48500</v>
      </c>
      <c r="G943" s="4" t="s">
        <v>18</v>
      </c>
      <c r="H943" s="4" t="s">
        <v>19</v>
      </c>
      <c r="I943" s="4">
        <v>9</v>
      </c>
      <c r="J943" s="9" t="str">
        <f t="shared" si="28"/>
        <v/>
      </c>
      <c r="O943">
        <f t="shared" si="29"/>
        <v>17</v>
      </c>
    </row>
    <row r="944" spans="1:15" x14ac:dyDescent="0.25">
      <c r="A944" s="4">
        <v>2015</v>
      </c>
      <c r="B944" s="4" t="s">
        <v>99</v>
      </c>
      <c r="C944" s="4" t="s">
        <v>20</v>
      </c>
      <c r="D944" s="4" t="s">
        <v>756</v>
      </c>
      <c r="E944" s="4">
        <v>1992</v>
      </c>
      <c r="F944" s="4">
        <v>48500</v>
      </c>
      <c r="G944" s="4" t="s">
        <v>21</v>
      </c>
      <c r="H944" s="4" t="s">
        <v>22</v>
      </c>
      <c r="I944" s="4">
        <v>6</v>
      </c>
      <c r="J944" s="9" t="str">
        <f t="shared" si="28"/>
        <v xml:space="preserve">9.7 </v>
      </c>
      <c r="K944" t="s">
        <v>1364</v>
      </c>
      <c r="O944">
        <f t="shared" si="29"/>
        <v>23</v>
      </c>
    </row>
    <row r="945" spans="1:15" x14ac:dyDescent="0.25">
      <c r="A945" s="4">
        <v>2016</v>
      </c>
      <c r="B945" s="4" t="s">
        <v>99</v>
      </c>
      <c r="C945" s="4" t="s">
        <v>20</v>
      </c>
      <c r="D945" s="4" t="s">
        <v>991</v>
      </c>
      <c r="E945" s="4">
        <v>1993</v>
      </c>
      <c r="F945" s="4">
        <v>48500</v>
      </c>
      <c r="G945" s="4" t="s">
        <v>31</v>
      </c>
      <c r="H945" s="4" t="s">
        <v>32</v>
      </c>
      <c r="I945" s="4">
        <v>10</v>
      </c>
      <c r="J945" s="9" t="str">
        <f t="shared" si="28"/>
        <v xml:space="preserve">9.7 </v>
      </c>
      <c r="K945" t="s">
        <v>1364</v>
      </c>
      <c r="O945">
        <f t="shared" si="29"/>
        <v>23</v>
      </c>
    </row>
    <row r="946" spans="1:15" x14ac:dyDescent="0.25">
      <c r="A946" s="4">
        <v>2015</v>
      </c>
      <c r="B946" s="4" t="s">
        <v>99</v>
      </c>
      <c r="C946" s="4" t="s">
        <v>111</v>
      </c>
      <c r="D946" s="4" t="s">
        <v>769</v>
      </c>
      <c r="E946" s="4">
        <v>1975</v>
      </c>
      <c r="F946" s="4">
        <v>48500</v>
      </c>
      <c r="G946" s="4" t="s">
        <v>35</v>
      </c>
      <c r="H946" s="4" t="s">
        <v>36</v>
      </c>
      <c r="I946" s="4">
        <v>9</v>
      </c>
      <c r="J946" s="9" t="str">
        <f t="shared" si="28"/>
        <v/>
      </c>
      <c r="O946">
        <f t="shared" si="29"/>
        <v>40</v>
      </c>
    </row>
    <row r="947" spans="1:15" x14ac:dyDescent="0.25">
      <c r="A947" s="4">
        <v>2016</v>
      </c>
      <c r="B947" s="4" t="s">
        <v>99</v>
      </c>
      <c r="C947" s="4" t="s">
        <v>20</v>
      </c>
      <c r="D947" s="4">
        <v>0</v>
      </c>
      <c r="E947" s="4">
        <v>0</v>
      </c>
      <c r="F947" s="4">
        <v>48000</v>
      </c>
      <c r="G947" s="4" t="s">
        <v>35</v>
      </c>
      <c r="H947" s="4" t="s">
        <v>36</v>
      </c>
      <c r="I947" s="4">
        <v>9</v>
      </c>
      <c r="J947" s="9" t="str">
        <f t="shared" si="28"/>
        <v/>
      </c>
      <c r="O947">
        <f t="shared" si="29"/>
        <v>2016</v>
      </c>
    </row>
    <row r="948" spans="1:15" x14ac:dyDescent="0.25">
      <c r="A948" s="4">
        <v>2016</v>
      </c>
      <c r="B948" s="4" t="s">
        <v>137</v>
      </c>
      <c r="C948" s="4" t="s">
        <v>30</v>
      </c>
      <c r="D948" s="4" t="s">
        <v>1331</v>
      </c>
      <c r="E948" s="4">
        <v>1993</v>
      </c>
      <c r="F948" s="4">
        <v>48000</v>
      </c>
      <c r="G948" s="4" t="s">
        <v>15</v>
      </c>
      <c r="H948" s="4" t="s">
        <v>16</v>
      </c>
      <c r="I948" s="4">
        <v>9</v>
      </c>
      <c r="J948" s="9" t="str">
        <f t="shared" si="28"/>
        <v xml:space="preserve">9.7 </v>
      </c>
      <c r="K948" t="s">
        <v>1364</v>
      </c>
      <c r="O948">
        <f t="shared" si="29"/>
        <v>23</v>
      </c>
    </row>
    <row r="949" spans="1:15" x14ac:dyDescent="0.25">
      <c r="A949" s="4">
        <v>2015</v>
      </c>
      <c r="B949" s="4" t="s">
        <v>120</v>
      </c>
      <c r="C949" s="4" t="s">
        <v>20</v>
      </c>
      <c r="D949" s="4" t="s">
        <v>385</v>
      </c>
      <c r="E949" s="4">
        <v>2002</v>
      </c>
      <c r="F949" s="4">
        <v>48000</v>
      </c>
      <c r="G949" s="4" t="s">
        <v>31</v>
      </c>
      <c r="H949" s="4" t="s">
        <v>32</v>
      </c>
      <c r="I949" s="4">
        <v>6</v>
      </c>
      <c r="J949" s="9" t="str">
        <f t="shared" si="28"/>
        <v/>
      </c>
      <c r="O949">
        <f t="shared" si="29"/>
        <v>13</v>
      </c>
    </row>
    <row r="950" spans="1:15" x14ac:dyDescent="0.25">
      <c r="A950" s="4">
        <v>2014</v>
      </c>
      <c r="B950" s="4" t="s">
        <v>13</v>
      </c>
      <c r="C950" s="4" t="s">
        <v>37</v>
      </c>
      <c r="D950" s="4" t="s">
        <v>877</v>
      </c>
      <c r="E950" s="4">
        <v>1996</v>
      </c>
      <c r="F950" s="4">
        <v>48000</v>
      </c>
      <c r="G950" s="4" t="s">
        <v>18</v>
      </c>
      <c r="H950" s="4" t="s">
        <v>19</v>
      </c>
      <c r="I950" s="4">
        <v>8</v>
      </c>
      <c r="J950" s="9" t="str">
        <f t="shared" si="28"/>
        <v xml:space="preserve">9.7 </v>
      </c>
      <c r="K950" t="s">
        <v>1364</v>
      </c>
      <c r="O950">
        <f t="shared" si="29"/>
        <v>18</v>
      </c>
    </row>
    <row r="951" spans="1:15" x14ac:dyDescent="0.25">
      <c r="A951" s="4">
        <v>2016</v>
      </c>
      <c r="B951" s="4" t="s">
        <v>99</v>
      </c>
      <c r="C951" s="4" t="s">
        <v>37</v>
      </c>
      <c r="D951" s="4" t="s">
        <v>1029</v>
      </c>
      <c r="E951" s="4">
        <v>2006</v>
      </c>
      <c r="F951" s="4">
        <v>48000</v>
      </c>
      <c r="G951" s="4" t="s">
        <v>100</v>
      </c>
      <c r="H951" s="4" t="s">
        <v>110</v>
      </c>
      <c r="I951" s="4">
        <v>10</v>
      </c>
      <c r="J951" s="9" t="str">
        <f t="shared" si="28"/>
        <v/>
      </c>
      <c r="O951">
        <f t="shared" si="29"/>
        <v>10</v>
      </c>
    </row>
    <row r="952" spans="1:15" x14ac:dyDescent="0.25">
      <c r="A952" s="4">
        <v>2015</v>
      </c>
      <c r="B952" s="4" t="s">
        <v>99</v>
      </c>
      <c r="C952" s="4" t="s">
        <v>37</v>
      </c>
      <c r="D952" s="4" t="s">
        <v>317</v>
      </c>
      <c r="E952" s="4">
        <v>1978</v>
      </c>
      <c r="F952" s="4">
        <v>48000</v>
      </c>
      <c r="G952" s="4" t="s">
        <v>21</v>
      </c>
      <c r="H952" s="4" t="s">
        <v>22</v>
      </c>
      <c r="I952" s="4">
        <v>10</v>
      </c>
      <c r="J952" s="9" t="str">
        <f t="shared" si="28"/>
        <v>6.1</v>
      </c>
      <c r="K952" t="s">
        <v>1447</v>
      </c>
      <c r="O952">
        <f t="shared" si="29"/>
        <v>37</v>
      </c>
    </row>
    <row r="953" spans="1:15" x14ac:dyDescent="0.25">
      <c r="A953" s="4">
        <v>2015</v>
      </c>
      <c r="B953" s="4" t="s">
        <v>99</v>
      </c>
      <c r="C953" s="4" t="s">
        <v>20</v>
      </c>
      <c r="D953" s="4" t="s">
        <v>445</v>
      </c>
      <c r="E953" s="4">
        <v>1989</v>
      </c>
      <c r="F953" s="4">
        <v>48000</v>
      </c>
      <c r="G953" s="4" t="s">
        <v>18</v>
      </c>
      <c r="H953" s="4" t="s">
        <v>19</v>
      </c>
      <c r="I953" s="4">
        <v>8</v>
      </c>
      <c r="J953" s="9" t="str">
        <f t="shared" si="28"/>
        <v/>
      </c>
      <c r="O953">
        <f t="shared" si="29"/>
        <v>26</v>
      </c>
    </row>
    <row r="954" spans="1:15" x14ac:dyDescent="0.25">
      <c r="A954" s="4">
        <v>2015</v>
      </c>
      <c r="B954" s="4" t="s">
        <v>99</v>
      </c>
      <c r="C954" s="4" t="s">
        <v>37</v>
      </c>
      <c r="D954" s="4" t="s">
        <v>796</v>
      </c>
      <c r="E954" s="4">
        <v>0</v>
      </c>
      <c r="F954" s="4">
        <v>48000</v>
      </c>
      <c r="G954" s="4" t="s">
        <v>15</v>
      </c>
      <c r="H954" s="4" t="s">
        <v>104</v>
      </c>
      <c r="I954" s="4">
        <v>8</v>
      </c>
      <c r="J954" s="9" t="str">
        <f t="shared" si="28"/>
        <v/>
      </c>
      <c r="O954">
        <f t="shared" si="29"/>
        <v>2015</v>
      </c>
    </row>
    <row r="955" spans="1:15" x14ac:dyDescent="0.25">
      <c r="A955" s="4">
        <v>2016</v>
      </c>
      <c r="B955" s="4" t="s">
        <v>114</v>
      </c>
      <c r="C955" s="4" t="s">
        <v>20</v>
      </c>
      <c r="D955" s="4" t="s">
        <v>927</v>
      </c>
      <c r="E955" s="4">
        <v>1991</v>
      </c>
      <c r="F955" s="4">
        <v>48000</v>
      </c>
      <c r="G955" s="4" t="s">
        <v>35</v>
      </c>
      <c r="H955" s="4" t="s">
        <v>36</v>
      </c>
      <c r="I955" s="4">
        <v>8</v>
      </c>
      <c r="J955" s="9" t="str">
        <f t="shared" si="28"/>
        <v xml:space="preserve">9.7 </v>
      </c>
      <c r="K955" t="s">
        <v>1364</v>
      </c>
      <c r="O955">
        <f t="shared" si="29"/>
        <v>25</v>
      </c>
    </row>
    <row r="956" spans="1:15" x14ac:dyDescent="0.25">
      <c r="A956" s="4">
        <v>2015</v>
      </c>
      <c r="B956" s="4" t="s">
        <v>99</v>
      </c>
      <c r="C956" s="4" t="s">
        <v>37</v>
      </c>
      <c r="D956" s="4" t="s">
        <v>795</v>
      </c>
      <c r="E956" s="4">
        <v>0</v>
      </c>
      <c r="F956" s="4">
        <v>48000</v>
      </c>
      <c r="G956" s="4" t="s">
        <v>15</v>
      </c>
      <c r="H956" s="4" t="s">
        <v>104</v>
      </c>
      <c r="I956" s="4">
        <v>8</v>
      </c>
      <c r="J956" s="9" t="str">
        <f t="shared" si="28"/>
        <v/>
      </c>
      <c r="O956">
        <f t="shared" si="29"/>
        <v>2015</v>
      </c>
    </row>
    <row r="957" spans="1:15" x14ac:dyDescent="0.25">
      <c r="A957" s="4">
        <v>2015</v>
      </c>
      <c r="B957" s="4" t="s">
        <v>99</v>
      </c>
      <c r="C957" s="4" t="s">
        <v>20</v>
      </c>
      <c r="D957" s="4" t="s">
        <v>521</v>
      </c>
      <c r="E957" s="4">
        <v>2001</v>
      </c>
      <c r="F957" s="4">
        <v>48000</v>
      </c>
      <c r="G957" s="4" t="s">
        <v>18</v>
      </c>
      <c r="H957" s="4" t="s">
        <v>19</v>
      </c>
      <c r="I957" s="4">
        <v>6</v>
      </c>
      <c r="J957" s="9" t="str">
        <f t="shared" si="28"/>
        <v/>
      </c>
      <c r="O957">
        <f t="shared" si="29"/>
        <v>14</v>
      </c>
    </row>
    <row r="958" spans="1:15" x14ac:dyDescent="0.25">
      <c r="A958" s="4">
        <v>2015</v>
      </c>
      <c r="B958" s="4" t="s">
        <v>99</v>
      </c>
      <c r="C958" s="4" t="s">
        <v>20</v>
      </c>
      <c r="D958" s="4" t="s">
        <v>539</v>
      </c>
      <c r="E958" s="4">
        <v>2005</v>
      </c>
      <c r="F958" s="4">
        <v>48000</v>
      </c>
      <c r="G958" s="4" t="s">
        <v>31</v>
      </c>
      <c r="H958" s="4" t="s">
        <v>32</v>
      </c>
      <c r="I958" s="4">
        <v>6</v>
      </c>
      <c r="J958" s="9" t="str">
        <f t="shared" si="28"/>
        <v/>
      </c>
      <c r="O958">
        <f t="shared" si="29"/>
        <v>10</v>
      </c>
    </row>
    <row r="959" spans="1:15" x14ac:dyDescent="0.25">
      <c r="A959" s="4">
        <v>2014</v>
      </c>
      <c r="B959" s="4" t="s">
        <v>40</v>
      </c>
      <c r="C959" s="4" t="s">
        <v>20</v>
      </c>
      <c r="D959" s="4" t="s">
        <v>889</v>
      </c>
      <c r="E959" s="4">
        <v>1997</v>
      </c>
      <c r="F959" s="4">
        <v>48000</v>
      </c>
      <c r="G959" s="4" t="s">
        <v>15</v>
      </c>
      <c r="H959" s="4" t="s">
        <v>16</v>
      </c>
      <c r="I959" s="4">
        <v>9</v>
      </c>
      <c r="J959" s="9" t="str">
        <f t="shared" si="28"/>
        <v xml:space="preserve">9.7 </v>
      </c>
      <c r="K959" t="s">
        <v>1364</v>
      </c>
      <c r="O959">
        <f t="shared" si="29"/>
        <v>17</v>
      </c>
    </row>
    <row r="960" spans="1:15" x14ac:dyDescent="0.25">
      <c r="A960" s="4">
        <v>2016</v>
      </c>
      <c r="B960" s="4" t="s">
        <v>99</v>
      </c>
      <c r="C960" s="4" t="s">
        <v>37</v>
      </c>
      <c r="D960" s="4" t="s">
        <v>889</v>
      </c>
      <c r="E960" s="4">
        <v>1998</v>
      </c>
      <c r="F960" s="4">
        <v>48000</v>
      </c>
      <c r="G960" s="4" t="s">
        <v>18</v>
      </c>
      <c r="H960" s="4" t="s">
        <v>19</v>
      </c>
      <c r="I960" s="4">
        <v>9</v>
      </c>
      <c r="J960" s="9" t="str">
        <f t="shared" si="28"/>
        <v xml:space="preserve">9.7 </v>
      </c>
      <c r="K960" t="s">
        <v>1364</v>
      </c>
      <c r="O960">
        <f t="shared" si="29"/>
        <v>18</v>
      </c>
    </row>
    <row r="961" spans="1:15" x14ac:dyDescent="0.25">
      <c r="A961" s="4">
        <v>2015</v>
      </c>
      <c r="B961" s="4" t="s">
        <v>99</v>
      </c>
      <c r="C961" s="4" t="s">
        <v>20</v>
      </c>
      <c r="D961" s="4" t="s">
        <v>716</v>
      </c>
      <c r="E961" s="4">
        <v>1994</v>
      </c>
      <c r="F961" s="4">
        <v>48000</v>
      </c>
      <c r="G961" s="4" t="s">
        <v>64</v>
      </c>
      <c r="H961" s="4" t="s">
        <v>65</v>
      </c>
      <c r="I961" s="4">
        <v>8</v>
      </c>
      <c r="J961" s="9" t="str">
        <f t="shared" si="28"/>
        <v xml:space="preserve">9.7 </v>
      </c>
      <c r="K961" t="s">
        <v>1364</v>
      </c>
      <c r="O961">
        <f t="shared" si="29"/>
        <v>21</v>
      </c>
    </row>
    <row r="962" spans="1:15" x14ac:dyDescent="0.25">
      <c r="A962" s="4">
        <v>2016</v>
      </c>
      <c r="B962" s="4" t="s">
        <v>99</v>
      </c>
      <c r="C962" s="4" t="s">
        <v>20</v>
      </c>
      <c r="D962" s="4" t="s">
        <v>1314</v>
      </c>
      <c r="E962" s="4">
        <v>1997</v>
      </c>
      <c r="F962" s="4">
        <v>48000</v>
      </c>
      <c r="G962" s="4" t="s">
        <v>85</v>
      </c>
      <c r="H962" s="4" t="s">
        <v>86</v>
      </c>
      <c r="I962" s="4">
        <v>8</v>
      </c>
      <c r="J962" s="9" t="str">
        <f t="shared" si="28"/>
        <v xml:space="preserve">9.7 </v>
      </c>
      <c r="K962" t="s">
        <v>1364</v>
      </c>
      <c r="O962">
        <f t="shared" si="29"/>
        <v>19</v>
      </c>
    </row>
    <row r="963" spans="1:15" x14ac:dyDescent="0.25">
      <c r="A963" s="4">
        <v>2016</v>
      </c>
      <c r="B963" s="4" t="s">
        <v>99</v>
      </c>
      <c r="C963" s="4" t="s">
        <v>37</v>
      </c>
      <c r="D963" s="4" t="s">
        <v>1138</v>
      </c>
      <c r="E963" s="4">
        <v>1993</v>
      </c>
      <c r="F963" s="4">
        <v>48000</v>
      </c>
      <c r="G963" s="4" t="s">
        <v>18</v>
      </c>
      <c r="H963" s="4" t="s">
        <v>19</v>
      </c>
      <c r="I963" s="4">
        <v>9</v>
      </c>
      <c r="J963" s="9" t="str">
        <f t="shared" si="28"/>
        <v xml:space="preserve">9.7 </v>
      </c>
      <c r="K963" t="s">
        <v>1364</v>
      </c>
      <c r="O963">
        <f t="shared" si="29"/>
        <v>23</v>
      </c>
    </row>
    <row r="964" spans="1:15" x14ac:dyDescent="0.25">
      <c r="A964" s="4">
        <v>2015</v>
      </c>
      <c r="B964" s="4" t="s">
        <v>99</v>
      </c>
      <c r="C964" s="4" t="s">
        <v>20</v>
      </c>
      <c r="D964" s="4" t="s">
        <v>669</v>
      </c>
      <c r="E964" s="4">
        <v>2000</v>
      </c>
      <c r="F964" s="4">
        <v>48000</v>
      </c>
      <c r="G964" s="4" t="s">
        <v>85</v>
      </c>
      <c r="H964" s="4" t="s">
        <v>86</v>
      </c>
      <c r="I964" s="4">
        <v>10</v>
      </c>
      <c r="J964" s="9" t="str">
        <f t="shared" si="28"/>
        <v/>
      </c>
      <c r="O964">
        <f t="shared" si="29"/>
        <v>15</v>
      </c>
    </row>
    <row r="965" spans="1:15" x14ac:dyDescent="0.25">
      <c r="A965" s="4">
        <v>2015</v>
      </c>
      <c r="B965" s="4" t="s">
        <v>99</v>
      </c>
      <c r="C965" s="4" t="s">
        <v>107</v>
      </c>
      <c r="D965" s="4" t="s">
        <v>684</v>
      </c>
      <c r="E965" s="4">
        <v>1990</v>
      </c>
      <c r="F965" s="4">
        <v>48000</v>
      </c>
      <c r="G965" s="4" t="s">
        <v>21</v>
      </c>
      <c r="H965" s="4" t="s">
        <v>22</v>
      </c>
      <c r="I965" s="4">
        <v>6</v>
      </c>
      <c r="J965" s="9" t="str">
        <f t="shared" si="28"/>
        <v/>
      </c>
      <c r="O965">
        <f t="shared" si="29"/>
        <v>25</v>
      </c>
    </row>
    <row r="966" spans="1:15" x14ac:dyDescent="0.25">
      <c r="A966" s="4">
        <v>2015</v>
      </c>
      <c r="B966" s="4" t="s">
        <v>99</v>
      </c>
      <c r="C966" s="4" t="s">
        <v>20</v>
      </c>
      <c r="D966" s="4" t="s">
        <v>520</v>
      </c>
      <c r="E966" s="4">
        <v>2001</v>
      </c>
      <c r="F966" s="4">
        <v>48000</v>
      </c>
      <c r="G966" s="4" t="s">
        <v>18</v>
      </c>
      <c r="H966" s="4" t="s">
        <v>19</v>
      </c>
      <c r="I966" s="4">
        <v>6</v>
      </c>
      <c r="J966" s="9" t="str">
        <f t="shared" si="28"/>
        <v/>
      </c>
      <c r="O966">
        <f t="shared" si="29"/>
        <v>14</v>
      </c>
    </row>
    <row r="967" spans="1:15" x14ac:dyDescent="0.25">
      <c r="A967" s="4">
        <v>2015</v>
      </c>
      <c r="B967" s="4" t="s">
        <v>99</v>
      </c>
      <c r="C967" s="4" t="s">
        <v>20</v>
      </c>
      <c r="D967" s="4" t="s">
        <v>639</v>
      </c>
      <c r="E967" s="4">
        <v>1985</v>
      </c>
      <c r="F967" s="4">
        <v>48000</v>
      </c>
      <c r="G967" s="4" t="s">
        <v>35</v>
      </c>
      <c r="H967" s="4" t="s">
        <v>36</v>
      </c>
      <c r="I967" s="4">
        <v>9</v>
      </c>
      <c r="J967" s="9" t="str">
        <f t="shared" si="28"/>
        <v>6.8</v>
      </c>
      <c r="K967" t="s">
        <v>1449</v>
      </c>
      <c r="O967">
        <f t="shared" si="29"/>
        <v>30</v>
      </c>
    </row>
    <row r="968" spans="1:15" x14ac:dyDescent="0.25">
      <c r="A968" s="4">
        <v>2015</v>
      </c>
      <c r="B968" s="4" t="s">
        <v>99</v>
      </c>
      <c r="C968" s="4" t="s">
        <v>20</v>
      </c>
      <c r="D968" s="4" t="s">
        <v>580</v>
      </c>
      <c r="E968" s="4">
        <v>1985</v>
      </c>
      <c r="F968" s="4">
        <v>48000</v>
      </c>
      <c r="G968" s="4" t="s">
        <v>21</v>
      </c>
      <c r="H968" s="4" t="s">
        <v>22</v>
      </c>
      <c r="I968" s="4">
        <v>10</v>
      </c>
      <c r="J968" s="9" t="str">
        <f t="shared" si="28"/>
        <v>6.8</v>
      </c>
      <c r="K968" t="s">
        <v>1449</v>
      </c>
      <c r="O968">
        <f t="shared" si="29"/>
        <v>30</v>
      </c>
    </row>
    <row r="969" spans="1:15" x14ac:dyDescent="0.25">
      <c r="A969" s="4">
        <v>2016</v>
      </c>
      <c r="B969" s="4" t="s">
        <v>99</v>
      </c>
      <c r="C969" s="4" t="s">
        <v>20</v>
      </c>
      <c r="D969" s="4" t="s">
        <v>1075</v>
      </c>
      <c r="E969" s="4">
        <v>1992</v>
      </c>
      <c r="F969" s="4">
        <v>48000</v>
      </c>
      <c r="G969" s="4" t="s">
        <v>38</v>
      </c>
      <c r="H969" s="4" t="s">
        <v>39</v>
      </c>
      <c r="I969" s="4">
        <v>8</v>
      </c>
      <c r="J969" s="9" t="str">
        <f t="shared" si="28"/>
        <v xml:space="preserve">9.7 </v>
      </c>
      <c r="K969" t="s">
        <v>1364</v>
      </c>
      <c r="O969">
        <f t="shared" si="29"/>
        <v>24</v>
      </c>
    </row>
    <row r="970" spans="1:15" x14ac:dyDescent="0.25">
      <c r="A970" s="4">
        <v>2015</v>
      </c>
      <c r="B970" s="4" t="s">
        <v>99</v>
      </c>
      <c r="C970" s="4" t="s">
        <v>20</v>
      </c>
      <c r="D970" s="4" t="s">
        <v>760</v>
      </c>
      <c r="E970" s="4">
        <v>1992</v>
      </c>
      <c r="F970" s="4">
        <v>48000</v>
      </c>
      <c r="G970" s="4" t="s">
        <v>21</v>
      </c>
      <c r="H970" s="4" t="s">
        <v>22</v>
      </c>
      <c r="I970" s="4">
        <v>6</v>
      </c>
      <c r="J970" s="9" t="str">
        <f t="shared" si="28"/>
        <v xml:space="preserve">9.7 </v>
      </c>
      <c r="K970" t="s">
        <v>1364</v>
      </c>
      <c r="O970">
        <f t="shared" si="29"/>
        <v>23</v>
      </c>
    </row>
    <row r="971" spans="1:15" x14ac:dyDescent="0.25">
      <c r="A971" s="4">
        <v>2015</v>
      </c>
      <c r="B971" s="4" t="s">
        <v>99</v>
      </c>
      <c r="C971" s="4" t="s">
        <v>20</v>
      </c>
      <c r="D971" s="4" t="s">
        <v>760</v>
      </c>
      <c r="E971" s="4">
        <v>1992</v>
      </c>
      <c r="F971" s="4">
        <v>48000</v>
      </c>
      <c r="G971" s="4" t="s">
        <v>21</v>
      </c>
      <c r="H971" s="4" t="s">
        <v>22</v>
      </c>
      <c r="I971" s="4">
        <v>6</v>
      </c>
      <c r="J971" s="9" t="str">
        <f t="shared" si="28"/>
        <v xml:space="preserve">9.7 </v>
      </c>
      <c r="K971" t="s">
        <v>1364</v>
      </c>
      <c r="O971">
        <f t="shared" si="29"/>
        <v>23</v>
      </c>
    </row>
    <row r="972" spans="1:15" x14ac:dyDescent="0.25">
      <c r="A972" s="4">
        <v>2015</v>
      </c>
      <c r="B972" s="4" t="s">
        <v>99</v>
      </c>
      <c r="C972" s="4" t="s">
        <v>20</v>
      </c>
      <c r="D972" s="4" t="s">
        <v>758</v>
      </c>
      <c r="E972" s="4">
        <v>1991</v>
      </c>
      <c r="F972" s="4">
        <v>48000</v>
      </c>
      <c r="G972" s="4" t="s">
        <v>21</v>
      </c>
      <c r="H972" s="4" t="s">
        <v>22</v>
      </c>
      <c r="I972" s="4">
        <v>6</v>
      </c>
      <c r="J972" s="9" t="str">
        <f t="shared" si="28"/>
        <v xml:space="preserve">9.7 </v>
      </c>
      <c r="K972" t="s">
        <v>1364</v>
      </c>
      <c r="O972">
        <f t="shared" si="29"/>
        <v>24</v>
      </c>
    </row>
    <row r="973" spans="1:15" x14ac:dyDescent="0.25">
      <c r="A973" s="4">
        <v>2015</v>
      </c>
      <c r="B973" s="4" t="s">
        <v>99</v>
      </c>
      <c r="C973" s="4" t="s">
        <v>37</v>
      </c>
      <c r="D973" s="4" t="s">
        <v>725</v>
      </c>
      <c r="E973" s="4">
        <v>2001</v>
      </c>
      <c r="F973" s="4">
        <v>48000</v>
      </c>
      <c r="G973" s="4" t="s">
        <v>35</v>
      </c>
      <c r="H973" s="4" t="s">
        <v>36</v>
      </c>
      <c r="I973" s="4">
        <v>9</v>
      </c>
      <c r="J973" s="9" t="str">
        <f t="shared" si="28"/>
        <v/>
      </c>
      <c r="O973">
        <f t="shared" si="29"/>
        <v>14</v>
      </c>
    </row>
    <row r="974" spans="1:15" x14ac:dyDescent="0.25">
      <c r="A974" s="4">
        <v>2015</v>
      </c>
      <c r="B974" s="4" t="s">
        <v>99</v>
      </c>
      <c r="C974" s="4" t="s">
        <v>20</v>
      </c>
      <c r="D974" s="4" t="s">
        <v>627</v>
      </c>
      <c r="E974" s="4">
        <v>1997</v>
      </c>
      <c r="F974" s="4">
        <v>48000</v>
      </c>
      <c r="G974" s="4" t="s">
        <v>35</v>
      </c>
      <c r="H974" s="4" t="s">
        <v>36</v>
      </c>
      <c r="I974" s="4">
        <v>6</v>
      </c>
      <c r="J974" s="9" t="str">
        <f t="shared" si="28"/>
        <v xml:space="preserve">9.7 </v>
      </c>
      <c r="K974" t="s">
        <v>1364</v>
      </c>
      <c r="O974">
        <f t="shared" si="29"/>
        <v>18</v>
      </c>
    </row>
    <row r="975" spans="1:15" x14ac:dyDescent="0.25">
      <c r="A975" s="4">
        <v>2015</v>
      </c>
      <c r="B975" s="4" t="s">
        <v>99</v>
      </c>
      <c r="C975" s="4" t="s">
        <v>20</v>
      </c>
      <c r="D975" s="4" t="s">
        <v>823</v>
      </c>
      <c r="E975" s="4">
        <v>1996</v>
      </c>
      <c r="F975" s="4">
        <v>48000</v>
      </c>
      <c r="G975" s="4" t="s">
        <v>77</v>
      </c>
      <c r="H975" s="4" t="s">
        <v>78</v>
      </c>
      <c r="I975" s="4">
        <v>10</v>
      </c>
      <c r="J975" s="9" t="str">
        <f t="shared" ref="J975:J1038" si="30">IFERROR(LEFT(K975,FIND("EER",K975)-2),"")</f>
        <v xml:space="preserve">9.7 </v>
      </c>
      <c r="K975" t="s">
        <v>1364</v>
      </c>
      <c r="O975">
        <f t="shared" ref="O975:O1038" si="31">A975-E975</f>
        <v>19</v>
      </c>
    </row>
    <row r="976" spans="1:15" x14ac:dyDescent="0.25">
      <c r="A976" s="4">
        <v>2015</v>
      </c>
      <c r="B976" s="4" t="s">
        <v>99</v>
      </c>
      <c r="C976" s="4" t="s">
        <v>20</v>
      </c>
      <c r="D976" s="4" t="s">
        <v>819</v>
      </c>
      <c r="E976" s="4">
        <v>2006</v>
      </c>
      <c r="F976" s="4">
        <v>48000</v>
      </c>
      <c r="G976" s="4" t="s">
        <v>35</v>
      </c>
      <c r="H976" s="4" t="s">
        <v>36</v>
      </c>
      <c r="I976" s="4">
        <v>8</v>
      </c>
      <c r="J976" s="9" t="str">
        <f t="shared" si="30"/>
        <v/>
      </c>
      <c r="O976">
        <f t="shared" si="31"/>
        <v>9</v>
      </c>
    </row>
    <row r="977" spans="1:15" x14ac:dyDescent="0.25">
      <c r="A977" s="4">
        <v>2015</v>
      </c>
      <c r="B977" s="4" t="s">
        <v>114</v>
      </c>
      <c r="C977" s="4" t="s">
        <v>20</v>
      </c>
      <c r="D977" s="4" t="s">
        <v>526</v>
      </c>
      <c r="E977" s="4">
        <v>2006</v>
      </c>
      <c r="F977" s="4">
        <v>48000</v>
      </c>
      <c r="G977" s="4" t="s">
        <v>81</v>
      </c>
      <c r="H977" s="4" t="s">
        <v>82</v>
      </c>
      <c r="I977" s="4">
        <v>6</v>
      </c>
      <c r="J977" s="9" t="str">
        <f t="shared" si="30"/>
        <v/>
      </c>
      <c r="O977">
        <f t="shared" si="31"/>
        <v>9</v>
      </c>
    </row>
    <row r="978" spans="1:15" x14ac:dyDescent="0.25">
      <c r="A978" s="4">
        <v>2015</v>
      </c>
      <c r="B978" s="4" t="s">
        <v>114</v>
      </c>
      <c r="C978" s="4" t="s">
        <v>20</v>
      </c>
      <c r="D978" s="4" t="s">
        <v>708</v>
      </c>
      <c r="E978" s="4">
        <v>1995</v>
      </c>
      <c r="F978" s="4">
        <v>48000</v>
      </c>
      <c r="G978" s="4" t="s">
        <v>25</v>
      </c>
      <c r="H978" s="4" t="s">
        <v>26</v>
      </c>
      <c r="I978" s="4">
        <v>8</v>
      </c>
      <c r="J978" s="9" t="str">
        <f t="shared" si="30"/>
        <v xml:space="preserve">9.7 </v>
      </c>
      <c r="K978" t="s">
        <v>1364</v>
      </c>
      <c r="O978">
        <f t="shared" si="31"/>
        <v>20</v>
      </c>
    </row>
    <row r="979" spans="1:15" x14ac:dyDescent="0.25">
      <c r="A979" s="4">
        <v>2016</v>
      </c>
      <c r="B979" s="4" t="s">
        <v>114</v>
      </c>
      <c r="C979" s="4" t="s">
        <v>20</v>
      </c>
      <c r="D979" s="4" t="s">
        <v>903</v>
      </c>
      <c r="E979" s="4">
        <v>1998</v>
      </c>
      <c r="F979" s="4">
        <v>48000</v>
      </c>
      <c r="G979" s="4" t="s">
        <v>18</v>
      </c>
      <c r="H979" s="4" t="s">
        <v>19</v>
      </c>
      <c r="I979" s="4">
        <v>8</v>
      </c>
      <c r="J979" s="9" t="str">
        <f t="shared" si="30"/>
        <v xml:space="preserve">9.7 </v>
      </c>
      <c r="K979" t="s">
        <v>1364</v>
      </c>
      <c r="O979">
        <f t="shared" si="31"/>
        <v>18</v>
      </c>
    </row>
    <row r="980" spans="1:15" x14ac:dyDescent="0.25">
      <c r="A980" s="4">
        <v>2016</v>
      </c>
      <c r="B980" s="4" t="s">
        <v>99</v>
      </c>
      <c r="C980" s="4" t="s">
        <v>20</v>
      </c>
      <c r="D980" s="4" t="s">
        <v>1094</v>
      </c>
      <c r="E980" s="4">
        <v>2006</v>
      </c>
      <c r="F980" s="4">
        <v>48000</v>
      </c>
      <c r="G980" s="4" t="s">
        <v>35</v>
      </c>
      <c r="H980" s="4" t="s">
        <v>36</v>
      </c>
      <c r="I980" s="4">
        <v>6</v>
      </c>
      <c r="J980" s="9" t="str">
        <f t="shared" si="30"/>
        <v/>
      </c>
      <c r="O980">
        <f t="shared" si="31"/>
        <v>10</v>
      </c>
    </row>
    <row r="981" spans="1:15" x14ac:dyDescent="0.25">
      <c r="A981" s="4">
        <v>2015</v>
      </c>
      <c r="B981" s="4" t="s">
        <v>114</v>
      </c>
      <c r="C981" s="4" t="s">
        <v>20</v>
      </c>
      <c r="D981" s="4" t="s">
        <v>852</v>
      </c>
      <c r="E981" s="4">
        <v>1994</v>
      </c>
      <c r="F981" s="4">
        <v>48000</v>
      </c>
      <c r="G981" s="4" t="s">
        <v>79</v>
      </c>
      <c r="H981" s="4" t="s">
        <v>80</v>
      </c>
      <c r="I981" s="4">
        <v>9</v>
      </c>
      <c r="J981" s="9" t="str">
        <f t="shared" si="30"/>
        <v xml:space="preserve">9.7 </v>
      </c>
      <c r="K981" t="s">
        <v>1364</v>
      </c>
      <c r="O981">
        <f t="shared" si="31"/>
        <v>21</v>
      </c>
    </row>
    <row r="982" spans="1:15" x14ac:dyDescent="0.25">
      <c r="A982" s="4">
        <v>2016</v>
      </c>
      <c r="B982" s="4" t="s">
        <v>114</v>
      </c>
      <c r="C982" s="4" t="s">
        <v>20</v>
      </c>
      <c r="D982" s="4" t="s">
        <v>852</v>
      </c>
      <c r="E982" s="4">
        <v>1995</v>
      </c>
      <c r="F982" s="4">
        <v>48000</v>
      </c>
      <c r="G982" s="4" t="s">
        <v>18</v>
      </c>
      <c r="H982" s="4" t="s">
        <v>19</v>
      </c>
      <c r="I982" s="4">
        <v>8</v>
      </c>
      <c r="J982" s="9" t="str">
        <f t="shared" si="30"/>
        <v xml:space="preserve">9.7 </v>
      </c>
      <c r="K982" t="s">
        <v>1364</v>
      </c>
      <c r="O982">
        <f t="shared" si="31"/>
        <v>21</v>
      </c>
    </row>
    <row r="983" spans="1:15" x14ac:dyDescent="0.25">
      <c r="A983" s="4">
        <v>2016</v>
      </c>
      <c r="B983" s="4" t="s">
        <v>114</v>
      </c>
      <c r="C983" s="4" t="s">
        <v>20</v>
      </c>
      <c r="D983" s="4" t="s">
        <v>852</v>
      </c>
      <c r="E983" s="4">
        <v>1996</v>
      </c>
      <c r="F983" s="4">
        <v>48000</v>
      </c>
      <c r="G983" s="4" t="s">
        <v>18</v>
      </c>
      <c r="H983" s="4" t="s">
        <v>19</v>
      </c>
      <c r="I983" s="4">
        <v>8</v>
      </c>
      <c r="J983" s="9" t="str">
        <f t="shared" si="30"/>
        <v xml:space="preserve">9.7 </v>
      </c>
      <c r="K983" t="s">
        <v>1364</v>
      </c>
      <c r="O983">
        <f t="shared" si="31"/>
        <v>20</v>
      </c>
    </row>
    <row r="984" spans="1:15" x14ac:dyDescent="0.25">
      <c r="A984" s="4">
        <v>2016</v>
      </c>
      <c r="B984" s="4" t="s">
        <v>114</v>
      </c>
      <c r="C984" s="4" t="s">
        <v>20</v>
      </c>
      <c r="D984" s="4" t="s">
        <v>1226</v>
      </c>
      <c r="E984" s="4">
        <v>1998</v>
      </c>
      <c r="F984" s="4">
        <v>48000</v>
      </c>
      <c r="G984" s="4" t="s">
        <v>35</v>
      </c>
      <c r="H984" s="4" t="s">
        <v>36</v>
      </c>
      <c r="I984" s="4">
        <v>9</v>
      </c>
      <c r="J984" s="9" t="str">
        <f t="shared" si="30"/>
        <v xml:space="preserve">9.7 </v>
      </c>
      <c r="K984" t="s">
        <v>1364</v>
      </c>
      <c r="O984">
        <f t="shared" si="31"/>
        <v>18</v>
      </c>
    </row>
    <row r="985" spans="1:15" x14ac:dyDescent="0.25">
      <c r="A985" s="4">
        <v>2015</v>
      </c>
      <c r="B985" s="4" t="s">
        <v>114</v>
      </c>
      <c r="C985" s="4" t="s">
        <v>20</v>
      </c>
      <c r="D985" s="4" t="s">
        <v>315</v>
      </c>
      <c r="E985" s="4">
        <v>1996</v>
      </c>
      <c r="F985" s="4">
        <v>48000</v>
      </c>
      <c r="G985" s="4" t="s">
        <v>15</v>
      </c>
      <c r="H985" s="4" t="s">
        <v>16</v>
      </c>
      <c r="I985" s="4">
        <v>8</v>
      </c>
      <c r="J985" s="9" t="str">
        <f t="shared" si="30"/>
        <v xml:space="preserve">9.7 </v>
      </c>
      <c r="K985" t="s">
        <v>1364</v>
      </c>
      <c r="O985">
        <f t="shared" si="31"/>
        <v>19</v>
      </c>
    </row>
    <row r="986" spans="1:15" x14ac:dyDescent="0.25">
      <c r="A986" s="4">
        <v>2015</v>
      </c>
      <c r="B986" s="4" t="s">
        <v>114</v>
      </c>
      <c r="C986" s="4" t="s">
        <v>20</v>
      </c>
      <c r="D986" s="4" t="s">
        <v>315</v>
      </c>
      <c r="E986" s="4">
        <v>1996</v>
      </c>
      <c r="F986" s="4">
        <v>48000</v>
      </c>
      <c r="G986" s="4" t="s">
        <v>15</v>
      </c>
      <c r="H986" s="4" t="s">
        <v>16</v>
      </c>
      <c r="I986" s="4">
        <v>8</v>
      </c>
      <c r="J986" s="9" t="str">
        <f t="shared" si="30"/>
        <v xml:space="preserve">9.7 </v>
      </c>
      <c r="K986" t="s">
        <v>1364</v>
      </c>
      <c r="O986">
        <f t="shared" si="31"/>
        <v>19</v>
      </c>
    </row>
    <row r="987" spans="1:15" x14ac:dyDescent="0.25">
      <c r="A987" s="4">
        <v>2016</v>
      </c>
      <c r="B987" s="4" t="s">
        <v>114</v>
      </c>
      <c r="C987" s="4" t="s">
        <v>20</v>
      </c>
      <c r="D987" s="4" t="s">
        <v>1209</v>
      </c>
      <c r="E987" s="4">
        <v>1994</v>
      </c>
      <c r="F987" s="4">
        <v>48000</v>
      </c>
      <c r="G987" s="4" t="s">
        <v>18</v>
      </c>
      <c r="H987" s="4" t="s">
        <v>19</v>
      </c>
      <c r="I987" s="4">
        <v>9</v>
      </c>
      <c r="J987" s="9" t="str">
        <f t="shared" si="30"/>
        <v xml:space="preserve">9.7 </v>
      </c>
      <c r="K987" t="s">
        <v>1364</v>
      </c>
      <c r="O987">
        <f t="shared" si="31"/>
        <v>22</v>
      </c>
    </row>
    <row r="988" spans="1:15" x14ac:dyDescent="0.25">
      <c r="A988" s="4">
        <v>2015</v>
      </c>
      <c r="B988" s="4" t="s">
        <v>114</v>
      </c>
      <c r="C988" s="4" t="s">
        <v>20</v>
      </c>
      <c r="D988" s="4" t="s">
        <v>556</v>
      </c>
      <c r="E988" s="4">
        <v>1996</v>
      </c>
      <c r="F988" s="4">
        <v>48000</v>
      </c>
      <c r="G988" s="4" t="s">
        <v>15</v>
      </c>
      <c r="H988" s="4" t="s">
        <v>16</v>
      </c>
      <c r="I988" s="4">
        <v>8</v>
      </c>
      <c r="J988" s="9" t="str">
        <f t="shared" si="30"/>
        <v xml:space="preserve">9.7 </v>
      </c>
      <c r="K988" t="s">
        <v>1364</v>
      </c>
      <c r="O988">
        <f t="shared" si="31"/>
        <v>19</v>
      </c>
    </row>
    <row r="989" spans="1:15" x14ac:dyDescent="0.25">
      <c r="A989" s="4">
        <v>2014</v>
      </c>
      <c r="B989" s="4" t="s">
        <v>13</v>
      </c>
      <c r="C989" s="4" t="s">
        <v>20</v>
      </c>
      <c r="D989" s="4" t="s">
        <v>357</v>
      </c>
      <c r="E989" s="4">
        <v>1990</v>
      </c>
      <c r="F989" s="4">
        <v>48000</v>
      </c>
      <c r="G989" s="4" t="s">
        <v>18</v>
      </c>
      <c r="H989" s="4" t="s">
        <v>19</v>
      </c>
      <c r="I989" s="4">
        <v>8</v>
      </c>
      <c r="J989" s="9" t="str">
        <f t="shared" si="30"/>
        <v/>
      </c>
      <c r="O989">
        <f t="shared" si="31"/>
        <v>24</v>
      </c>
    </row>
    <row r="990" spans="1:15" x14ac:dyDescent="0.25">
      <c r="A990" s="4">
        <v>2016</v>
      </c>
      <c r="B990" s="4" t="s">
        <v>114</v>
      </c>
      <c r="C990" s="4" t="s">
        <v>33</v>
      </c>
      <c r="D990" s="4" t="s">
        <v>1204</v>
      </c>
      <c r="E990" s="4">
        <v>1990</v>
      </c>
      <c r="F990" s="4">
        <v>48000</v>
      </c>
      <c r="G990" s="4" t="s">
        <v>35</v>
      </c>
      <c r="H990" s="4" t="s">
        <v>36</v>
      </c>
      <c r="I990" s="4">
        <v>8</v>
      </c>
      <c r="J990" s="9" t="str">
        <f t="shared" si="30"/>
        <v/>
      </c>
      <c r="O990">
        <f t="shared" si="31"/>
        <v>26</v>
      </c>
    </row>
    <row r="991" spans="1:15" x14ac:dyDescent="0.25">
      <c r="A991" s="4">
        <v>2015</v>
      </c>
      <c r="B991" s="4" t="s">
        <v>114</v>
      </c>
      <c r="C991" s="4" t="s">
        <v>20</v>
      </c>
      <c r="D991" s="4" t="s">
        <v>759</v>
      </c>
      <c r="E991" s="4">
        <v>1991</v>
      </c>
      <c r="F991" s="4">
        <v>48000</v>
      </c>
      <c r="G991" s="4" t="s">
        <v>21</v>
      </c>
      <c r="H991" s="4" t="s">
        <v>22</v>
      </c>
      <c r="I991" s="4">
        <v>6</v>
      </c>
      <c r="J991" s="9" t="str">
        <f t="shared" si="30"/>
        <v xml:space="preserve">9.7 </v>
      </c>
      <c r="K991" t="s">
        <v>1364</v>
      </c>
      <c r="O991">
        <f t="shared" si="31"/>
        <v>24</v>
      </c>
    </row>
    <row r="992" spans="1:15" x14ac:dyDescent="0.25">
      <c r="A992" s="4">
        <v>2016</v>
      </c>
      <c r="B992" s="4" t="s">
        <v>99</v>
      </c>
      <c r="C992" s="4" t="s">
        <v>20</v>
      </c>
      <c r="D992" s="4" t="s">
        <v>1127</v>
      </c>
      <c r="E992" s="4">
        <v>2002</v>
      </c>
      <c r="F992" s="4">
        <v>48000</v>
      </c>
      <c r="G992" s="4" t="s">
        <v>18</v>
      </c>
      <c r="H992" s="4" t="s">
        <v>19</v>
      </c>
      <c r="I992" s="4">
        <v>8</v>
      </c>
      <c r="J992" s="9" t="str">
        <f t="shared" si="30"/>
        <v/>
      </c>
      <c r="O992">
        <f t="shared" si="31"/>
        <v>14</v>
      </c>
    </row>
    <row r="993" spans="1:15" x14ac:dyDescent="0.25">
      <c r="A993" s="4">
        <v>2015</v>
      </c>
      <c r="B993" s="4" t="s">
        <v>114</v>
      </c>
      <c r="C993" s="4" t="s">
        <v>20</v>
      </c>
      <c r="D993" s="4" t="s">
        <v>557</v>
      </c>
      <c r="E993" s="4">
        <v>1996</v>
      </c>
      <c r="F993" s="4">
        <v>48000</v>
      </c>
      <c r="G993" s="4" t="s">
        <v>15</v>
      </c>
      <c r="H993" s="4" t="s">
        <v>16</v>
      </c>
      <c r="I993" s="4">
        <v>8</v>
      </c>
      <c r="J993" s="9" t="str">
        <f t="shared" si="30"/>
        <v xml:space="preserve">9.7 </v>
      </c>
      <c r="K993" t="s">
        <v>1364</v>
      </c>
      <c r="O993">
        <f t="shared" si="31"/>
        <v>19</v>
      </c>
    </row>
    <row r="994" spans="1:15" x14ac:dyDescent="0.25">
      <c r="A994" s="4">
        <v>2016</v>
      </c>
      <c r="B994" s="4" t="s">
        <v>114</v>
      </c>
      <c r="C994" s="4" t="s">
        <v>155</v>
      </c>
      <c r="D994" s="4" t="s">
        <v>969</v>
      </c>
      <c r="E994" s="4">
        <v>0</v>
      </c>
      <c r="F994" s="4">
        <v>48000</v>
      </c>
      <c r="G994" s="4" t="s">
        <v>18</v>
      </c>
      <c r="H994" s="4" t="s">
        <v>19</v>
      </c>
      <c r="I994" s="4">
        <v>6</v>
      </c>
      <c r="J994" s="9" t="str">
        <f t="shared" si="30"/>
        <v/>
      </c>
      <c r="O994">
        <f t="shared" si="31"/>
        <v>2016</v>
      </c>
    </row>
    <row r="995" spans="1:15" x14ac:dyDescent="0.25">
      <c r="A995" s="4">
        <v>2015</v>
      </c>
      <c r="B995" s="4" t="s">
        <v>114</v>
      </c>
      <c r="C995" s="4" t="s">
        <v>70</v>
      </c>
      <c r="D995" s="4" t="s">
        <v>469</v>
      </c>
      <c r="E995" s="4">
        <v>1987</v>
      </c>
      <c r="F995" s="4">
        <v>48000</v>
      </c>
      <c r="G995" s="4" t="s">
        <v>15</v>
      </c>
      <c r="H995" s="4" t="s">
        <v>16</v>
      </c>
      <c r="I995" s="4">
        <v>8</v>
      </c>
      <c r="J995" s="9" t="str">
        <f t="shared" si="30"/>
        <v>6.8</v>
      </c>
      <c r="K995" t="s">
        <v>1449</v>
      </c>
      <c r="O995">
        <f t="shared" si="31"/>
        <v>28</v>
      </c>
    </row>
    <row r="996" spans="1:15" x14ac:dyDescent="0.25">
      <c r="A996" s="4">
        <v>2015</v>
      </c>
      <c r="B996" s="4" t="s">
        <v>99</v>
      </c>
      <c r="C996" s="4" t="s">
        <v>103</v>
      </c>
      <c r="D996" s="4" t="s">
        <v>465</v>
      </c>
      <c r="E996" s="4">
        <v>1991</v>
      </c>
      <c r="F996" s="4">
        <v>48000</v>
      </c>
      <c r="G996" s="4" t="s">
        <v>15</v>
      </c>
      <c r="H996" s="4" t="s">
        <v>16</v>
      </c>
      <c r="I996" s="4">
        <v>16</v>
      </c>
      <c r="J996" s="9" t="str">
        <f t="shared" si="30"/>
        <v xml:space="preserve">9.7 </v>
      </c>
      <c r="K996" t="s">
        <v>1364</v>
      </c>
      <c r="O996">
        <f t="shared" si="31"/>
        <v>24</v>
      </c>
    </row>
    <row r="997" spans="1:15" x14ac:dyDescent="0.25">
      <c r="A997" s="4">
        <v>2016</v>
      </c>
      <c r="B997" s="4" t="s">
        <v>99</v>
      </c>
      <c r="C997" s="4" t="s">
        <v>152</v>
      </c>
      <c r="D997" s="4" t="s">
        <v>1093</v>
      </c>
      <c r="E997" s="4">
        <v>2006</v>
      </c>
      <c r="F997" s="4">
        <v>48000</v>
      </c>
      <c r="G997" s="4" t="s">
        <v>35</v>
      </c>
      <c r="H997" s="4" t="s">
        <v>36</v>
      </c>
      <c r="I997" s="4">
        <v>6</v>
      </c>
      <c r="J997" s="9" t="str">
        <f t="shared" si="30"/>
        <v/>
      </c>
      <c r="O997">
        <f t="shared" si="31"/>
        <v>10</v>
      </c>
    </row>
    <row r="998" spans="1:15" x14ac:dyDescent="0.25">
      <c r="A998" s="4">
        <v>2016</v>
      </c>
      <c r="B998" s="4" t="s">
        <v>99</v>
      </c>
      <c r="C998" s="4" t="s">
        <v>152</v>
      </c>
      <c r="D998" s="4" t="s">
        <v>1093</v>
      </c>
      <c r="E998" s="4">
        <v>2006</v>
      </c>
      <c r="F998" s="4">
        <v>48000</v>
      </c>
      <c r="G998" s="4" t="s">
        <v>35</v>
      </c>
      <c r="H998" s="4" t="s">
        <v>36</v>
      </c>
      <c r="I998" s="4">
        <v>6</v>
      </c>
      <c r="J998" s="9" t="str">
        <f t="shared" si="30"/>
        <v/>
      </c>
      <c r="O998">
        <f t="shared" si="31"/>
        <v>10</v>
      </c>
    </row>
    <row r="999" spans="1:15" x14ac:dyDescent="0.25">
      <c r="A999" s="4">
        <v>2016</v>
      </c>
      <c r="B999" s="4" t="s">
        <v>99</v>
      </c>
      <c r="C999" s="4" t="s">
        <v>20</v>
      </c>
      <c r="D999" s="4" t="s">
        <v>1095</v>
      </c>
      <c r="E999" s="4">
        <v>2006</v>
      </c>
      <c r="F999" s="4">
        <v>48000</v>
      </c>
      <c r="G999" s="4" t="s">
        <v>35</v>
      </c>
      <c r="H999" s="4" t="s">
        <v>36</v>
      </c>
      <c r="I999" s="4">
        <v>6</v>
      </c>
      <c r="J999" s="9" t="str">
        <f t="shared" si="30"/>
        <v/>
      </c>
      <c r="O999">
        <f t="shared" si="31"/>
        <v>10</v>
      </c>
    </row>
    <row r="1000" spans="1:15" x14ac:dyDescent="0.25">
      <c r="A1000" s="4">
        <v>2015</v>
      </c>
      <c r="B1000" s="4" t="s">
        <v>114</v>
      </c>
      <c r="C1000" s="4" t="s">
        <v>70</v>
      </c>
      <c r="D1000" s="4" t="s">
        <v>744</v>
      </c>
      <c r="E1000" s="4">
        <v>1992</v>
      </c>
      <c r="F1000" s="4">
        <v>48000</v>
      </c>
      <c r="G1000" s="4" t="s">
        <v>21</v>
      </c>
      <c r="H1000" s="4" t="s">
        <v>22</v>
      </c>
      <c r="I1000" s="4">
        <v>9</v>
      </c>
      <c r="J1000" s="9" t="str">
        <f t="shared" si="30"/>
        <v xml:space="preserve">9.7 </v>
      </c>
      <c r="K1000" t="s">
        <v>1364</v>
      </c>
      <c r="O1000">
        <f t="shared" si="31"/>
        <v>23</v>
      </c>
    </row>
    <row r="1001" spans="1:15" x14ac:dyDescent="0.25">
      <c r="A1001" s="4">
        <v>2015</v>
      </c>
      <c r="B1001" s="4" t="s">
        <v>99</v>
      </c>
      <c r="C1001" s="4" t="s">
        <v>33</v>
      </c>
      <c r="D1001" s="4" t="s">
        <v>766</v>
      </c>
      <c r="E1001" s="4">
        <v>1994</v>
      </c>
      <c r="F1001" s="4">
        <v>48000</v>
      </c>
      <c r="G1001" s="4" t="s">
        <v>38</v>
      </c>
      <c r="H1001" s="4" t="s">
        <v>39</v>
      </c>
      <c r="I1001" s="4">
        <v>10</v>
      </c>
      <c r="J1001" s="9" t="str">
        <f t="shared" si="30"/>
        <v xml:space="preserve">9.7 </v>
      </c>
      <c r="K1001" t="s">
        <v>1364</v>
      </c>
      <c r="O1001">
        <f t="shared" si="31"/>
        <v>21</v>
      </c>
    </row>
    <row r="1002" spans="1:15" x14ac:dyDescent="0.25">
      <c r="A1002" s="4">
        <v>2015</v>
      </c>
      <c r="B1002" s="4" t="s">
        <v>99</v>
      </c>
      <c r="C1002" s="4" t="s">
        <v>103</v>
      </c>
      <c r="D1002" s="4" t="s">
        <v>463</v>
      </c>
      <c r="E1002" s="4">
        <v>1991</v>
      </c>
      <c r="F1002" s="4">
        <v>48000</v>
      </c>
      <c r="G1002" s="4" t="s">
        <v>15</v>
      </c>
      <c r="H1002" s="4" t="s">
        <v>16</v>
      </c>
      <c r="I1002" s="4">
        <v>16</v>
      </c>
      <c r="J1002" s="9" t="str">
        <f t="shared" si="30"/>
        <v xml:space="preserve">9.7 </v>
      </c>
      <c r="K1002" t="s">
        <v>1364</v>
      </c>
      <c r="O1002">
        <f t="shared" si="31"/>
        <v>24</v>
      </c>
    </row>
    <row r="1003" spans="1:15" x14ac:dyDescent="0.25">
      <c r="A1003" s="4">
        <v>2015</v>
      </c>
      <c r="B1003" s="4" t="s">
        <v>99</v>
      </c>
      <c r="C1003" s="4" t="s">
        <v>103</v>
      </c>
      <c r="D1003" s="4" t="s">
        <v>463</v>
      </c>
      <c r="E1003" s="4">
        <v>1991</v>
      </c>
      <c r="F1003" s="4">
        <v>48000</v>
      </c>
      <c r="G1003" s="4" t="s">
        <v>15</v>
      </c>
      <c r="H1003" s="4" t="s">
        <v>16</v>
      </c>
      <c r="I1003" s="4">
        <v>16</v>
      </c>
      <c r="J1003" s="9" t="str">
        <f t="shared" si="30"/>
        <v xml:space="preserve">9.7 </v>
      </c>
      <c r="K1003" t="s">
        <v>1364</v>
      </c>
      <c r="O1003">
        <f t="shared" si="31"/>
        <v>24</v>
      </c>
    </row>
    <row r="1004" spans="1:15" x14ac:dyDescent="0.25">
      <c r="A1004" s="4">
        <v>2015</v>
      </c>
      <c r="B1004" s="4" t="s">
        <v>99</v>
      </c>
      <c r="C1004" s="4" t="s">
        <v>103</v>
      </c>
      <c r="D1004" s="4" t="s">
        <v>463</v>
      </c>
      <c r="E1004" s="4">
        <v>1991</v>
      </c>
      <c r="F1004" s="4">
        <v>48000</v>
      </c>
      <c r="G1004" s="4" t="s">
        <v>15</v>
      </c>
      <c r="H1004" s="4" t="s">
        <v>16</v>
      </c>
      <c r="I1004" s="4">
        <v>16</v>
      </c>
      <c r="J1004" s="9" t="str">
        <f t="shared" si="30"/>
        <v xml:space="preserve">9.7 </v>
      </c>
      <c r="K1004" t="s">
        <v>1364</v>
      </c>
      <c r="O1004">
        <f t="shared" si="31"/>
        <v>24</v>
      </c>
    </row>
    <row r="1005" spans="1:15" x14ac:dyDescent="0.25">
      <c r="A1005" s="4">
        <v>2015</v>
      </c>
      <c r="B1005" s="4" t="s">
        <v>99</v>
      </c>
      <c r="C1005" s="4" t="s">
        <v>103</v>
      </c>
      <c r="D1005" s="4" t="s">
        <v>463</v>
      </c>
      <c r="E1005" s="4">
        <v>1991</v>
      </c>
      <c r="F1005" s="4">
        <v>48000</v>
      </c>
      <c r="G1005" s="4" t="s">
        <v>15</v>
      </c>
      <c r="H1005" s="4" t="s">
        <v>16</v>
      </c>
      <c r="I1005" s="4">
        <v>16</v>
      </c>
      <c r="J1005" s="9" t="str">
        <f t="shared" si="30"/>
        <v xml:space="preserve">9.7 </v>
      </c>
      <c r="K1005" t="s">
        <v>1364</v>
      </c>
      <c r="O1005">
        <f t="shared" si="31"/>
        <v>24</v>
      </c>
    </row>
    <row r="1006" spans="1:15" x14ac:dyDescent="0.25">
      <c r="A1006" s="4">
        <v>2015</v>
      </c>
      <c r="B1006" s="4" t="s">
        <v>99</v>
      </c>
      <c r="C1006" s="4" t="s">
        <v>103</v>
      </c>
      <c r="D1006" s="4" t="s">
        <v>463</v>
      </c>
      <c r="E1006" s="4">
        <v>1991</v>
      </c>
      <c r="F1006" s="4">
        <v>48000</v>
      </c>
      <c r="G1006" s="4" t="s">
        <v>15</v>
      </c>
      <c r="H1006" s="4" t="s">
        <v>16</v>
      </c>
      <c r="I1006" s="4">
        <v>16</v>
      </c>
      <c r="J1006" s="9" t="str">
        <f t="shared" si="30"/>
        <v xml:space="preserve">9.7 </v>
      </c>
      <c r="K1006" t="s">
        <v>1364</v>
      </c>
      <c r="O1006">
        <f t="shared" si="31"/>
        <v>24</v>
      </c>
    </row>
    <row r="1007" spans="1:15" x14ac:dyDescent="0.25">
      <c r="A1007" s="4">
        <v>2015</v>
      </c>
      <c r="B1007" s="4" t="s">
        <v>99</v>
      </c>
      <c r="C1007" s="4" t="s">
        <v>103</v>
      </c>
      <c r="D1007" s="4" t="s">
        <v>463</v>
      </c>
      <c r="E1007" s="4">
        <v>1991</v>
      </c>
      <c r="F1007" s="4">
        <v>48000</v>
      </c>
      <c r="G1007" s="4" t="s">
        <v>15</v>
      </c>
      <c r="H1007" s="4" t="s">
        <v>16</v>
      </c>
      <c r="I1007" s="4">
        <v>16</v>
      </c>
      <c r="J1007" s="9" t="str">
        <f t="shared" si="30"/>
        <v xml:space="preserve">9.7 </v>
      </c>
      <c r="K1007" t="s">
        <v>1364</v>
      </c>
      <c r="O1007">
        <f t="shared" si="31"/>
        <v>24</v>
      </c>
    </row>
    <row r="1008" spans="1:15" x14ac:dyDescent="0.25">
      <c r="A1008" s="4">
        <v>2015</v>
      </c>
      <c r="B1008" s="4" t="s">
        <v>99</v>
      </c>
      <c r="C1008" s="4" t="s">
        <v>103</v>
      </c>
      <c r="D1008" s="4" t="s">
        <v>442</v>
      </c>
      <c r="E1008" s="4">
        <v>1991</v>
      </c>
      <c r="F1008" s="4">
        <v>48000</v>
      </c>
      <c r="G1008" s="4" t="s">
        <v>15</v>
      </c>
      <c r="H1008" s="4" t="s">
        <v>16</v>
      </c>
      <c r="I1008" s="4">
        <v>14</v>
      </c>
      <c r="J1008" s="9" t="str">
        <f t="shared" si="30"/>
        <v xml:space="preserve">9.7 </v>
      </c>
      <c r="K1008" t="s">
        <v>1364</v>
      </c>
      <c r="O1008">
        <f t="shared" si="31"/>
        <v>24</v>
      </c>
    </row>
    <row r="1009" spans="1:15" x14ac:dyDescent="0.25">
      <c r="A1009" s="4">
        <v>2015</v>
      </c>
      <c r="B1009" s="4" t="s">
        <v>99</v>
      </c>
      <c r="C1009" s="4" t="s">
        <v>103</v>
      </c>
      <c r="D1009" s="4" t="s">
        <v>442</v>
      </c>
      <c r="E1009" s="4">
        <v>1991</v>
      </c>
      <c r="F1009" s="4">
        <v>48000</v>
      </c>
      <c r="G1009" s="4" t="s">
        <v>15</v>
      </c>
      <c r="H1009" s="4" t="s">
        <v>16</v>
      </c>
      <c r="I1009" s="4">
        <v>14</v>
      </c>
      <c r="J1009" s="9" t="str">
        <f t="shared" si="30"/>
        <v xml:space="preserve">9.7 </v>
      </c>
      <c r="K1009" t="s">
        <v>1364</v>
      </c>
      <c r="O1009">
        <f t="shared" si="31"/>
        <v>24</v>
      </c>
    </row>
    <row r="1010" spans="1:15" x14ac:dyDescent="0.25">
      <c r="A1010" s="4">
        <v>2015</v>
      </c>
      <c r="B1010" s="4" t="s">
        <v>99</v>
      </c>
      <c r="C1010" s="4" t="s">
        <v>103</v>
      </c>
      <c r="D1010" s="4" t="s">
        <v>442</v>
      </c>
      <c r="E1010" s="4">
        <v>1991</v>
      </c>
      <c r="F1010" s="4">
        <v>48000</v>
      </c>
      <c r="G1010" s="4" t="s">
        <v>15</v>
      </c>
      <c r="H1010" s="4" t="s">
        <v>104</v>
      </c>
      <c r="I1010" s="4">
        <v>14</v>
      </c>
      <c r="J1010" s="9" t="str">
        <f t="shared" si="30"/>
        <v xml:space="preserve">9.7 </v>
      </c>
      <c r="K1010" t="s">
        <v>1364</v>
      </c>
      <c r="O1010">
        <f t="shared" si="31"/>
        <v>24</v>
      </c>
    </row>
    <row r="1011" spans="1:15" x14ac:dyDescent="0.25">
      <c r="A1011" s="4">
        <v>2015</v>
      </c>
      <c r="B1011" s="4" t="s">
        <v>99</v>
      </c>
      <c r="C1011" s="4" t="s">
        <v>103</v>
      </c>
      <c r="D1011" s="4" t="s">
        <v>442</v>
      </c>
      <c r="E1011" s="4">
        <v>1991</v>
      </c>
      <c r="F1011" s="4">
        <v>48000</v>
      </c>
      <c r="G1011" s="4" t="s">
        <v>15</v>
      </c>
      <c r="H1011" s="4" t="s">
        <v>16</v>
      </c>
      <c r="I1011" s="4">
        <v>14</v>
      </c>
      <c r="J1011" s="9" t="str">
        <f t="shared" si="30"/>
        <v xml:space="preserve">9.7 </v>
      </c>
      <c r="K1011" t="s">
        <v>1364</v>
      </c>
      <c r="O1011">
        <f t="shared" si="31"/>
        <v>24</v>
      </c>
    </row>
    <row r="1012" spans="1:15" x14ac:dyDescent="0.25">
      <c r="A1012" s="4">
        <v>2015</v>
      </c>
      <c r="B1012" s="4" t="s">
        <v>99</v>
      </c>
      <c r="C1012" s="4" t="s">
        <v>103</v>
      </c>
      <c r="D1012" s="4" t="s">
        <v>442</v>
      </c>
      <c r="E1012" s="4">
        <v>1991</v>
      </c>
      <c r="F1012" s="4">
        <v>48000</v>
      </c>
      <c r="G1012" s="4" t="s">
        <v>15</v>
      </c>
      <c r="H1012" s="4" t="s">
        <v>16</v>
      </c>
      <c r="I1012" s="4">
        <v>14</v>
      </c>
      <c r="J1012" s="9" t="str">
        <f t="shared" si="30"/>
        <v xml:space="preserve">9.7 </v>
      </c>
      <c r="K1012" t="s">
        <v>1364</v>
      </c>
      <c r="O1012">
        <f t="shared" si="31"/>
        <v>24</v>
      </c>
    </row>
    <row r="1013" spans="1:15" x14ac:dyDescent="0.25">
      <c r="A1013" s="4">
        <v>2015</v>
      </c>
      <c r="B1013" s="4" t="s">
        <v>99</v>
      </c>
      <c r="C1013" s="4" t="s">
        <v>103</v>
      </c>
      <c r="D1013" s="4" t="s">
        <v>442</v>
      </c>
      <c r="E1013" s="4">
        <v>1991</v>
      </c>
      <c r="F1013" s="4">
        <v>48000</v>
      </c>
      <c r="G1013" s="4" t="s">
        <v>15</v>
      </c>
      <c r="H1013" s="4" t="s">
        <v>16</v>
      </c>
      <c r="I1013" s="4">
        <v>14</v>
      </c>
      <c r="J1013" s="9" t="str">
        <f t="shared" si="30"/>
        <v xml:space="preserve">9.7 </v>
      </c>
      <c r="K1013" t="s">
        <v>1364</v>
      </c>
      <c r="O1013">
        <f t="shared" si="31"/>
        <v>24</v>
      </c>
    </row>
    <row r="1014" spans="1:15" x14ac:dyDescent="0.25">
      <c r="A1014" s="4">
        <v>2015</v>
      </c>
      <c r="B1014" s="4" t="s">
        <v>99</v>
      </c>
      <c r="C1014" s="4" t="s">
        <v>103</v>
      </c>
      <c r="D1014" s="4" t="s">
        <v>442</v>
      </c>
      <c r="E1014" s="4">
        <v>1991</v>
      </c>
      <c r="F1014" s="4">
        <v>48000</v>
      </c>
      <c r="G1014" s="4" t="s">
        <v>15</v>
      </c>
      <c r="H1014" s="4" t="s">
        <v>16</v>
      </c>
      <c r="I1014" s="4">
        <v>14</v>
      </c>
      <c r="J1014" s="9" t="str">
        <f t="shared" si="30"/>
        <v xml:space="preserve">9.7 </v>
      </c>
      <c r="K1014" t="s">
        <v>1364</v>
      </c>
      <c r="O1014">
        <f t="shared" si="31"/>
        <v>24</v>
      </c>
    </row>
    <row r="1015" spans="1:15" x14ac:dyDescent="0.25">
      <c r="A1015" s="4">
        <v>2015</v>
      </c>
      <c r="B1015" s="4" t="s">
        <v>99</v>
      </c>
      <c r="C1015" s="4" t="s">
        <v>103</v>
      </c>
      <c r="D1015" s="4" t="s">
        <v>442</v>
      </c>
      <c r="E1015" s="4">
        <v>1991</v>
      </c>
      <c r="F1015" s="4">
        <v>48000</v>
      </c>
      <c r="G1015" s="4" t="s">
        <v>15</v>
      </c>
      <c r="H1015" s="4" t="s">
        <v>16</v>
      </c>
      <c r="I1015" s="4">
        <v>14</v>
      </c>
      <c r="J1015" s="9" t="str">
        <f t="shared" si="30"/>
        <v xml:space="preserve">9.7 </v>
      </c>
      <c r="K1015" t="s">
        <v>1364</v>
      </c>
      <c r="O1015">
        <f t="shared" si="31"/>
        <v>24</v>
      </c>
    </row>
    <row r="1016" spans="1:15" x14ac:dyDescent="0.25">
      <c r="A1016" s="4">
        <v>2015</v>
      </c>
      <c r="B1016" s="4" t="s">
        <v>99</v>
      </c>
      <c r="C1016" s="4" t="s">
        <v>103</v>
      </c>
      <c r="D1016" s="4" t="s">
        <v>442</v>
      </c>
      <c r="E1016" s="4">
        <v>1991</v>
      </c>
      <c r="F1016" s="4">
        <v>48000</v>
      </c>
      <c r="G1016" s="4" t="s">
        <v>15</v>
      </c>
      <c r="H1016" s="4" t="s">
        <v>16</v>
      </c>
      <c r="I1016" s="4">
        <v>14</v>
      </c>
      <c r="J1016" s="9" t="str">
        <f t="shared" si="30"/>
        <v xml:space="preserve">9.7 </v>
      </c>
      <c r="K1016" t="s">
        <v>1364</v>
      </c>
      <c r="O1016">
        <f t="shared" si="31"/>
        <v>24</v>
      </c>
    </row>
    <row r="1017" spans="1:15" x14ac:dyDescent="0.25">
      <c r="A1017" s="4">
        <v>2015</v>
      </c>
      <c r="B1017" s="4" t="s">
        <v>99</v>
      </c>
      <c r="C1017" s="4" t="s">
        <v>103</v>
      </c>
      <c r="D1017" s="4" t="s">
        <v>442</v>
      </c>
      <c r="E1017" s="4">
        <v>1991</v>
      </c>
      <c r="F1017" s="4">
        <v>48000</v>
      </c>
      <c r="G1017" s="4" t="s">
        <v>15</v>
      </c>
      <c r="H1017" s="4" t="s">
        <v>16</v>
      </c>
      <c r="I1017" s="4">
        <v>14</v>
      </c>
      <c r="J1017" s="9" t="str">
        <f t="shared" si="30"/>
        <v xml:space="preserve">9.7 </v>
      </c>
      <c r="K1017" t="s">
        <v>1364</v>
      </c>
      <c r="O1017">
        <f t="shared" si="31"/>
        <v>24</v>
      </c>
    </row>
    <row r="1018" spans="1:15" x14ac:dyDescent="0.25">
      <c r="A1018" s="4">
        <v>2015</v>
      </c>
      <c r="B1018" s="4" t="s">
        <v>99</v>
      </c>
      <c r="C1018" s="4" t="s">
        <v>103</v>
      </c>
      <c r="D1018" s="4" t="s">
        <v>442</v>
      </c>
      <c r="E1018" s="4">
        <v>1991</v>
      </c>
      <c r="F1018" s="4">
        <v>48000</v>
      </c>
      <c r="G1018" s="4" t="s">
        <v>15</v>
      </c>
      <c r="H1018" s="4" t="s">
        <v>16</v>
      </c>
      <c r="I1018" s="4">
        <v>14</v>
      </c>
      <c r="J1018" s="9" t="str">
        <f t="shared" si="30"/>
        <v xml:space="preserve">9.7 </v>
      </c>
      <c r="K1018" t="s">
        <v>1364</v>
      </c>
      <c r="O1018">
        <f t="shared" si="31"/>
        <v>24</v>
      </c>
    </row>
    <row r="1019" spans="1:15" x14ac:dyDescent="0.25">
      <c r="A1019" s="4">
        <v>2015</v>
      </c>
      <c r="B1019" s="4" t="s">
        <v>99</v>
      </c>
      <c r="C1019" s="4" t="s">
        <v>103</v>
      </c>
      <c r="D1019" s="4" t="s">
        <v>442</v>
      </c>
      <c r="E1019" s="4">
        <v>1991</v>
      </c>
      <c r="F1019" s="4">
        <v>48000</v>
      </c>
      <c r="G1019" s="4" t="s">
        <v>15</v>
      </c>
      <c r="H1019" s="4" t="s">
        <v>104</v>
      </c>
      <c r="I1019" s="4">
        <v>14</v>
      </c>
      <c r="J1019" s="9" t="str">
        <f t="shared" si="30"/>
        <v xml:space="preserve">9.7 </v>
      </c>
      <c r="K1019" t="s">
        <v>1364</v>
      </c>
      <c r="O1019">
        <f t="shared" si="31"/>
        <v>24</v>
      </c>
    </row>
    <row r="1020" spans="1:15" x14ac:dyDescent="0.25">
      <c r="A1020" s="4">
        <v>2015</v>
      </c>
      <c r="B1020" s="4" t="s">
        <v>99</v>
      </c>
      <c r="C1020" s="4" t="s">
        <v>103</v>
      </c>
      <c r="D1020" s="4" t="s">
        <v>442</v>
      </c>
      <c r="E1020" s="4">
        <v>1991</v>
      </c>
      <c r="F1020" s="4">
        <v>48000</v>
      </c>
      <c r="G1020" s="4" t="s">
        <v>15</v>
      </c>
      <c r="H1020" s="4" t="s">
        <v>16</v>
      </c>
      <c r="I1020" s="4">
        <v>14</v>
      </c>
      <c r="J1020" s="9" t="str">
        <f t="shared" si="30"/>
        <v xml:space="preserve">9.7 </v>
      </c>
      <c r="K1020" t="s">
        <v>1364</v>
      </c>
      <c r="O1020">
        <f t="shared" si="31"/>
        <v>24</v>
      </c>
    </row>
    <row r="1021" spans="1:15" x14ac:dyDescent="0.25">
      <c r="A1021" s="4">
        <v>2015</v>
      </c>
      <c r="B1021" s="4" t="s">
        <v>99</v>
      </c>
      <c r="C1021" s="4" t="s">
        <v>103</v>
      </c>
      <c r="D1021" s="4" t="s">
        <v>450</v>
      </c>
      <c r="E1021" s="4">
        <v>1991</v>
      </c>
      <c r="F1021" s="4">
        <v>48000</v>
      </c>
      <c r="G1021" s="4" t="s">
        <v>15</v>
      </c>
      <c r="H1021" s="4" t="s">
        <v>16</v>
      </c>
      <c r="I1021" s="4">
        <v>14</v>
      </c>
      <c r="J1021" s="9" t="str">
        <f t="shared" si="30"/>
        <v xml:space="preserve">9.7 </v>
      </c>
      <c r="K1021" t="s">
        <v>1364</v>
      </c>
      <c r="O1021">
        <f t="shared" si="31"/>
        <v>24</v>
      </c>
    </row>
    <row r="1022" spans="1:15" x14ac:dyDescent="0.25">
      <c r="A1022" s="4">
        <v>2015</v>
      </c>
      <c r="B1022" s="4" t="s">
        <v>99</v>
      </c>
      <c r="C1022" s="4" t="s">
        <v>17</v>
      </c>
      <c r="D1022" s="4" t="s">
        <v>848</v>
      </c>
      <c r="E1022" s="4">
        <v>1979</v>
      </c>
      <c r="F1022" s="4">
        <v>48000</v>
      </c>
      <c r="G1022" s="4" t="s">
        <v>18</v>
      </c>
      <c r="H1022" s="4" t="s">
        <v>19</v>
      </c>
      <c r="I1022" s="4">
        <v>6</v>
      </c>
      <c r="J1022" s="9" t="str">
        <f t="shared" si="30"/>
        <v>6.1</v>
      </c>
      <c r="K1022" t="s">
        <v>1447</v>
      </c>
      <c r="O1022">
        <f t="shared" si="31"/>
        <v>36</v>
      </c>
    </row>
    <row r="1023" spans="1:15" x14ac:dyDescent="0.25">
      <c r="A1023" s="4">
        <v>2015</v>
      </c>
      <c r="B1023" s="4" t="s">
        <v>99</v>
      </c>
      <c r="C1023" s="4" t="s">
        <v>20</v>
      </c>
      <c r="D1023" s="4" t="s">
        <v>533</v>
      </c>
      <c r="E1023" s="4">
        <v>1982</v>
      </c>
      <c r="F1023" s="4">
        <v>48000</v>
      </c>
      <c r="G1023" s="4" t="s">
        <v>61</v>
      </c>
      <c r="H1023" s="4" t="s">
        <v>62</v>
      </c>
      <c r="I1023" s="4">
        <v>9</v>
      </c>
      <c r="J1023" s="9" t="str">
        <f t="shared" si="30"/>
        <v>6.8</v>
      </c>
      <c r="K1023" t="s">
        <v>1449</v>
      </c>
      <c r="O1023">
        <f t="shared" si="31"/>
        <v>33</v>
      </c>
    </row>
    <row r="1024" spans="1:15" x14ac:dyDescent="0.25">
      <c r="A1024" s="4">
        <v>2014</v>
      </c>
      <c r="B1024" s="4" t="s">
        <v>40</v>
      </c>
      <c r="C1024" s="4" t="s">
        <v>41</v>
      </c>
      <c r="D1024" s="4" t="s">
        <v>187</v>
      </c>
      <c r="E1024" s="4">
        <v>1985</v>
      </c>
      <c r="F1024" s="4">
        <v>48000</v>
      </c>
      <c r="G1024" s="4" t="s">
        <v>35</v>
      </c>
      <c r="H1024" s="4" t="s">
        <v>36</v>
      </c>
      <c r="I1024" s="4">
        <v>8</v>
      </c>
      <c r="J1024" s="9" t="str">
        <f t="shared" si="30"/>
        <v>6.8</v>
      </c>
      <c r="K1024" t="s">
        <v>1449</v>
      </c>
      <c r="O1024">
        <f t="shared" si="31"/>
        <v>29</v>
      </c>
    </row>
    <row r="1025" spans="1:15" x14ac:dyDescent="0.25">
      <c r="A1025" s="4">
        <v>2014</v>
      </c>
      <c r="B1025" s="4" t="s">
        <v>40</v>
      </c>
      <c r="C1025" s="4" t="s">
        <v>17</v>
      </c>
      <c r="D1025" s="4" t="s">
        <v>187</v>
      </c>
      <c r="E1025" s="4">
        <v>1985</v>
      </c>
      <c r="F1025" s="4">
        <v>48000</v>
      </c>
      <c r="G1025" s="4" t="s">
        <v>35</v>
      </c>
      <c r="H1025" s="4" t="s">
        <v>36</v>
      </c>
      <c r="I1025" s="4">
        <v>9</v>
      </c>
      <c r="J1025" s="9" t="str">
        <f t="shared" si="30"/>
        <v>6.8</v>
      </c>
      <c r="K1025" t="s">
        <v>1449</v>
      </c>
      <c r="O1025">
        <f t="shared" si="31"/>
        <v>29</v>
      </c>
    </row>
    <row r="1026" spans="1:15" x14ac:dyDescent="0.25">
      <c r="A1026" s="4">
        <v>2014</v>
      </c>
      <c r="B1026" s="4" t="s">
        <v>40</v>
      </c>
      <c r="C1026" s="4" t="s">
        <v>17</v>
      </c>
      <c r="D1026" s="4" t="s">
        <v>187</v>
      </c>
      <c r="E1026" s="4">
        <v>1985</v>
      </c>
      <c r="F1026" s="4">
        <v>48000</v>
      </c>
      <c r="G1026" s="4" t="s">
        <v>35</v>
      </c>
      <c r="H1026" s="4" t="s">
        <v>36</v>
      </c>
      <c r="I1026" s="4">
        <v>9</v>
      </c>
      <c r="J1026" s="9" t="str">
        <f t="shared" si="30"/>
        <v>6.8</v>
      </c>
      <c r="K1026" t="s">
        <v>1449</v>
      </c>
      <c r="O1026">
        <f t="shared" si="31"/>
        <v>29</v>
      </c>
    </row>
    <row r="1027" spans="1:15" x14ac:dyDescent="0.25">
      <c r="A1027" s="4">
        <v>2016</v>
      </c>
      <c r="B1027" s="4" t="s">
        <v>114</v>
      </c>
      <c r="C1027" s="4" t="s">
        <v>33</v>
      </c>
      <c r="D1027" s="4" t="s">
        <v>1015</v>
      </c>
      <c r="E1027" s="4">
        <v>1985</v>
      </c>
      <c r="F1027" s="4">
        <v>48000</v>
      </c>
      <c r="G1027" s="4" t="s">
        <v>35</v>
      </c>
      <c r="H1027" s="4" t="s">
        <v>36</v>
      </c>
      <c r="I1027" s="4">
        <v>9</v>
      </c>
      <c r="J1027" s="9" t="str">
        <f t="shared" si="30"/>
        <v>6.8</v>
      </c>
      <c r="K1027" t="s">
        <v>1449</v>
      </c>
      <c r="O1027">
        <f t="shared" si="31"/>
        <v>31</v>
      </c>
    </row>
    <row r="1028" spans="1:15" x14ac:dyDescent="0.25">
      <c r="A1028" s="4">
        <v>2014</v>
      </c>
      <c r="B1028" s="4" t="s">
        <v>46</v>
      </c>
      <c r="C1028" s="4" t="s">
        <v>27</v>
      </c>
      <c r="D1028" s="4" t="s">
        <v>176</v>
      </c>
      <c r="E1028" s="4">
        <v>1994</v>
      </c>
      <c r="F1028" s="4">
        <v>48000</v>
      </c>
      <c r="G1028" s="4" t="s">
        <v>18</v>
      </c>
      <c r="H1028" s="4" t="s">
        <v>19</v>
      </c>
      <c r="I1028" s="4">
        <v>6</v>
      </c>
      <c r="J1028" s="9" t="str">
        <f t="shared" si="30"/>
        <v xml:space="preserve">9.7 </v>
      </c>
      <c r="K1028" t="s">
        <v>1364</v>
      </c>
      <c r="O1028">
        <f t="shared" si="31"/>
        <v>20</v>
      </c>
    </row>
    <row r="1029" spans="1:15" x14ac:dyDescent="0.25">
      <c r="A1029" s="4">
        <v>2015</v>
      </c>
      <c r="B1029" s="4" t="s">
        <v>99</v>
      </c>
      <c r="C1029" s="4" t="s">
        <v>103</v>
      </c>
      <c r="D1029" s="4" t="s">
        <v>451</v>
      </c>
      <c r="E1029" s="4">
        <v>1991</v>
      </c>
      <c r="F1029" s="4">
        <v>48000</v>
      </c>
      <c r="G1029" s="4" t="s">
        <v>15</v>
      </c>
      <c r="H1029" s="4" t="s">
        <v>16</v>
      </c>
      <c r="I1029" s="4">
        <v>14</v>
      </c>
      <c r="J1029" s="9" t="str">
        <f t="shared" si="30"/>
        <v xml:space="preserve">9.7 </v>
      </c>
      <c r="K1029" t="s">
        <v>1364</v>
      </c>
      <c r="O1029">
        <f t="shared" si="31"/>
        <v>24</v>
      </c>
    </row>
    <row r="1030" spans="1:15" x14ac:dyDescent="0.25">
      <c r="A1030" s="4">
        <v>2016</v>
      </c>
      <c r="B1030" s="4" t="s">
        <v>142</v>
      </c>
      <c r="C1030" s="4" t="s">
        <v>103</v>
      </c>
      <c r="D1030" s="4" t="s">
        <v>1049</v>
      </c>
      <c r="E1030" s="4">
        <v>1990</v>
      </c>
      <c r="F1030" s="4">
        <v>48000</v>
      </c>
      <c r="G1030" s="4" t="s">
        <v>18</v>
      </c>
      <c r="H1030" s="4" t="s">
        <v>112</v>
      </c>
      <c r="I1030" s="4">
        <v>8</v>
      </c>
      <c r="J1030" s="9" t="str">
        <f t="shared" si="30"/>
        <v/>
      </c>
      <c r="O1030">
        <f t="shared" si="31"/>
        <v>26</v>
      </c>
    </row>
    <row r="1031" spans="1:15" x14ac:dyDescent="0.25">
      <c r="A1031" s="4">
        <v>2014</v>
      </c>
      <c r="B1031" s="4" t="s">
        <v>13</v>
      </c>
      <c r="C1031" s="4" t="s">
        <v>20</v>
      </c>
      <c r="D1031" s="4" t="s">
        <v>240</v>
      </c>
      <c r="E1031" s="4">
        <v>1994</v>
      </c>
      <c r="F1031" s="4">
        <v>48000</v>
      </c>
      <c r="G1031" s="4" t="s">
        <v>25</v>
      </c>
      <c r="H1031" s="4" t="s">
        <v>26</v>
      </c>
      <c r="I1031" s="4">
        <v>8</v>
      </c>
      <c r="J1031" s="9" t="str">
        <f t="shared" si="30"/>
        <v xml:space="preserve">9.7 </v>
      </c>
      <c r="K1031" t="s">
        <v>1364</v>
      </c>
      <c r="O1031">
        <f t="shared" si="31"/>
        <v>20</v>
      </c>
    </row>
    <row r="1032" spans="1:15" x14ac:dyDescent="0.25">
      <c r="A1032" s="4">
        <v>2014</v>
      </c>
      <c r="B1032" s="4" t="s">
        <v>13</v>
      </c>
      <c r="C1032" s="4" t="s">
        <v>24</v>
      </c>
      <c r="D1032" s="4" t="s">
        <v>231</v>
      </c>
      <c r="E1032" s="4">
        <v>2004</v>
      </c>
      <c r="F1032" s="4">
        <v>48000</v>
      </c>
      <c r="G1032" s="4" t="s">
        <v>25</v>
      </c>
      <c r="H1032" s="4" t="s">
        <v>26</v>
      </c>
      <c r="I1032" s="4">
        <v>8</v>
      </c>
      <c r="J1032" s="9" t="str">
        <f t="shared" si="30"/>
        <v/>
      </c>
      <c r="O1032">
        <f t="shared" si="31"/>
        <v>10</v>
      </c>
    </row>
    <row r="1033" spans="1:15" x14ac:dyDescent="0.25">
      <c r="A1033" s="4">
        <v>2016</v>
      </c>
      <c r="B1033" s="4" t="s">
        <v>114</v>
      </c>
      <c r="C1033" s="4" t="s">
        <v>24</v>
      </c>
      <c r="D1033" s="4" t="s">
        <v>1199</v>
      </c>
      <c r="E1033" s="4">
        <v>2008</v>
      </c>
      <c r="F1033" s="4">
        <v>48000</v>
      </c>
      <c r="G1033" s="4" t="s">
        <v>18</v>
      </c>
      <c r="H1033" s="4" t="s">
        <v>19</v>
      </c>
      <c r="I1033" s="4">
        <v>10</v>
      </c>
      <c r="J1033" s="9" t="str">
        <f t="shared" si="30"/>
        <v/>
      </c>
      <c r="O1033">
        <f t="shared" si="31"/>
        <v>8</v>
      </c>
    </row>
    <row r="1034" spans="1:15" x14ac:dyDescent="0.25">
      <c r="A1034" s="4">
        <v>2016</v>
      </c>
      <c r="B1034" s="4" t="s">
        <v>97</v>
      </c>
      <c r="C1034" s="4" t="s">
        <v>150</v>
      </c>
      <c r="D1034" s="4" t="s">
        <v>1246</v>
      </c>
      <c r="E1034" s="4">
        <v>2002</v>
      </c>
      <c r="F1034" s="4">
        <v>48000</v>
      </c>
      <c r="G1034" s="4" t="s">
        <v>18</v>
      </c>
      <c r="H1034" s="4" t="s">
        <v>19</v>
      </c>
      <c r="I1034" s="4">
        <v>9</v>
      </c>
      <c r="J1034" s="9" t="str">
        <f t="shared" si="30"/>
        <v/>
      </c>
      <c r="O1034">
        <f t="shared" si="31"/>
        <v>14</v>
      </c>
    </row>
    <row r="1035" spans="1:15" x14ac:dyDescent="0.25">
      <c r="A1035" s="4">
        <v>2015</v>
      </c>
      <c r="B1035" s="4" t="s">
        <v>114</v>
      </c>
      <c r="C1035" s="4" t="s">
        <v>116</v>
      </c>
      <c r="D1035" s="4" t="s">
        <v>361</v>
      </c>
      <c r="E1035" s="4">
        <v>1978</v>
      </c>
      <c r="F1035" s="4">
        <v>48000</v>
      </c>
      <c r="G1035" s="4" t="s">
        <v>31</v>
      </c>
      <c r="H1035" s="4" t="s">
        <v>32</v>
      </c>
      <c r="I1035" s="4">
        <v>6</v>
      </c>
      <c r="J1035" s="9" t="str">
        <f t="shared" si="30"/>
        <v>6.1</v>
      </c>
      <c r="K1035" t="s">
        <v>1447</v>
      </c>
      <c r="O1035">
        <f t="shared" si="31"/>
        <v>37</v>
      </c>
    </row>
    <row r="1036" spans="1:15" x14ac:dyDescent="0.25">
      <c r="A1036" s="4">
        <v>2016</v>
      </c>
      <c r="B1036" s="4" t="s">
        <v>114</v>
      </c>
      <c r="C1036" s="4" t="s">
        <v>23</v>
      </c>
      <c r="D1036" s="4" t="s">
        <v>1256</v>
      </c>
      <c r="E1036" s="4">
        <v>2000</v>
      </c>
      <c r="F1036" s="4">
        <v>48000</v>
      </c>
      <c r="G1036" s="4" t="s">
        <v>85</v>
      </c>
      <c r="H1036" s="4" t="s">
        <v>86</v>
      </c>
      <c r="I1036" s="4">
        <v>8</v>
      </c>
      <c r="J1036" s="9" t="str">
        <f t="shared" si="30"/>
        <v/>
      </c>
      <c r="O1036">
        <f t="shared" si="31"/>
        <v>16</v>
      </c>
    </row>
    <row r="1037" spans="1:15" x14ac:dyDescent="0.25">
      <c r="A1037" s="4">
        <v>2015</v>
      </c>
      <c r="B1037" s="4" t="s">
        <v>114</v>
      </c>
      <c r="C1037" s="4" t="s">
        <v>23</v>
      </c>
      <c r="D1037" s="4" t="s">
        <v>832</v>
      </c>
      <c r="E1037" s="4">
        <v>1989</v>
      </c>
      <c r="F1037" s="4">
        <v>48000</v>
      </c>
      <c r="G1037" s="4" t="s">
        <v>18</v>
      </c>
      <c r="H1037" s="4" t="s">
        <v>19</v>
      </c>
      <c r="I1037" s="4">
        <v>9</v>
      </c>
      <c r="J1037" s="9" t="str">
        <f t="shared" si="30"/>
        <v/>
      </c>
      <c r="O1037">
        <f t="shared" si="31"/>
        <v>26</v>
      </c>
    </row>
    <row r="1038" spans="1:15" x14ac:dyDescent="0.25">
      <c r="A1038" s="4">
        <v>2015</v>
      </c>
      <c r="B1038" s="4" t="s">
        <v>142</v>
      </c>
      <c r="C1038" s="4" t="s">
        <v>23</v>
      </c>
      <c r="D1038" s="4" t="s">
        <v>613</v>
      </c>
      <c r="E1038" s="4">
        <v>1990</v>
      </c>
      <c r="F1038" s="4">
        <v>48000</v>
      </c>
      <c r="G1038" s="4" t="s">
        <v>18</v>
      </c>
      <c r="H1038" s="4" t="s">
        <v>19</v>
      </c>
      <c r="I1038" s="4">
        <v>9</v>
      </c>
      <c r="J1038" s="9" t="str">
        <f t="shared" si="30"/>
        <v/>
      </c>
      <c r="O1038">
        <f t="shared" si="31"/>
        <v>25</v>
      </c>
    </row>
    <row r="1039" spans="1:15" x14ac:dyDescent="0.25">
      <c r="A1039" s="4">
        <v>2015</v>
      </c>
      <c r="B1039" s="4" t="s">
        <v>114</v>
      </c>
      <c r="C1039" s="4" t="s">
        <v>30</v>
      </c>
      <c r="D1039" s="4" t="s">
        <v>301</v>
      </c>
      <c r="E1039" s="4">
        <v>0</v>
      </c>
      <c r="F1039" s="4">
        <v>48000</v>
      </c>
      <c r="G1039" s="4" t="s">
        <v>31</v>
      </c>
      <c r="H1039" s="4" t="s">
        <v>32</v>
      </c>
      <c r="I1039" s="4">
        <v>10</v>
      </c>
      <c r="J1039" s="9" t="str">
        <f t="shared" ref="J1039:J1102" si="32">IFERROR(LEFT(K1039,FIND("EER",K1039)-2),"")</f>
        <v/>
      </c>
      <c r="O1039">
        <f t="shared" ref="O1039:O1102" si="33">A1039-E1039</f>
        <v>2015</v>
      </c>
    </row>
    <row r="1040" spans="1:15" x14ac:dyDescent="0.25">
      <c r="A1040" s="4">
        <v>2016</v>
      </c>
      <c r="B1040" s="4" t="s">
        <v>99</v>
      </c>
      <c r="C1040" s="4" t="s">
        <v>24</v>
      </c>
      <c r="D1040" s="4" t="s">
        <v>1195</v>
      </c>
      <c r="E1040" s="4">
        <v>1981</v>
      </c>
      <c r="F1040" s="4">
        <v>48000</v>
      </c>
      <c r="G1040" s="4" t="s">
        <v>31</v>
      </c>
      <c r="H1040" s="4" t="s">
        <v>32</v>
      </c>
      <c r="I1040" s="4">
        <v>10</v>
      </c>
      <c r="J1040" s="9" t="str">
        <f t="shared" si="32"/>
        <v>6.8</v>
      </c>
      <c r="K1040" t="s">
        <v>1449</v>
      </c>
      <c r="O1040">
        <f t="shared" si="33"/>
        <v>35</v>
      </c>
    </row>
    <row r="1041" spans="1:15" x14ac:dyDescent="0.25">
      <c r="A1041" s="4">
        <v>2016</v>
      </c>
      <c r="B1041" s="4" t="s">
        <v>99</v>
      </c>
      <c r="C1041" s="4" t="s">
        <v>24</v>
      </c>
      <c r="D1041" s="4" t="s">
        <v>1019</v>
      </c>
      <c r="E1041" s="4">
        <v>1999</v>
      </c>
      <c r="F1041" s="4">
        <v>48000</v>
      </c>
      <c r="G1041" s="4" t="s">
        <v>18</v>
      </c>
      <c r="H1041" s="4" t="s">
        <v>112</v>
      </c>
      <c r="I1041" s="4">
        <v>9</v>
      </c>
      <c r="J1041" s="9" t="str">
        <f t="shared" si="32"/>
        <v/>
      </c>
      <c r="O1041">
        <f t="shared" si="33"/>
        <v>17</v>
      </c>
    </row>
    <row r="1042" spans="1:15" x14ac:dyDescent="0.25">
      <c r="A1042" s="4">
        <v>2015</v>
      </c>
      <c r="B1042" s="4" t="s">
        <v>99</v>
      </c>
      <c r="C1042" s="4" t="s">
        <v>24</v>
      </c>
      <c r="D1042" s="4" t="s">
        <v>543</v>
      </c>
      <c r="E1042" s="4">
        <v>0</v>
      </c>
      <c r="F1042" s="4">
        <v>48000</v>
      </c>
      <c r="G1042" s="4" t="s">
        <v>85</v>
      </c>
      <c r="H1042" s="4" t="s">
        <v>86</v>
      </c>
      <c r="I1042" s="4">
        <v>14</v>
      </c>
      <c r="J1042" s="9" t="str">
        <f t="shared" si="32"/>
        <v/>
      </c>
      <c r="O1042">
        <f t="shared" si="33"/>
        <v>2015</v>
      </c>
    </row>
    <row r="1043" spans="1:15" x14ac:dyDescent="0.25">
      <c r="A1043" s="4">
        <v>2016</v>
      </c>
      <c r="B1043" s="4" t="s">
        <v>99</v>
      </c>
      <c r="C1043" s="4" t="s">
        <v>30</v>
      </c>
      <c r="D1043" s="4" t="s">
        <v>1224</v>
      </c>
      <c r="E1043" s="4">
        <v>0</v>
      </c>
      <c r="F1043" s="4">
        <v>48000</v>
      </c>
      <c r="G1043" s="4" t="s">
        <v>18</v>
      </c>
      <c r="H1043" s="4" t="s">
        <v>19</v>
      </c>
      <c r="I1043" s="4">
        <v>9</v>
      </c>
      <c r="J1043" s="9" t="str">
        <f t="shared" si="32"/>
        <v/>
      </c>
      <c r="O1043">
        <f t="shared" si="33"/>
        <v>2016</v>
      </c>
    </row>
    <row r="1044" spans="1:15" x14ac:dyDescent="0.25">
      <c r="A1044" s="4">
        <v>2016</v>
      </c>
      <c r="B1044" s="4" t="s">
        <v>99</v>
      </c>
      <c r="C1044" s="4" t="s">
        <v>30</v>
      </c>
      <c r="D1044" s="4" t="s">
        <v>1329</v>
      </c>
      <c r="E1044" s="4">
        <v>1993</v>
      </c>
      <c r="F1044" s="4">
        <v>48000</v>
      </c>
      <c r="G1044" s="4" t="s">
        <v>15</v>
      </c>
      <c r="H1044" s="4" t="s">
        <v>16</v>
      </c>
      <c r="I1044" s="4">
        <v>9</v>
      </c>
      <c r="J1044" s="9" t="str">
        <f t="shared" si="32"/>
        <v xml:space="preserve">9.7 </v>
      </c>
      <c r="K1044" t="s">
        <v>1364</v>
      </c>
      <c r="O1044">
        <f t="shared" si="33"/>
        <v>23</v>
      </c>
    </row>
    <row r="1045" spans="1:15" x14ac:dyDescent="0.25">
      <c r="A1045" s="4">
        <v>2016</v>
      </c>
      <c r="B1045" s="4" t="s">
        <v>99</v>
      </c>
      <c r="C1045" s="4" t="s">
        <v>30</v>
      </c>
      <c r="D1045" s="4" t="s">
        <v>1334</v>
      </c>
      <c r="E1045" s="4">
        <v>1993</v>
      </c>
      <c r="F1045" s="4">
        <v>48000</v>
      </c>
      <c r="G1045" s="4" t="s">
        <v>15</v>
      </c>
      <c r="H1045" s="4" t="s">
        <v>16</v>
      </c>
      <c r="I1045" s="4">
        <v>9</v>
      </c>
      <c r="J1045" s="9" t="str">
        <f t="shared" si="32"/>
        <v xml:space="preserve">9.7 </v>
      </c>
      <c r="K1045" t="s">
        <v>1364</v>
      </c>
      <c r="O1045">
        <f t="shared" si="33"/>
        <v>23</v>
      </c>
    </row>
    <row r="1046" spans="1:15" x14ac:dyDescent="0.25">
      <c r="A1046" s="4">
        <v>2016</v>
      </c>
      <c r="B1046" s="4" t="s">
        <v>137</v>
      </c>
      <c r="C1046" s="4" t="s">
        <v>23</v>
      </c>
      <c r="D1046" s="4" t="s">
        <v>960</v>
      </c>
      <c r="E1046" s="4">
        <v>1986</v>
      </c>
      <c r="F1046" s="4">
        <v>48000</v>
      </c>
      <c r="G1046" s="4" t="s">
        <v>15</v>
      </c>
      <c r="H1046" s="4" t="s">
        <v>16</v>
      </c>
      <c r="I1046" s="4">
        <v>8</v>
      </c>
      <c r="J1046" s="9" t="str">
        <f t="shared" si="32"/>
        <v>6.8</v>
      </c>
      <c r="K1046" t="s">
        <v>1449</v>
      </c>
      <c r="O1046">
        <f t="shared" si="33"/>
        <v>30</v>
      </c>
    </row>
    <row r="1047" spans="1:15" x14ac:dyDescent="0.25">
      <c r="A1047" s="4">
        <v>2015</v>
      </c>
      <c r="B1047" s="4" t="s">
        <v>99</v>
      </c>
      <c r="C1047" s="4" t="s">
        <v>23</v>
      </c>
      <c r="D1047" s="4" t="s">
        <v>509</v>
      </c>
      <c r="E1047" s="4">
        <v>1984</v>
      </c>
      <c r="F1047" s="4">
        <v>48000</v>
      </c>
      <c r="G1047" s="4" t="s">
        <v>35</v>
      </c>
      <c r="H1047" s="4" t="s">
        <v>36</v>
      </c>
      <c r="I1047" s="4">
        <v>8</v>
      </c>
      <c r="J1047" s="9" t="str">
        <f t="shared" si="32"/>
        <v>6.8</v>
      </c>
      <c r="K1047" t="s">
        <v>1449</v>
      </c>
      <c r="O1047">
        <f t="shared" si="33"/>
        <v>31</v>
      </c>
    </row>
    <row r="1048" spans="1:15" x14ac:dyDescent="0.25">
      <c r="A1048" s="4">
        <v>2015</v>
      </c>
      <c r="B1048" s="4" t="s">
        <v>114</v>
      </c>
      <c r="C1048" s="4" t="s">
        <v>20</v>
      </c>
      <c r="D1048" s="4" t="s">
        <v>337</v>
      </c>
      <c r="E1048" s="4">
        <v>1990</v>
      </c>
      <c r="F1048" s="4">
        <v>48000</v>
      </c>
      <c r="G1048" s="4" t="s">
        <v>61</v>
      </c>
      <c r="H1048" s="4" t="s">
        <v>62</v>
      </c>
      <c r="I1048" s="4">
        <v>10</v>
      </c>
      <c r="J1048" s="9" t="str">
        <f t="shared" si="32"/>
        <v/>
      </c>
      <c r="O1048">
        <f t="shared" si="33"/>
        <v>25</v>
      </c>
    </row>
    <row r="1049" spans="1:15" x14ac:dyDescent="0.25">
      <c r="A1049" s="4">
        <v>2016</v>
      </c>
      <c r="B1049" s="4" t="s">
        <v>114</v>
      </c>
      <c r="C1049" s="4" t="s">
        <v>95</v>
      </c>
      <c r="D1049" s="4" t="s">
        <v>1084</v>
      </c>
      <c r="E1049" s="4">
        <v>0</v>
      </c>
      <c r="F1049" s="4">
        <v>48000</v>
      </c>
      <c r="G1049" s="4" t="s">
        <v>18</v>
      </c>
      <c r="H1049" s="4" t="s">
        <v>19</v>
      </c>
      <c r="I1049" s="4">
        <v>10</v>
      </c>
      <c r="J1049" s="9" t="str">
        <f t="shared" si="32"/>
        <v/>
      </c>
      <c r="O1049">
        <f t="shared" si="33"/>
        <v>2016</v>
      </c>
    </row>
    <row r="1050" spans="1:15" x14ac:dyDescent="0.25">
      <c r="A1050" s="4">
        <v>2016</v>
      </c>
      <c r="B1050" s="4" t="s">
        <v>114</v>
      </c>
      <c r="C1050" s="4" t="s">
        <v>95</v>
      </c>
      <c r="D1050" s="4" t="s">
        <v>1084</v>
      </c>
      <c r="E1050" s="4">
        <v>0</v>
      </c>
      <c r="F1050" s="4">
        <v>48000</v>
      </c>
      <c r="G1050" s="4" t="s">
        <v>18</v>
      </c>
      <c r="H1050" s="4" t="s">
        <v>19</v>
      </c>
      <c r="I1050" s="4">
        <v>10</v>
      </c>
      <c r="J1050" s="9" t="str">
        <f t="shared" si="32"/>
        <v/>
      </c>
      <c r="O1050">
        <f t="shared" si="33"/>
        <v>2016</v>
      </c>
    </row>
    <row r="1051" spans="1:15" x14ac:dyDescent="0.25">
      <c r="A1051" s="4">
        <v>2016</v>
      </c>
      <c r="B1051" s="4" t="s">
        <v>114</v>
      </c>
      <c r="C1051" s="4" t="s">
        <v>95</v>
      </c>
      <c r="D1051" s="4" t="s">
        <v>1084</v>
      </c>
      <c r="E1051" s="4">
        <v>0</v>
      </c>
      <c r="F1051" s="4">
        <v>48000</v>
      </c>
      <c r="G1051" s="4" t="s">
        <v>18</v>
      </c>
      <c r="H1051" s="4" t="s">
        <v>19</v>
      </c>
      <c r="I1051" s="4">
        <v>10</v>
      </c>
      <c r="J1051" s="9" t="str">
        <f t="shared" si="32"/>
        <v/>
      </c>
      <c r="O1051">
        <f t="shared" si="33"/>
        <v>2016</v>
      </c>
    </row>
    <row r="1052" spans="1:15" x14ac:dyDescent="0.25">
      <c r="A1052" s="4">
        <v>2014</v>
      </c>
      <c r="B1052" s="4" t="s">
        <v>40</v>
      </c>
      <c r="C1052" s="4" t="s">
        <v>43</v>
      </c>
      <c r="D1052" s="4" t="s">
        <v>389</v>
      </c>
      <c r="E1052" s="4">
        <v>1999</v>
      </c>
      <c r="F1052" s="4">
        <v>48000</v>
      </c>
      <c r="G1052" s="4" t="s">
        <v>38</v>
      </c>
      <c r="H1052" s="4" t="s">
        <v>39</v>
      </c>
      <c r="I1052" s="4">
        <v>10</v>
      </c>
      <c r="J1052" s="9" t="str">
        <f t="shared" si="32"/>
        <v/>
      </c>
      <c r="O1052">
        <f t="shared" si="33"/>
        <v>15</v>
      </c>
    </row>
    <row r="1053" spans="1:15" x14ac:dyDescent="0.25">
      <c r="A1053" s="4">
        <v>2015</v>
      </c>
      <c r="B1053" s="4" t="s">
        <v>99</v>
      </c>
      <c r="C1053" s="4" t="s">
        <v>109</v>
      </c>
      <c r="D1053" s="4" t="s">
        <v>700</v>
      </c>
      <c r="E1053" s="4">
        <v>1999</v>
      </c>
      <c r="F1053" s="4">
        <v>48000</v>
      </c>
      <c r="G1053" s="4" t="s">
        <v>100</v>
      </c>
      <c r="H1053" s="4" t="s">
        <v>110</v>
      </c>
      <c r="I1053" s="4">
        <v>10</v>
      </c>
      <c r="J1053" s="9" t="str">
        <f t="shared" si="32"/>
        <v/>
      </c>
      <c r="O1053">
        <f t="shared" si="33"/>
        <v>16</v>
      </c>
    </row>
    <row r="1054" spans="1:15" x14ac:dyDescent="0.25">
      <c r="A1054" s="4">
        <v>2015</v>
      </c>
      <c r="B1054" s="4" t="s">
        <v>114</v>
      </c>
      <c r="C1054" s="4" t="s">
        <v>115</v>
      </c>
      <c r="D1054" s="4" t="s">
        <v>325</v>
      </c>
      <c r="E1054" s="4">
        <v>0</v>
      </c>
      <c r="F1054" s="4">
        <v>48000</v>
      </c>
      <c r="G1054" s="4" t="s">
        <v>31</v>
      </c>
      <c r="H1054" s="4" t="s">
        <v>32</v>
      </c>
      <c r="I1054" s="4">
        <v>10</v>
      </c>
      <c r="J1054" s="9" t="str">
        <f t="shared" si="32"/>
        <v/>
      </c>
      <c r="O1054">
        <f t="shared" si="33"/>
        <v>2015</v>
      </c>
    </row>
    <row r="1055" spans="1:15" x14ac:dyDescent="0.25">
      <c r="A1055" s="4">
        <v>2015</v>
      </c>
      <c r="B1055" s="4" t="s">
        <v>120</v>
      </c>
      <c r="C1055" s="4" t="s">
        <v>95</v>
      </c>
      <c r="D1055" s="4" t="s">
        <v>707</v>
      </c>
      <c r="E1055" s="4">
        <v>1981</v>
      </c>
      <c r="F1055" s="4">
        <v>48000</v>
      </c>
      <c r="G1055" s="4" t="s">
        <v>35</v>
      </c>
      <c r="H1055" s="4" t="s">
        <v>36</v>
      </c>
      <c r="I1055" s="4">
        <v>6</v>
      </c>
      <c r="J1055" s="9" t="str">
        <f t="shared" si="32"/>
        <v>6.8</v>
      </c>
      <c r="K1055" t="s">
        <v>1449</v>
      </c>
      <c r="O1055">
        <f t="shared" si="33"/>
        <v>34</v>
      </c>
    </row>
    <row r="1056" spans="1:15" x14ac:dyDescent="0.25">
      <c r="A1056" s="4">
        <v>2016</v>
      </c>
      <c r="B1056" s="4" t="s">
        <v>114</v>
      </c>
      <c r="C1056" s="4" t="s">
        <v>95</v>
      </c>
      <c r="D1056" s="4" t="s">
        <v>998</v>
      </c>
      <c r="E1056" s="4">
        <v>1988</v>
      </c>
      <c r="F1056" s="4">
        <v>48000</v>
      </c>
      <c r="G1056" s="4" t="s">
        <v>18</v>
      </c>
      <c r="H1056" s="4" t="s">
        <v>19</v>
      </c>
      <c r="I1056" s="4">
        <v>8</v>
      </c>
      <c r="J1056" s="9" t="str">
        <f t="shared" si="32"/>
        <v>6.8</v>
      </c>
      <c r="K1056" t="s">
        <v>1449</v>
      </c>
      <c r="O1056">
        <f t="shared" si="33"/>
        <v>28</v>
      </c>
    </row>
    <row r="1057" spans="1:15" x14ac:dyDescent="0.25">
      <c r="A1057" s="4">
        <v>2016</v>
      </c>
      <c r="B1057" s="4" t="s">
        <v>99</v>
      </c>
      <c r="C1057" s="4" t="s">
        <v>95</v>
      </c>
      <c r="D1057" s="4" t="s">
        <v>1241</v>
      </c>
      <c r="E1057" s="4">
        <v>1998</v>
      </c>
      <c r="F1057" s="4">
        <v>48000</v>
      </c>
      <c r="G1057" s="4" t="s">
        <v>35</v>
      </c>
      <c r="H1057" s="4" t="s">
        <v>36</v>
      </c>
      <c r="I1057" s="4">
        <v>9</v>
      </c>
      <c r="J1057" s="9" t="str">
        <f t="shared" si="32"/>
        <v xml:space="preserve">9.7 </v>
      </c>
      <c r="K1057" t="s">
        <v>1364</v>
      </c>
      <c r="O1057">
        <f t="shared" si="33"/>
        <v>18</v>
      </c>
    </row>
    <row r="1058" spans="1:15" x14ac:dyDescent="0.25">
      <c r="A1058" s="4">
        <v>2016</v>
      </c>
      <c r="B1058" s="4" t="s">
        <v>114</v>
      </c>
      <c r="C1058" s="4" t="s">
        <v>44</v>
      </c>
      <c r="D1058" s="4" t="s">
        <v>1013</v>
      </c>
      <c r="E1058" s="4">
        <v>1997</v>
      </c>
      <c r="F1058" s="4">
        <v>48000</v>
      </c>
      <c r="G1058" s="4" t="s">
        <v>18</v>
      </c>
      <c r="H1058" s="4" t="s">
        <v>112</v>
      </c>
      <c r="I1058" s="4">
        <v>8</v>
      </c>
      <c r="J1058" s="9" t="str">
        <f t="shared" si="32"/>
        <v xml:space="preserve">9.7 </v>
      </c>
      <c r="K1058" t="s">
        <v>1364</v>
      </c>
      <c r="O1058">
        <f t="shared" si="33"/>
        <v>19</v>
      </c>
    </row>
    <row r="1059" spans="1:15" x14ac:dyDescent="0.25">
      <c r="A1059" s="4">
        <v>2016</v>
      </c>
      <c r="B1059" s="4" t="s">
        <v>99</v>
      </c>
      <c r="C1059" s="4" t="s">
        <v>30</v>
      </c>
      <c r="D1059" s="4" t="s">
        <v>1053</v>
      </c>
      <c r="E1059" s="4">
        <v>2008</v>
      </c>
      <c r="F1059" s="4">
        <v>48000</v>
      </c>
      <c r="G1059" s="4" t="s">
        <v>18</v>
      </c>
      <c r="H1059" s="4" t="s">
        <v>112</v>
      </c>
      <c r="I1059" s="4">
        <v>8</v>
      </c>
      <c r="J1059" s="9" t="str">
        <f t="shared" si="32"/>
        <v/>
      </c>
      <c r="O1059">
        <f t="shared" si="33"/>
        <v>8</v>
      </c>
    </row>
    <row r="1060" spans="1:15" x14ac:dyDescent="0.25">
      <c r="A1060" s="4">
        <v>2015</v>
      </c>
      <c r="B1060" s="4" t="s">
        <v>99</v>
      </c>
      <c r="C1060" s="4" t="s">
        <v>105</v>
      </c>
      <c r="D1060" s="4" t="s">
        <v>496</v>
      </c>
      <c r="E1060" s="4">
        <v>2001</v>
      </c>
      <c r="F1060" s="4">
        <v>48000</v>
      </c>
      <c r="G1060" s="4" t="s">
        <v>21</v>
      </c>
      <c r="H1060" s="4" t="s">
        <v>22</v>
      </c>
      <c r="I1060" s="4">
        <v>9</v>
      </c>
      <c r="J1060" s="9" t="str">
        <f t="shared" si="32"/>
        <v/>
      </c>
      <c r="O1060">
        <f t="shared" si="33"/>
        <v>14</v>
      </c>
    </row>
    <row r="1061" spans="1:15" x14ac:dyDescent="0.25">
      <c r="A1061" s="4">
        <v>2016</v>
      </c>
      <c r="B1061" s="4" t="s">
        <v>99</v>
      </c>
      <c r="C1061" s="4" t="s">
        <v>153</v>
      </c>
      <c r="D1061" s="4" t="s">
        <v>1141</v>
      </c>
      <c r="E1061" s="4">
        <v>0</v>
      </c>
      <c r="F1061" s="4">
        <v>48000</v>
      </c>
      <c r="G1061" s="4" t="s">
        <v>61</v>
      </c>
      <c r="H1061" s="4" t="s">
        <v>62</v>
      </c>
      <c r="I1061" s="4">
        <v>9</v>
      </c>
      <c r="J1061" s="9" t="str">
        <f t="shared" si="32"/>
        <v/>
      </c>
      <c r="O1061">
        <f t="shared" si="33"/>
        <v>2016</v>
      </c>
    </row>
    <row r="1062" spans="1:15" x14ac:dyDescent="0.25">
      <c r="A1062" s="4">
        <v>2016</v>
      </c>
      <c r="B1062" s="4" t="s">
        <v>99</v>
      </c>
      <c r="C1062" s="4" t="s">
        <v>153</v>
      </c>
      <c r="D1062" s="4" t="s">
        <v>1141</v>
      </c>
      <c r="E1062" s="4">
        <v>0</v>
      </c>
      <c r="F1062" s="4">
        <v>48000</v>
      </c>
      <c r="G1062" s="4" t="s">
        <v>61</v>
      </c>
      <c r="H1062" s="4" t="s">
        <v>62</v>
      </c>
      <c r="I1062" s="4">
        <v>9</v>
      </c>
      <c r="J1062" s="9" t="str">
        <f t="shared" si="32"/>
        <v/>
      </c>
      <c r="O1062">
        <f t="shared" si="33"/>
        <v>2016</v>
      </c>
    </row>
    <row r="1063" spans="1:15" x14ac:dyDescent="0.25">
      <c r="A1063" s="4">
        <v>2015</v>
      </c>
      <c r="B1063" s="4" t="s">
        <v>114</v>
      </c>
      <c r="C1063" s="4" t="s">
        <v>44</v>
      </c>
      <c r="D1063" s="4" t="s">
        <v>608</v>
      </c>
      <c r="E1063" s="4">
        <v>1992</v>
      </c>
      <c r="F1063" s="4">
        <v>48000</v>
      </c>
      <c r="G1063" s="4" t="s">
        <v>18</v>
      </c>
      <c r="H1063" s="4" t="s">
        <v>19</v>
      </c>
      <c r="I1063" s="4">
        <v>8</v>
      </c>
      <c r="J1063" s="9" t="str">
        <f t="shared" si="32"/>
        <v xml:space="preserve">9.7 </v>
      </c>
      <c r="K1063" t="s">
        <v>1364</v>
      </c>
      <c r="O1063">
        <f t="shared" si="33"/>
        <v>23</v>
      </c>
    </row>
    <row r="1064" spans="1:15" x14ac:dyDescent="0.25">
      <c r="A1064" s="4">
        <v>2016</v>
      </c>
      <c r="B1064" s="4" t="s">
        <v>114</v>
      </c>
      <c r="C1064" s="4" t="s">
        <v>44</v>
      </c>
      <c r="D1064" s="4" t="s">
        <v>974</v>
      </c>
      <c r="E1064" s="4">
        <v>0</v>
      </c>
      <c r="F1064" s="4">
        <v>48000</v>
      </c>
      <c r="G1064" s="4" t="s">
        <v>15</v>
      </c>
      <c r="H1064" s="4" t="s">
        <v>16</v>
      </c>
      <c r="I1064" s="4">
        <v>6</v>
      </c>
      <c r="J1064" s="9" t="str">
        <f t="shared" si="32"/>
        <v/>
      </c>
      <c r="O1064">
        <f t="shared" si="33"/>
        <v>2016</v>
      </c>
    </row>
    <row r="1065" spans="1:15" x14ac:dyDescent="0.25">
      <c r="A1065" s="4">
        <v>2016</v>
      </c>
      <c r="B1065" s="4" t="s">
        <v>114</v>
      </c>
      <c r="C1065" s="4" t="s">
        <v>44</v>
      </c>
      <c r="D1065" s="4" t="s">
        <v>935</v>
      </c>
      <c r="E1065" s="4">
        <v>2000</v>
      </c>
      <c r="F1065" s="4">
        <v>48000</v>
      </c>
      <c r="G1065" s="4" t="s">
        <v>74</v>
      </c>
      <c r="H1065" s="4" t="s">
        <v>75</v>
      </c>
      <c r="I1065" s="4">
        <v>6</v>
      </c>
      <c r="J1065" s="9" t="str">
        <f t="shared" si="32"/>
        <v/>
      </c>
      <c r="O1065">
        <f t="shared" si="33"/>
        <v>16</v>
      </c>
    </row>
    <row r="1066" spans="1:15" x14ac:dyDescent="0.25">
      <c r="A1066" s="4">
        <v>2016</v>
      </c>
      <c r="B1066" s="4" t="s">
        <v>99</v>
      </c>
      <c r="C1066" s="4" t="s">
        <v>51</v>
      </c>
      <c r="D1066" s="4" t="s">
        <v>1063</v>
      </c>
      <c r="E1066" s="4">
        <v>2001</v>
      </c>
      <c r="F1066" s="4">
        <v>48000</v>
      </c>
      <c r="G1066" s="4" t="s">
        <v>18</v>
      </c>
      <c r="H1066" s="4" t="s">
        <v>112</v>
      </c>
      <c r="I1066" s="4">
        <v>8</v>
      </c>
      <c r="J1066" s="9" t="str">
        <f t="shared" si="32"/>
        <v/>
      </c>
      <c r="O1066">
        <f t="shared" si="33"/>
        <v>15</v>
      </c>
    </row>
    <row r="1067" spans="1:15" x14ac:dyDescent="0.25">
      <c r="A1067" s="4">
        <v>2016</v>
      </c>
      <c r="B1067" s="4" t="s">
        <v>114</v>
      </c>
      <c r="C1067" s="4" t="s">
        <v>44</v>
      </c>
      <c r="D1067" s="4" t="s">
        <v>1296</v>
      </c>
      <c r="E1067" s="4">
        <v>1991</v>
      </c>
      <c r="F1067" s="4">
        <v>48000</v>
      </c>
      <c r="G1067" s="4" t="s">
        <v>18</v>
      </c>
      <c r="H1067" s="4" t="s">
        <v>19</v>
      </c>
      <c r="I1067" s="4">
        <v>8</v>
      </c>
      <c r="J1067" s="9" t="str">
        <f t="shared" si="32"/>
        <v xml:space="preserve">9.7 </v>
      </c>
      <c r="K1067" t="s">
        <v>1364</v>
      </c>
      <c r="O1067">
        <f t="shared" si="33"/>
        <v>25</v>
      </c>
    </row>
    <row r="1068" spans="1:15" x14ac:dyDescent="0.25">
      <c r="A1068" s="4">
        <v>2016</v>
      </c>
      <c r="B1068" s="4" t="s">
        <v>114</v>
      </c>
      <c r="C1068" s="4" t="s">
        <v>51</v>
      </c>
      <c r="D1068" s="4" t="s">
        <v>1057</v>
      </c>
      <c r="E1068" s="4">
        <v>2002</v>
      </c>
      <c r="F1068" s="4">
        <v>48000</v>
      </c>
      <c r="G1068" s="4" t="s">
        <v>18</v>
      </c>
      <c r="H1068" s="4" t="s">
        <v>112</v>
      </c>
      <c r="I1068" s="4">
        <v>8</v>
      </c>
      <c r="J1068" s="9" t="str">
        <f t="shared" si="32"/>
        <v/>
      </c>
      <c r="O1068">
        <f t="shared" si="33"/>
        <v>14</v>
      </c>
    </row>
    <row r="1069" spans="1:15" x14ac:dyDescent="0.25">
      <c r="A1069" s="4">
        <v>2016</v>
      </c>
      <c r="B1069" s="4" t="s">
        <v>99</v>
      </c>
      <c r="C1069" s="4" t="s">
        <v>44</v>
      </c>
      <c r="D1069" s="4" t="s">
        <v>1011</v>
      </c>
      <c r="E1069" s="4">
        <v>1993</v>
      </c>
      <c r="F1069" s="4">
        <v>48000</v>
      </c>
      <c r="G1069" s="4" t="s">
        <v>18</v>
      </c>
      <c r="H1069" s="4" t="s">
        <v>19</v>
      </c>
      <c r="I1069" s="4">
        <v>8</v>
      </c>
      <c r="J1069" s="9" t="str">
        <f t="shared" si="32"/>
        <v xml:space="preserve">9.7 </v>
      </c>
      <c r="K1069" t="s">
        <v>1364</v>
      </c>
      <c r="O1069">
        <f t="shared" si="33"/>
        <v>23</v>
      </c>
    </row>
    <row r="1070" spans="1:15" x14ac:dyDescent="0.25">
      <c r="A1070" s="4">
        <v>2016</v>
      </c>
      <c r="B1070" s="4" t="s">
        <v>99</v>
      </c>
      <c r="C1070" s="4" t="s">
        <v>44</v>
      </c>
      <c r="D1070" s="4" t="s">
        <v>1316</v>
      </c>
      <c r="E1070" s="4">
        <v>1997</v>
      </c>
      <c r="F1070" s="4">
        <v>48000</v>
      </c>
      <c r="G1070" s="4" t="s">
        <v>85</v>
      </c>
      <c r="H1070" s="4" t="s">
        <v>86</v>
      </c>
      <c r="I1070" s="4">
        <v>8</v>
      </c>
      <c r="J1070" s="9" t="str">
        <f t="shared" si="32"/>
        <v xml:space="preserve">9.7 </v>
      </c>
      <c r="K1070" t="s">
        <v>1364</v>
      </c>
      <c r="O1070">
        <f t="shared" si="33"/>
        <v>19</v>
      </c>
    </row>
    <row r="1071" spans="1:15" x14ac:dyDescent="0.25">
      <c r="A1071" s="4">
        <v>2014</v>
      </c>
      <c r="B1071" s="4" t="s">
        <v>40</v>
      </c>
      <c r="C1071" s="4" t="s">
        <v>44</v>
      </c>
      <c r="D1071" s="4" t="s">
        <v>865</v>
      </c>
      <c r="E1071" s="4">
        <v>1992</v>
      </c>
      <c r="F1071" s="4">
        <v>48000</v>
      </c>
      <c r="G1071" s="4" t="s">
        <v>18</v>
      </c>
      <c r="H1071" s="4" t="s">
        <v>19</v>
      </c>
      <c r="I1071" s="4">
        <v>6</v>
      </c>
      <c r="J1071" s="9" t="str">
        <f t="shared" si="32"/>
        <v xml:space="preserve">9.7 </v>
      </c>
      <c r="K1071" t="s">
        <v>1364</v>
      </c>
      <c r="O1071">
        <f t="shared" si="33"/>
        <v>22</v>
      </c>
    </row>
    <row r="1072" spans="1:15" x14ac:dyDescent="0.25">
      <c r="A1072" s="4">
        <v>2016</v>
      </c>
      <c r="B1072" s="4" t="s">
        <v>99</v>
      </c>
      <c r="C1072" s="4" t="s">
        <v>44</v>
      </c>
      <c r="D1072" s="4" t="s">
        <v>941</v>
      </c>
      <c r="E1072" s="4">
        <v>1998</v>
      </c>
      <c r="F1072" s="4">
        <v>48000</v>
      </c>
      <c r="G1072" s="4" t="s">
        <v>18</v>
      </c>
      <c r="H1072" s="4" t="s">
        <v>112</v>
      </c>
      <c r="I1072" s="4">
        <v>8</v>
      </c>
      <c r="J1072" s="9" t="str">
        <f t="shared" si="32"/>
        <v xml:space="preserve">9.7 </v>
      </c>
      <c r="K1072" t="s">
        <v>1364</v>
      </c>
      <c r="O1072">
        <f t="shared" si="33"/>
        <v>18</v>
      </c>
    </row>
    <row r="1073" spans="1:15" x14ac:dyDescent="0.25">
      <c r="A1073" s="4">
        <v>2015</v>
      </c>
      <c r="B1073" s="4" t="s">
        <v>99</v>
      </c>
      <c r="C1073" s="4" t="s">
        <v>73</v>
      </c>
      <c r="D1073" s="4" t="s">
        <v>589</v>
      </c>
      <c r="E1073" s="4">
        <v>0</v>
      </c>
      <c r="F1073" s="4">
        <v>48000</v>
      </c>
      <c r="G1073" s="4" t="s">
        <v>15</v>
      </c>
      <c r="H1073" s="4" t="s">
        <v>16</v>
      </c>
      <c r="I1073" s="4">
        <v>8</v>
      </c>
      <c r="J1073" s="9" t="str">
        <f t="shared" si="32"/>
        <v/>
      </c>
      <c r="O1073">
        <f t="shared" si="33"/>
        <v>2015</v>
      </c>
    </row>
    <row r="1074" spans="1:15" x14ac:dyDescent="0.25">
      <c r="A1074" s="4">
        <v>2016</v>
      </c>
      <c r="B1074" s="4" t="s">
        <v>99</v>
      </c>
      <c r="C1074" s="4" t="s">
        <v>44</v>
      </c>
      <c r="D1074" s="4" t="s">
        <v>1046</v>
      </c>
      <c r="E1074" s="4">
        <v>1990</v>
      </c>
      <c r="F1074" s="4">
        <v>48000</v>
      </c>
      <c r="G1074" s="4" t="s">
        <v>18</v>
      </c>
      <c r="H1074" s="4" t="s">
        <v>112</v>
      </c>
      <c r="I1074" s="4">
        <v>8</v>
      </c>
      <c r="J1074" s="9" t="str">
        <f t="shared" si="32"/>
        <v/>
      </c>
      <c r="O1074">
        <f t="shared" si="33"/>
        <v>26</v>
      </c>
    </row>
    <row r="1075" spans="1:15" x14ac:dyDescent="0.25">
      <c r="A1075" s="4">
        <v>2016</v>
      </c>
      <c r="B1075" s="4" t="s">
        <v>99</v>
      </c>
      <c r="C1075" s="4" t="s">
        <v>51</v>
      </c>
      <c r="D1075" s="4" t="s">
        <v>1330</v>
      </c>
      <c r="E1075" s="4">
        <v>0</v>
      </c>
      <c r="F1075" s="4">
        <v>48000</v>
      </c>
      <c r="G1075" s="4" t="s">
        <v>18</v>
      </c>
      <c r="H1075" s="4" t="s">
        <v>19</v>
      </c>
      <c r="I1075" s="4">
        <v>9</v>
      </c>
      <c r="J1075" s="9" t="str">
        <f t="shared" si="32"/>
        <v/>
      </c>
      <c r="O1075">
        <f t="shared" si="33"/>
        <v>2016</v>
      </c>
    </row>
    <row r="1076" spans="1:15" x14ac:dyDescent="0.25">
      <c r="A1076" s="4">
        <v>2015</v>
      </c>
      <c r="B1076" s="4" t="s">
        <v>99</v>
      </c>
      <c r="C1076" s="4" t="s">
        <v>20</v>
      </c>
      <c r="D1076" s="4" t="s">
        <v>564</v>
      </c>
      <c r="E1076" s="4">
        <v>1994</v>
      </c>
      <c r="F1076" s="4">
        <v>47900</v>
      </c>
      <c r="G1076" s="4" t="s">
        <v>21</v>
      </c>
      <c r="H1076" s="4" t="s">
        <v>22</v>
      </c>
      <c r="I1076" s="4">
        <v>9</v>
      </c>
      <c r="J1076" s="9" t="str">
        <f t="shared" si="32"/>
        <v xml:space="preserve">9.7 </v>
      </c>
      <c r="K1076" t="s">
        <v>1364</v>
      </c>
      <c r="O1076">
        <f t="shared" si="33"/>
        <v>21</v>
      </c>
    </row>
    <row r="1077" spans="1:15" x14ac:dyDescent="0.25">
      <c r="A1077" s="4">
        <v>2016</v>
      </c>
      <c r="B1077" s="4" t="s">
        <v>114</v>
      </c>
      <c r="C1077" s="4" t="s">
        <v>37</v>
      </c>
      <c r="D1077" s="4" t="s">
        <v>1110</v>
      </c>
      <c r="E1077" s="4">
        <v>1994</v>
      </c>
      <c r="F1077" s="4">
        <v>47500</v>
      </c>
      <c r="G1077" s="4" t="s">
        <v>15</v>
      </c>
      <c r="H1077" s="4" t="s">
        <v>16</v>
      </c>
      <c r="I1077" s="4">
        <v>9</v>
      </c>
      <c r="J1077" s="9" t="str">
        <f t="shared" si="32"/>
        <v xml:space="preserve">9.7 </v>
      </c>
      <c r="K1077" t="s">
        <v>1364</v>
      </c>
      <c r="O1077">
        <f t="shared" si="33"/>
        <v>22</v>
      </c>
    </row>
    <row r="1078" spans="1:15" x14ac:dyDescent="0.25">
      <c r="A1078" s="4">
        <v>2016</v>
      </c>
      <c r="B1078" s="4" t="s">
        <v>114</v>
      </c>
      <c r="C1078" s="4" t="s">
        <v>37</v>
      </c>
      <c r="D1078" s="4" t="s">
        <v>1109</v>
      </c>
      <c r="E1078" s="4">
        <v>1994</v>
      </c>
      <c r="F1078" s="4">
        <v>47500</v>
      </c>
      <c r="G1078" s="4" t="s">
        <v>15</v>
      </c>
      <c r="H1078" s="4" t="s">
        <v>16</v>
      </c>
      <c r="I1078" s="4">
        <v>9</v>
      </c>
      <c r="J1078" s="9" t="str">
        <f t="shared" si="32"/>
        <v xml:space="preserve">9.7 </v>
      </c>
      <c r="K1078" t="s">
        <v>1364</v>
      </c>
      <c r="O1078">
        <f t="shared" si="33"/>
        <v>22</v>
      </c>
    </row>
    <row r="1079" spans="1:15" x14ac:dyDescent="0.25">
      <c r="A1079" s="4">
        <v>2016</v>
      </c>
      <c r="B1079" s="4" t="s">
        <v>114</v>
      </c>
      <c r="C1079" s="4" t="s">
        <v>20</v>
      </c>
      <c r="D1079" s="4" t="s">
        <v>557</v>
      </c>
      <c r="E1079" s="4">
        <v>1999</v>
      </c>
      <c r="F1079" s="4">
        <v>47500</v>
      </c>
      <c r="G1079" s="4" t="s">
        <v>18</v>
      </c>
      <c r="H1079" s="4" t="s">
        <v>19</v>
      </c>
      <c r="I1079" s="4">
        <v>8</v>
      </c>
      <c r="J1079" s="9" t="str">
        <f t="shared" si="32"/>
        <v/>
      </c>
      <c r="O1079">
        <f t="shared" si="33"/>
        <v>17</v>
      </c>
    </row>
    <row r="1080" spans="1:15" x14ac:dyDescent="0.25">
      <c r="A1080" s="4">
        <v>2016</v>
      </c>
      <c r="B1080" s="4" t="s">
        <v>99</v>
      </c>
      <c r="C1080" s="4" t="s">
        <v>37</v>
      </c>
      <c r="D1080" s="4" t="s">
        <v>1292</v>
      </c>
      <c r="E1080" s="4">
        <v>1986</v>
      </c>
      <c r="F1080" s="4">
        <v>47500</v>
      </c>
      <c r="G1080" s="4" t="s">
        <v>18</v>
      </c>
      <c r="H1080" s="4" t="s">
        <v>19</v>
      </c>
      <c r="I1080" s="4">
        <v>9</v>
      </c>
      <c r="J1080" s="9" t="str">
        <f t="shared" si="32"/>
        <v>6.8</v>
      </c>
      <c r="K1080" t="s">
        <v>1449</v>
      </c>
      <c r="O1080">
        <f t="shared" si="33"/>
        <v>30</v>
      </c>
    </row>
    <row r="1081" spans="1:15" x14ac:dyDescent="0.25">
      <c r="A1081" s="4">
        <v>2016</v>
      </c>
      <c r="B1081" s="4" t="s">
        <v>114</v>
      </c>
      <c r="C1081" s="4" t="s">
        <v>37</v>
      </c>
      <c r="D1081" s="4" t="s">
        <v>380</v>
      </c>
      <c r="E1081" s="4">
        <v>0</v>
      </c>
      <c r="F1081" s="4">
        <v>47500</v>
      </c>
      <c r="G1081" s="4" t="s">
        <v>15</v>
      </c>
      <c r="H1081" s="4" t="s">
        <v>16</v>
      </c>
      <c r="I1081" s="4">
        <v>9</v>
      </c>
      <c r="J1081" s="9" t="str">
        <f t="shared" si="32"/>
        <v/>
      </c>
      <c r="O1081">
        <f t="shared" si="33"/>
        <v>2016</v>
      </c>
    </row>
    <row r="1082" spans="1:15" x14ac:dyDescent="0.25">
      <c r="A1082" s="4">
        <v>2016</v>
      </c>
      <c r="B1082" s="4" t="s">
        <v>99</v>
      </c>
      <c r="C1082" s="4" t="s">
        <v>103</v>
      </c>
      <c r="D1082" s="4" t="s">
        <v>1233</v>
      </c>
      <c r="E1082" s="4">
        <v>0</v>
      </c>
      <c r="F1082" s="4">
        <v>47500</v>
      </c>
      <c r="G1082" s="4" t="s">
        <v>18</v>
      </c>
      <c r="H1082" s="4" t="s">
        <v>19</v>
      </c>
      <c r="I1082" s="4">
        <v>9</v>
      </c>
      <c r="J1082" s="9" t="str">
        <f t="shared" si="32"/>
        <v/>
      </c>
      <c r="O1082">
        <f t="shared" si="33"/>
        <v>2016</v>
      </c>
    </row>
    <row r="1083" spans="1:15" x14ac:dyDescent="0.25">
      <c r="A1083" s="4">
        <v>2015</v>
      </c>
      <c r="B1083" s="4" t="s">
        <v>137</v>
      </c>
      <c r="C1083" s="4" t="s">
        <v>20</v>
      </c>
      <c r="D1083" s="4" t="s">
        <v>577</v>
      </c>
      <c r="E1083" s="4">
        <v>1996</v>
      </c>
      <c r="F1083" s="4">
        <v>47000</v>
      </c>
      <c r="G1083" s="4" t="s">
        <v>21</v>
      </c>
      <c r="H1083" s="4" t="s">
        <v>22</v>
      </c>
      <c r="I1083" s="4">
        <v>9</v>
      </c>
      <c r="J1083" s="9" t="str">
        <f t="shared" si="32"/>
        <v xml:space="preserve">9.7 </v>
      </c>
      <c r="K1083" t="s">
        <v>1364</v>
      </c>
      <c r="O1083">
        <f t="shared" si="33"/>
        <v>19</v>
      </c>
    </row>
    <row r="1084" spans="1:15" x14ac:dyDescent="0.25">
      <c r="A1084" s="4">
        <v>2014</v>
      </c>
      <c r="B1084" s="4" t="s">
        <v>40</v>
      </c>
      <c r="C1084" s="4" t="s">
        <v>20</v>
      </c>
      <c r="D1084" s="4" t="s">
        <v>224</v>
      </c>
      <c r="E1084" s="4">
        <v>2000</v>
      </c>
      <c r="F1084" s="4">
        <v>47000</v>
      </c>
      <c r="G1084" s="4" t="s">
        <v>31</v>
      </c>
      <c r="H1084" s="4" t="s">
        <v>32</v>
      </c>
      <c r="I1084" s="4">
        <v>14</v>
      </c>
      <c r="J1084" s="9" t="str">
        <f t="shared" si="32"/>
        <v/>
      </c>
      <c r="O1084">
        <f t="shared" si="33"/>
        <v>14</v>
      </c>
    </row>
    <row r="1085" spans="1:15" x14ac:dyDescent="0.25">
      <c r="A1085" s="4">
        <v>2014</v>
      </c>
      <c r="B1085" s="4" t="s">
        <v>40</v>
      </c>
      <c r="C1085" s="4" t="s">
        <v>20</v>
      </c>
      <c r="D1085" s="4" t="s">
        <v>393</v>
      </c>
      <c r="E1085" s="4">
        <v>1997</v>
      </c>
      <c r="F1085" s="4">
        <v>47000</v>
      </c>
      <c r="G1085" s="4" t="s">
        <v>18</v>
      </c>
      <c r="H1085" s="4" t="s">
        <v>19</v>
      </c>
      <c r="I1085" s="4">
        <v>13</v>
      </c>
      <c r="J1085" s="9" t="str">
        <f t="shared" si="32"/>
        <v xml:space="preserve">9.7 </v>
      </c>
      <c r="K1085" t="s">
        <v>1364</v>
      </c>
      <c r="O1085">
        <f t="shared" si="33"/>
        <v>17</v>
      </c>
    </row>
    <row r="1086" spans="1:15" x14ac:dyDescent="0.25">
      <c r="A1086" s="4">
        <v>2014</v>
      </c>
      <c r="B1086" s="4" t="s">
        <v>13</v>
      </c>
      <c r="C1086" s="4" t="s">
        <v>20</v>
      </c>
      <c r="D1086" s="4" t="s">
        <v>895</v>
      </c>
      <c r="E1086" s="4">
        <v>1997</v>
      </c>
      <c r="F1086" s="4">
        <v>47000</v>
      </c>
      <c r="G1086" s="4" t="s">
        <v>15</v>
      </c>
      <c r="H1086" s="4" t="s">
        <v>16</v>
      </c>
      <c r="I1086" s="4">
        <v>9</v>
      </c>
      <c r="J1086" s="9" t="str">
        <f t="shared" si="32"/>
        <v xml:space="preserve">9.7 </v>
      </c>
      <c r="K1086" t="s">
        <v>1364</v>
      </c>
      <c r="O1086">
        <f t="shared" si="33"/>
        <v>17</v>
      </c>
    </row>
    <row r="1087" spans="1:15" x14ac:dyDescent="0.25">
      <c r="A1087" s="4">
        <v>2014</v>
      </c>
      <c r="B1087" s="4" t="s">
        <v>13</v>
      </c>
      <c r="C1087" s="4" t="s">
        <v>20</v>
      </c>
      <c r="D1087" s="4" t="s">
        <v>315</v>
      </c>
      <c r="E1087" s="4">
        <v>1995</v>
      </c>
      <c r="F1087" s="4">
        <v>47000</v>
      </c>
      <c r="G1087" s="4" t="s">
        <v>18</v>
      </c>
      <c r="H1087" s="4" t="s">
        <v>19</v>
      </c>
      <c r="I1087" s="4">
        <v>8</v>
      </c>
      <c r="J1087" s="9" t="str">
        <f t="shared" si="32"/>
        <v xml:space="preserve">9.7 </v>
      </c>
      <c r="K1087" t="s">
        <v>1364</v>
      </c>
      <c r="O1087">
        <f t="shared" si="33"/>
        <v>19</v>
      </c>
    </row>
    <row r="1088" spans="1:15" x14ac:dyDescent="0.25">
      <c r="A1088" s="4">
        <v>2016</v>
      </c>
      <c r="B1088" s="4" t="s">
        <v>114</v>
      </c>
      <c r="C1088" s="4" t="s">
        <v>37</v>
      </c>
      <c r="D1088" s="4" t="s">
        <v>1209</v>
      </c>
      <c r="E1088" s="4">
        <v>1994</v>
      </c>
      <c r="F1088" s="4">
        <v>47000</v>
      </c>
      <c r="G1088" s="4" t="s">
        <v>18</v>
      </c>
      <c r="H1088" s="4" t="s">
        <v>19</v>
      </c>
      <c r="I1088" s="4">
        <v>9</v>
      </c>
      <c r="J1088" s="9" t="str">
        <f t="shared" si="32"/>
        <v xml:space="preserve">9.7 </v>
      </c>
      <c r="K1088" t="s">
        <v>1364</v>
      </c>
      <c r="O1088">
        <f t="shared" si="33"/>
        <v>22</v>
      </c>
    </row>
    <row r="1089" spans="1:15" x14ac:dyDescent="0.25">
      <c r="A1089" s="4">
        <v>2015</v>
      </c>
      <c r="B1089" s="4" t="s">
        <v>114</v>
      </c>
      <c r="C1089" s="4" t="s">
        <v>20</v>
      </c>
      <c r="D1089" s="4" t="s">
        <v>761</v>
      </c>
      <c r="E1089" s="4">
        <v>1999</v>
      </c>
      <c r="F1089" s="4">
        <v>47000</v>
      </c>
      <c r="G1089" s="4" t="s">
        <v>21</v>
      </c>
      <c r="H1089" s="4" t="s">
        <v>22</v>
      </c>
      <c r="I1089" s="4">
        <v>6</v>
      </c>
      <c r="J1089" s="9" t="str">
        <f t="shared" si="32"/>
        <v/>
      </c>
      <c r="O1089">
        <f t="shared" si="33"/>
        <v>16</v>
      </c>
    </row>
    <row r="1090" spans="1:15" x14ac:dyDescent="0.25">
      <c r="A1090" s="4">
        <v>2016</v>
      </c>
      <c r="B1090" s="4" t="s">
        <v>114</v>
      </c>
      <c r="C1090" s="4" t="s">
        <v>37</v>
      </c>
      <c r="D1090" s="4" t="s">
        <v>1116</v>
      </c>
      <c r="E1090" s="4">
        <v>1994</v>
      </c>
      <c r="F1090" s="4">
        <v>47000</v>
      </c>
      <c r="G1090" s="4" t="s">
        <v>18</v>
      </c>
      <c r="H1090" s="4" t="s">
        <v>19</v>
      </c>
      <c r="I1090" s="4">
        <v>9</v>
      </c>
      <c r="J1090" s="9" t="str">
        <f t="shared" si="32"/>
        <v xml:space="preserve">9.7 </v>
      </c>
      <c r="K1090" t="s">
        <v>1364</v>
      </c>
      <c r="O1090">
        <f t="shared" si="33"/>
        <v>22</v>
      </c>
    </row>
    <row r="1091" spans="1:15" x14ac:dyDescent="0.25">
      <c r="A1091" s="4">
        <v>2016</v>
      </c>
      <c r="B1091" s="4" t="s">
        <v>114</v>
      </c>
      <c r="C1091" s="4" t="s">
        <v>37</v>
      </c>
      <c r="D1091" s="4" t="s">
        <v>1293</v>
      </c>
      <c r="E1091" s="4">
        <v>1998</v>
      </c>
      <c r="F1091" s="4">
        <v>47000</v>
      </c>
      <c r="G1091" s="4" t="s">
        <v>18</v>
      </c>
      <c r="H1091" s="4" t="s">
        <v>19</v>
      </c>
      <c r="I1091" s="4">
        <v>9</v>
      </c>
      <c r="J1091" s="9" t="str">
        <f t="shared" si="32"/>
        <v xml:space="preserve">9.7 </v>
      </c>
      <c r="K1091" t="s">
        <v>1364</v>
      </c>
      <c r="O1091">
        <f t="shared" si="33"/>
        <v>18</v>
      </c>
    </row>
    <row r="1092" spans="1:15" x14ac:dyDescent="0.25">
      <c r="A1092" s="4">
        <v>2015</v>
      </c>
      <c r="B1092" s="4" t="s">
        <v>114</v>
      </c>
      <c r="C1092" s="4" t="s">
        <v>30</v>
      </c>
      <c r="D1092" s="4" t="s">
        <v>323</v>
      </c>
      <c r="E1092" s="4">
        <v>1985</v>
      </c>
      <c r="F1092" s="4">
        <v>47000</v>
      </c>
      <c r="G1092" s="4" t="s">
        <v>31</v>
      </c>
      <c r="H1092" s="4" t="s">
        <v>32</v>
      </c>
      <c r="I1092" s="4">
        <v>10</v>
      </c>
      <c r="J1092" s="9" t="str">
        <f t="shared" si="32"/>
        <v>6.8</v>
      </c>
      <c r="K1092" t="s">
        <v>1449</v>
      </c>
      <c r="O1092">
        <f t="shared" si="33"/>
        <v>30</v>
      </c>
    </row>
    <row r="1093" spans="1:15" x14ac:dyDescent="0.25">
      <c r="A1093" s="4">
        <v>2014</v>
      </c>
      <c r="B1093" s="4" t="s">
        <v>40</v>
      </c>
      <c r="C1093" s="4" t="s">
        <v>20</v>
      </c>
      <c r="D1093" s="4" t="s">
        <v>241</v>
      </c>
      <c r="E1093" s="4">
        <v>1984</v>
      </c>
      <c r="F1093" s="4">
        <v>46500</v>
      </c>
      <c r="G1093" s="4" t="s">
        <v>15</v>
      </c>
      <c r="H1093" s="4" t="s">
        <v>16</v>
      </c>
      <c r="I1093" s="4">
        <v>10</v>
      </c>
      <c r="J1093" s="9" t="str">
        <f t="shared" si="32"/>
        <v>6.8</v>
      </c>
      <c r="K1093" t="s">
        <v>1449</v>
      </c>
      <c r="O1093">
        <f t="shared" si="33"/>
        <v>30</v>
      </c>
    </row>
    <row r="1094" spans="1:15" x14ac:dyDescent="0.25">
      <c r="A1094" s="4">
        <v>2015</v>
      </c>
      <c r="B1094" s="4" t="s">
        <v>99</v>
      </c>
      <c r="C1094" s="4" t="s">
        <v>20</v>
      </c>
      <c r="D1094" s="4" t="s">
        <v>547</v>
      </c>
      <c r="E1094" s="4">
        <v>1985</v>
      </c>
      <c r="F1094" s="4">
        <v>46500</v>
      </c>
      <c r="G1094" s="4" t="s">
        <v>31</v>
      </c>
      <c r="H1094" s="4" t="s">
        <v>32</v>
      </c>
      <c r="I1094" s="4">
        <v>10</v>
      </c>
      <c r="J1094" s="9" t="str">
        <f t="shared" si="32"/>
        <v>6.8</v>
      </c>
      <c r="K1094" t="s">
        <v>1449</v>
      </c>
      <c r="O1094">
        <f t="shared" si="33"/>
        <v>30</v>
      </c>
    </row>
    <row r="1095" spans="1:15" x14ac:dyDescent="0.25">
      <c r="A1095" s="4">
        <v>2014</v>
      </c>
      <c r="B1095" s="4" t="s">
        <v>40</v>
      </c>
      <c r="C1095" s="4" t="s">
        <v>20</v>
      </c>
      <c r="D1095" s="4" t="s">
        <v>223</v>
      </c>
      <c r="E1095" s="4">
        <v>1984</v>
      </c>
      <c r="F1095" s="4">
        <v>46500</v>
      </c>
      <c r="G1095" s="4" t="s">
        <v>15</v>
      </c>
      <c r="H1095" s="4" t="s">
        <v>16</v>
      </c>
      <c r="I1095" s="4">
        <v>10</v>
      </c>
      <c r="J1095" s="9" t="str">
        <f t="shared" si="32"/>
        <v>6.8</v>
      </c>
      <c r="K1095" t="s">
        <v>1449</v>
      </c>
      <c r="O1095">
        <f t="shared" si="33"/>
        <v>30</v>
      </c>
    </row>
    <row r="1096" spans="1:15" x14ac:dyDescent="0.25">
      <c r="A1096" s="4">
        <v>2014</v>
      </c>
      <c r="B1096" s="4" t="s">
        <v>40</v>
      </c>
      <c r="C1096" s="4" t="s">
        <v>20</v>
      </c>
      <c r="D1096" s="4" t="s">
        <v>223</v>
      </c>
      <c r="E1096" s="4">
        <v>1984</v>
      </c>
      <c r="F1096" s="4">
        <v>46500</v>
      </c>
      <c r="G1096" s="4" t="s">
        <v>15</v>
      </c>
      <c r="H1096" s="4" t="s">
        <v>16</v>
      </c>
      <c r="I1096" s="4">
        <v>10</v>
      </c>
      <c r="J1096" s="9" t="str">
        <f t="shared" si="32"/>
        <v>6.8</v>
      </c>
      <c r="K1096" t="s">
        <v>1449</v>
      </c>
      <c r="O1096">
        <f t="shared" si="33"/>
        <v>30</v>
      </c>
    </row>
    <row r="1097" spans="1:15" x14ac:dyDescent="0.25">
      <c r="A1097" s="4">
        <v>2016</v>
      </c>
      <c r="B1097" s="4" t="s">
        <v>114</v>
      </c>
      <c r="C1097" s="4" t="s">
        <v>20</v>
      </c>
      <c r="D1097" s="4" t="s">
        <v>1115</v>
      </c>
      <c r="E1097" s="4">
        <v>1998</v>
      </c>
      <c r="F1097" s="4">
        <v>46500</v>
      </c>
      <c r="G1097" s="4" t="s">
        <v>18</v>
      </c>
      <c r="H1097" s="4" t="s">
        <v>19</v>
      </c>
      <c r="I1097" s="4">
        <v>8</v>
      </c>
      <c r="J1097" s="9" t="str">
        <f t="shared" si="32"/>
        <v xml:space="preserve">9.7 </v>
      </c>
      <c r="K1097" t="s">
        <v>1364</v>
      </c>
      <c r="O1097">
        <f t="shared" si="33"/>
        <v>18</v>
      </c>
    </row>
    <row r="1098" spans="1:15" x14ac:dyDescent="0.25">
      <c r="A1098" s="4">
        <v>2014</v>
      </c>
      <c r="B1098" s="4" t="s">
        <v>13</v>
      </c>
      <c r="C1098" s="4" t="s">
        <v>20</v>
      </c>
      <c r="D1098" s="4" t="s">
        <v>557</v>
      </c>
      <c r="E1098" s="4">
        <v>1999</v>
      </c>
      <c r="F1098" s="4">
        <v>46500</v>
      </c>
      <c r="G1098" s="4" t="s">
        <v>18</v>
      </c>
      <c r="H1098" s="4" t="s">
        <v>19</v>
      </c>
      <c r="I1098" s="4">
        <v>8</v>
      </c>
      <c r="J1098" s="9" t="str">
        <f t="shared" si="32"/>
        <v/>
      </c>
      <c r="O1098">
        <f t="shared" si="33"/>
        <v>15</v>
      </c>
    </row>
    <row r="1099" spans="1:15" x14ac:dyDescent="0.25">
      <c r="A1099" s="4">
        <v>2016</v>
      </c>
      <c r="B1099" s="4" t="s">
        <v>114</v>
      </c>
      <c r="C1099" s="4" t="s">
        <v>20</v>
      </c>
      <c r="D1099" s="4" t="s">
        <v>1113</v>
      </c>
      <c r="E1099" s="4">
        <v>1998</v>
      </c>
      <c r="F1099" s="4">
        <v>46500</v>
      </c>
      <c r="G1099" s="4" t="s">
        <v>18</v>
      </c>
      <c r="H1099" s="4" t="s">
        <v>19</v>
      </c>
      <c r="I1099" s="4">
        <v>8</v>
      </c>
      <c r="J1099" s="9" t="str">
        <f t="shared" si="32"/>
        <v xml:space="preserve">9.7 </v>
      </c>
      <c r="K1099" t="s">
        <v>1364</v>
      </c>
      <c r="O1099">
        <f t="shared" si="33"/>
        <v>18</v>
      </c>
    </row>
    <row r="1100" spans="1:15" x14ac:dyDescent="0.25">
      <c r="A1100" s="4">
        <v>2014</v>
      </c>
      <c r="B1100" s="4" t="s">
        <v>40</v>
      </c>
      <c r="C1100" s="4" t="s">
        <v>23</v>
      </c>
      <c r="D1100" s="4" t="s">
        <v>266</v>
      </c>
      <c r="E1100" s="4">
        <v>1990</v>
      </c>
      <c r="F1100" s="4">
        <v>46500</v>
      </c>
      <c r="G1100" s="4" t="s">
        <v>15</v>
      </c>
      <c r="H1100" s="4" t="s">
        <v>16</v>
      </c>
      <c r="I1100" s="4">
        <v>10</v>
      </c>
      <c r="J1100" s="9" t="str">
        <f t="shared" si="32"/>
        <v/>
      </c>
      <c r="O1100">
        <f t="shared" si="33"/>
        <v>24</v>
      </c>
    </row>
    <row r="1101" spans="1:15" x14ac:dyDescent="0.25">
      <c r="A1101" s="4">
        <v>2016</v>
      </c>
      <c r="B1101" s="4" t="s">
        <v>99</v>
      </c>
      <c r="C1101" s="4" t="s">
        <v>23</v>
      </c>
      <c r="D1101" s="4" t="s">
        <v>958</v>
      </c>
      <c r="E1101" s="4">
        <v>1992</v>
      </c>
      <c r="F1101" s="4">
        <v>46500</v>
      </c>
      <c r="G1101" s="4" t="s">
        <v>15</v>
      </c>
      <c r="H1101" s="4" t="s">
        <v>104</v>
      </c>
      <c r="I1101" s="4">
        <v>8</v>
      </c>
      <c r="J1101" s="9" t="str">
        <f t="shared" si="32"/>
        <v xml:space="preserve">9.7 </v>
      </c>
      <c r="K1101" t="s">
        <v>1364</v>
      </c>
      <c r="O1101">
        <f t="shared" si="33"/>
        <v>24</v>
      </c>
    </row>
    <row r="1102" spans="1:15" x14ac:dyDescent="0.25">
      <c r="A1102" s="4">
        <v>2015</v>
      </c>
      <c r="B1102" s="4" t="s">
        <v>99</v>
      </c>
      <c r="C1102" s="4" t="s">
        <v>37</v>
      </c>
      <c r="D1102" s="4" t="s">
        <v>475</v>
      </c>
      <c r="E1102" s="4">
        <v>1996</v>
      </c>
      <c r="F1102" s="4">
        <v>46000</v>
      </c>
      <c r="G1102" s="4" t="s">
        <v>21</v>
      </c>
      <c r="H1102" s="4" t="s">
        <v>102</v>
      </c>
      <c r="I1102" s="4">
        <v>9</v>
      </c>
      <c r="J1102" s="9" t="str">
        <f t="shared" si="32"/>
        <v xml:space="preserve">9.7 </v>
      </c>
      <c r="K1102" t="s">
        <v>1364</v>
      </c>
      <c r="O1102">
        <f t="shared" si="33"/>
        <v>19</v>
      </c>
    </row>
    <row r="1103" spans="1:15" x14ac:dyDescent="0.25">
      <c r="A1103" s="4">
        <v>2015</v>
      </c>
      <c r="B1103" s="4" t="s">
        <v>99</v>
      </c>
      <c r="C1103" s="4" t="s">
        <v>37</v>
      </c>
      <c r="D1103" s="4" t="s">
        <v>416</v>
      </c>
      <c r="E1103" s="4">
        <v>1996</v>
      </c>
      <c r="F1103" s="4">
        <v>46000</v>
      </c>
      <c r="G1103" s="4" t="s">
        <v>21</v>
      </c>
      <c r="H1103" s="4" t="s">
        <v>102</v>
      </c>
      <c r="I1103" s="4">
        <v>9</v>
      </c>
      <c r="J1103" s="9" t="str">
        <f t="shared" ref="J1103:J1166" si="34">IFERROR(LEFT(K1103,FIND("EER",K1103)-2),"")</f>
        <v xml:space="preserve">9.7 </v>
      </c>
      <c r="K1103" t="s">
        <v>1364</v>
      </c>
      <c r="O1103">
        <f t="shared" ref="O1103:O1166" si="35">A1103-E1103</f>
        <v>19</v>
      </c>
    </row>
    <row r="1104" spans="1:15" x14ac:dyDescent="0.25">
      <c r="A1104" s="4">
        <v>2014</v>
      </c>
      <c r="B1104" s="4" t="s">
        <v>13</v>
      </c>
      <c r="C1104" s="4" t="s">
        <v>20</v>
      </c>
      <c r="D1104" s="4" t="s">
        <v>903</v>
      </c>
      <c r="E1104" s="4">
        <v>1997</v>
      </c>
      <c r="F1104" s="4">
        <v>46000</v>
      </c>
      <c r="G1104" s="4" t="s">
        <v>18</v>
      </c>
      <c r="H1104" s="4" t="s">
        <v>19</v>
      </c>
      <c r="I1104" s="4">
        <v>8</v>
      </c>
      <c r="J1104" s="9" t="str">
        <f t="shared" si="34"/>
        <v xml:space="preserve">9.7 </v>
      </c>
      <c r="K1104" t="s">
        <v>1364</v>
      </c>
      <c r="O1104">
        <f t="shared" si="35"/>
        <v>17</v>
      </c>
    </row>
    <row r="1105" spans="1:15" x14ac:dyDescent="0.25">
      <c r="A1105" s="4">
        <v>2015</v>
      </c>
      <c r="B1105" s="4" t="s">
        <v>99</v>
      </c>
      <c r="C1105" s="4" t="s">
        <v>20</v>
      </c>
      <c r="D1105" s="4" t="s">
        <v>646</v>
      </c>
      <c r="E1105" s="4">
        <v>1989</v>
      </c>
      <c r="F1105" s="4">
        <v>46000</v>
      </c>
      <c r="G1105" s="4" t="s">
        <v>21</v>
      </c>
      <c r="H1105" s="4" t="s">
        <v>22</v>
      </c>
      <c r="I1105" s="4">
        <v>8</v>
      </c>
      <c r="J1105" s="9" t="str">
        <f t="shared" si="34"/>
        <v/>
      </c>
      <c r="O1105">
        <f t="shared" si="35"/>
        <v>26</v>
      </c>
    </row>
    <row r="1106" spans="1:15" x14ac:dyDescent="0.25">
      <c r="A1106" s="4">
        <v>2015</v>
      </c>
      <c r="B1106" s="4" t="s">
        <v>99</v>
      </c>
      <c r="C1106" s="4" t="s">
        <v>23</v>
      </c>
      <c r="D1106" s="4" t="s">
        <v>653</v>
      </c>
      <c r="E1106" s="4">
        <v>0</v>
      </c>
      <c r="F1106" s="4">
        <v>46000</v>
      </c>
      <c r="G1106" s="4" t="s">
        <v>54</v>
      </c>
      <c r="H1106" s="4" t="s">
        <v>55</v>
      </c>
      <c r="I1106" s="4">
        <v>6</v>
      </c>
      <c r="J1106" s="9" t="str">
        <f t="shared" si="34"/>
        <v/>
      </c>
      <c r="O1106">
        <f t="shared" si="35"/>
        <v>2015</v>
      </c>
    </row>
    <row r="1107" spans="1:15" x14ac:dyDescent="0.25">
      <c r="A1107" s="4">
        <v>2014</v>
      </c>
      <c r="B1107" s="4" t="s">
        <v>13</v>
      </c>
      <c r="C1107" s="4" t="s">
        <v>23</v>
      </c>
      <c r="D1107" s="4" t="s">
        <v>209</v>
      </c>
      <c r="E1107" s="4">
        <v>1989</v>
      </c>
      <c r="F1107" s="4">
        <v>44300</v>
      </c>
      <c r="G1107" s="4" t="s">
        <v>18</v>
      </c>
      <c r="H1107" s="4" t="s">
        <v>19</v>
      </c>
      <c r="I1107" s="4">
        <v>6</v>
      </c>
      <c r="J1107" s="9" t="str">
        <f t="shared" si="34"/>
        <v/>
      </c>
      <c r="O1107">
        <f t="shared" si="35"/>
        <v>25</v>
      </c>
    </row>
    <row r="1108" spans="1:15" x14ac:dyDescent="0.25">
      <c r="A1108" s="4">
        <v>2015</v>
      </c>
      <c r="B1108" s="4" t="s">
        <v>99</v>
      </c>
      <c r="C1108" s="4" t="s">
        <v>20</v>
      </c>
      <c r="D1108" s="4" t="s">
        <v>629</v>
      </c>
      <c r="E1108" s="4">
        <v>2005</v>
      </c>
      <c r="F1108" s="4">
        <v>42000</v>
      </c>
      <c r="G1108" s="4" t="s">
        <v>35</v>
      </c>
      <c r="H1108" s="4" t="s">
        <v>36</v>
      </c>
      <c r="I1108" s="4">
        <v>6</v>
      </c>
      <c r="J1108" s="9" t="str">
        <f t="shared" si="34"/>
        <v/>
      </c>
      <c r="O1108">
        <f t="shared" si="35"/>
        <v>10</v>
      </c>
    </row>
    <row r="1109" spans="1:15" x14ac:dyDescent="0.25">
      <c r="A1109" s="4">
        <v>2015</v>
      </c>
      <c r="B1109" s="4" t="s">
        <v>99</v>
      </c>
      <c r="C1109" s="4" t="s">
        <v>20</v>
      </c>
      <c r="D1109" s="4" t="s">
        <v>581</v>
      </c>
      <c r="E1109" s="4">
        <v>1985</v>
      </c>
      <c r="F1109" s="4">
        <v>42000</v>
      </c>
      <c r="G1109" s="4" t="s">
        <v>21</v>
      </c>
      <c r="H1109" s="4" t="s">
        <v>22</v>
      </c>
      <c r="I1109" s="4">
        <v>10</v>
      </c>
      <c r="J1109" s="9" t="str">
        <f t="shared" si="34"/>
        <v>6.8</v>
      </c>
      <c r="K1109" t="s">
        <v>1449</v>
      </c>
      <c r="O1109">
        <f t="shared" si="35"/>
        <v>30</v>
      </c>
    </row>
    <row r="1110" spans="1:15" x14ac:dyDescent="0.25">
      <c r="A1110" s="4">
        <v>2016</v>
      </c>
      <c r="B1110" s="4" t="s">
        <v>99</v>
      </c>
      <c r="C1110" s="4" t="s">
        <v>20</v>
      </c>
      <c r="D1110" s="4" t="s">
        <v>1030</v>
      </c>
      <c r="E1110" s="4">
        <v>1995</v>
      </c>
      <c r="F1110" s="4">
        <v>42000</v>
      </c>
      <c r="G1110" s="4" t="s">
        <v>35</v>
      </c>
      <c r="H1110" s="4" t="s">
        <v>36</v>
      </c>
      <c r="I1110" s="4">
        <v>6</v>
      </c>
      <c r="J1110" s="9" t="str">
        <f t="shared" si="34"/>
        <v xml:space="preserve">9.7 </v>
      </c>
      <c r="K1110" t="s">
        <v>1364</v>
      </c>
      <c r="O1110">
        <f t="shared" si="35"/>
        <v>21</v>
      </c>
    </row>
    <row r="1111" spans="1:15" x14ac:dyDescent="0.25">
      <c r="A1111" s="4">
        <v>2015</v>
      </c>
      <c r="B1111" s="4" t="s">
        <v>114</v>
      </c>
      <c r="C1111" s="4" t="s">
        <v>20</v>
      </c>
      <c r="D1111" s="4" t="s">
        <v>851</v>
      </c>
      <c r="E1111" s="4">
        <v>1994</v>
      </c>
      <c r="F1111" s="4">
        <v>42000</v>
      </c>
      <c r="G1111" s="4" t="s">
        <v>79</v>
      </c>
      <c r="H1111" s="4" t="s">
        <v>80</v>
      </c>
      <c r="I1111" s="4">
        <v>9</v>
      </c>
      <c r="J1111" s="9" t="str">
        <f t="shared" si="34"/>
        <v xml:space="preserve">9.7 </v>
      </c>
      <c r="K1111" t="s">
        <v>1364</v>
      </c>
      <c r="O1111">
        <f t="shared" si="35"/>
        <v>21</v>
      </c>
    </row>
    <row r="1112" spans="1:15" x14ac:dyDescent="0.25">
      <c r="A1112" s="4">
        <v>2016</v>
      </c>
      <c r="B1112" s="4" t="s">
        <v>114</v>
      </c>
      <c r="C1112" s="4" t="s">
        <v>20</v>
      </c>
      <c r="D1112" s="4" t="s">
        <v>851</v>
      </c>
      <c r="E1112" s="4">
        <v>1995</v>
      </c>
      <c r="F1112" s="4">
        <v>42000</v>
      </c>
      <c r="G1112" s="4" t="s">
        <v>18</v>
      </c>
      <c r="H1112" s="4" t="s">
        <v>19</v>
      </c>
      <c r="I1112" s="4">
        <v>8</v>
      </c>
      <c r="J1112" s="9" t="str">
        <f t="shared" si="34"/>
        <v xml:space="preserve">9.7 </v>
      </c>
      <c r="K1112" t="s">
        <v>1364</v>
      </c>
      <c r="O1112">
        <f t="shared" si="35"/>
        <v>21</v>
      </c>
    </row>
    <row r="1113" spans="1:15" x14ac:dyDescent="0.25">
      <c r="A1113" s="4">
        <v>2015</v>
      </c>
      <c r="B1113" s="4" t="s">
        <v>114</v>
      </c>
      <c r="C1113" s="4" t="s">
        <v>20</v>
      </c>
      <c r="D1113" s="4" t="s">
        <v>710</v>
      </c>
      <c r="E1113" s="4">
        <v>2000</v>
      </c>
      <c r="F1113" s="4">
        <v>42000</v>
      </c>
      <c r="G1113" s="4" t="s">
        <v>21</v>
      </c>
      <c r="H1113" s="4" t="s">
        <v>22</v>
      </c>
      <c r="I1113" s="4">
        <v>10</v>
      </c>
      <c r="J1113" s="9" t="str">
        <f t="shared" si="34"/>
        <v/>
      </c>
      <c r="O1113">
        <f t="shared" si="35"/>
        <v>15</v>
      </c>
    </row>
    <row r="1114" spans="1:15" x14ac:dyDescent="0.25">
      <c r="A1114" s="4">
        <v>2015</v>
      </c>
      <c r="B1114" s="4" t="s">
        <v>99</v>
      </c>
      <c r="C1114" s="4" t="s">
        <v>20</v>
      </c>
      <c r="D1114" s="4" t="s">
        <v>493</v>
      </c>
      <c r="E1114" s="4">
        <v>2005</v>
      </c>
      <c r="F1114" s="4">
        <v>42000</v>
      </c>
      <c r="G1114" s="4" t="s">
        <v>38</v>
      </c>
      <c r="H1114" s="4" t="s">
        <v>39</v>
      </c>
      <c r="I1114" s="4">
        <v>9</v>
      </c>
      <c r="J1114" s="9" t="str">
        <f t="shared" si="34"/>
        <v/>
      </c>
      <c r="O1114">
        <f t="shared" si="35"/>
        <v>10</v>
      </c>
    </row>
    <row r="1115" spans="1:15" x14ac:dyDescent="0.25">
      <c r="A1115" s="4">
        <v>2016</v>
      </c>
      <c r="B1115" s="4" t="s">
        <v>114</v>
      </c>
      <c r="C1115" s="4" t="s">
        <v>37</v>
      </c>
      <c r="D1115" s="4" t="s">
        <v>1083</v>
      </c>
      <c r="E1115" s="4">
        <v>1992</v>
      </c>
      <c r="F1115" s="4">
        <v>42000</v>
      </c>
      <c r="G1115" s="4" t="s">
        <v>74</v>
      </c>
      <c r="H1115" s="4" t="s">
        <v>75</v>
      </c>
      <c r="I1115" s="4">
        <v>9</v>
      </c>
      <c r="J1115" s="9" t="str">
        <f t="shared" si="34"/>
        <v xml:space="preserve">9.7 </v>
      </c>
      <c r="K1115" t="s">
        <v>1364</v>
      </c>
      <c r="O1115">
        <f t="shared" si="35"/>
        <v>24</v>
      </c>
    </row>
    <row r="1116" spans="1:15" x14ac:dyDescent="0.25">
      <c r="A1116" s="4">
        <v>2016</v>
      </c>
      <c r="B1116" s="4" t="s">
        <v>114</v>
      </c>
      <c r="C1116" s="4" t="s">
        <v>70</v>
      </c>
      <c r="D1116" s="4" t="s">
        <v>1114</v>
      </c>
      <c r="E1116" s="4">
        <v>0</v>
      </c>
      <c r="F1116" s="4">
        <v>42000</v>
      </c>
      <c r="G1116" s="4" t="s">
        <v>18</v>
      </c>
      <c r="H1116" s="4" t="s">
        <v>19</v>
      </c>
      <c r="I1116" s="4">
        <v>8</v>
      </c>
      <c r="J1116" s="9" t="str">
        <f t="shared" si="34"/>
        <v/>
      </c>
      <c r="O1116">
        <f t="shared" si="35"/>
        <v>2016</v>
      </c>
    </row>
    <row r="1117" spans="1:15" x14ac:dyDescent="0.25">
      <c r="A1117" s="4">
        <v>2016</v>
      </c>
      <c r="B1117" s="4" t="s">
        <v>114</v>
      </c>
      <c r="C1117" s="4" t="s">
        <v>17</v>
      </c>
      <c r="D1117" s="4" t="s">
        <v>1000</v>
      </c>
      <c r="E1117" s="4">
        <v>1989</v>
      </c>
      <c r="F1117" s="4">
        <v>42000</v>
      </c>
      <c r="G1117" s="4" t="s">
        <v>15</v>
      </c>
      <c r="H1117" s="4" t="s">
        <v>104</v>
      </c>
      <c r="I1117" s="4">
        <v>8</v>
      </c>
      <c r="J1117" s="9" t="str">
        <f t="shared" si="34"/>
        <v/>
      </c>
      <c r="O1117">
        <f t="shared" si="35"/>
        <v>27</v>
      </c>
    </row>
    <row r="1118" spans="1:15" x14ac:dyDescent="0.25">
      <c r="A1118" s="4">
        <v>2015</v>
      </c>
      <c r="B1118" s="4" t="s">
        <v>114</v>
      </c>
      <c r="C1118" s="4" t="s">
        <v>20</v>
      </c>
      <c r="D1118" s="4" t="s">
        <v>717</v>
      </c>
      <c r="E1118" s="4">
        <v>1984</v>
      </c>
      <c r="F1118" s="4">
        <v>42000</v>
      </c>
      <c r="G1118" s="4" t="s">
        <v>21</v>
      </c>
      <c r="H1118" s="4" t="s">
        <v>22</v>
      </c>
      <c r="I1118" s="4">
        <v>9</v>
      </c>
      <c r="J1118" s="9" t="str">
        <f t="shared" si="34"/>
        <v>6.8</v>
      </c>
      <c r="K1118" t="s">
        <v>1449</v>
      </c>
      <c r="O1118">
        <f t="shared" si="35"/>
        <v>31</v>
      </c>
    </row>
    <row r="1119" spans="1:15" x14ac:dyDescent="0.25">
      <c r="A1119" s="4">
        <v>2015</v>
      </c>
      <c r="B1119" s="4" t="s">
        <v>114</v>
      </c>
      <c r="C1119" s="4" t="s">
        <v>70</v>
      </c>
      <c r="D1119" s="4" t="s">
        <v>480</v>
      </c>
      <c r="E1119" s="4">
        <v>1988</v>
      </c>
      <c r="F1119" s="4">
        <v>42000</v>
      </c>
      <c r="G1119" s="4" t="s">
        <v>15</v>
      </c>
      <c r="H1119" s="4" t="s">
        <v>16</v>
      </c>
      <c r="I1119" s="4">
        <v>8</v>
      </c>
      <c r="J1119" s="9" t="str">
        <f t="shared" si="34"/>
        <v>6.8</v>
      </c>
      <c r="K1119" t="s">
        <v>1449</v>
      </c>
      <c r="O1119">
        <f t="shared" si="35"/>
        <v>27</v>
      </c>
    </row>
    <row r="1120" spans="1:15" x14ac:dyDescent="0.25">
      <c r="A1120" s="4">
        <v>2016</v>
      </c>
      <c r="B1120" s="4" t="s">
        <v>114</v>
      </c>
      <c r="C1120" s="4" t="s">
        <v>20</v>
      </c>
      <c r="D1120" s="4" t="s">
        <v>997</v>
      </c>
      <c r="E1120" s="4">
        <v>1989</v>
      </c>
      <c r="F1120" s="4">
        <v>42000</v>
      </c>
      <c r="G1120" s="4" t="s">
        <v>85</v>
      </c>
      <c r="H1120" s="4" t="s">
        <v>86</v>
      </c>
      <c r="I1120" s="4">
        <v>8</v>
      </c>
      <c r="J1120" s="9" t="str">
        <f t="shared" si="34"/>
        <v/>
      </c>
      <c r="O1120">
        <f t="shared" si="35"/>
        <v>27</v>
      </c>
    </row>
    <row r="1121" spans="1:15" x14ac:dyDescent="0.25">
      <c r="A1121" s="4">
        <v>2015</v>
      </c>
      <c r="B1121" s="4" t="s">
        <v>99</v>
      </c>
      <c r="C1121" s="4" t="s">
        <v>103</v>
      </c>
      <c r="D1121" s="4" t="s">
        <v>464</v>
      </c>
      <c r="E1121" s="4">
        <v>1991</v>
      </c>
      <c r="F1121" s="4">
        <v>42000</v>
      </c>
      <c r="G1121" s="4" t="s">
        <v>15</v>
      </c>
      <c r="H1121" s="4" t="s">
        <v>16</v>
      </c>
      <c r="I1121" s="4">
        <v>16</v>
      </c>
      <c r="J1121" s="9" t="str">
        <f t="shared" si="34"/>
        <v xml:space="preserve">9.7 </v>
      </c>
      <c r="K1121" t="s">
        <v>1364</v>
      </c>
      <c r="O1121">
        <f t="shared" si="35"/>
        <v>24</v>
      </c>
    </row>
    <row r="1122" spans="1:15" x14ac:dyDescent="0.25">
      <c r="A1122" s="4">
        <v>2015</v>
      </c>
      <c r="B1122" s="4" t="s">
        <v>99</v>
      </c>
      <c r="C1122" s="4" t="s">
        <v>103</v>
      </c>
      <c r="D1122" s="4" t="s">
        <v>444</v>
      </c>
      <c r="E1122" s="4">
        <v>1991</v>
      </c>
      <c r="F1122" s="4">
        <v>42000</v>
      </c>
      <c r="G1122" s="4" t="s">
        <v>15</v>
      </c>
      <c r="H1122" s="4" t="s">
        <v>16</v>
      </c>
      <c r="I1122" s="4">
        <v>14</v>
      </c>
      <c r="J1122" s="9" t="str">
        <f t="shared" si="34"/>
        <v xml:space="preserve">9.7 </v>
      </c>
      <c r="K1122" t="s">
        <v>1364</v>
      </c>
      <c r="O1122">
        <f t="shared" si="35"/>
        <v>24</v>
      </c>
    </row>
    <row r="1123" spans="1:15" x14ac:dyDescent="0.25">
      <c r="A1123" s="4">
        <v>2015</v>
      </c>
      <c r="B1123" s="4" t="s">
        <v>99</v>
      </c>
      <c r="C1123" s="4" t="s">
        <v>103</v>
      </c>
      <c r="D1123" s="4" t="s">
        <v>444</v>
      </c>
      <c r="E1123" s="4">
        <v>1991</v>
      </c>
      <c r="F1123" s="4">
        <v>42000</v>
      </c>
      <c r="G1123" s="4" t="s">
        <v>15</v>
      </c>
      <c r="H1123" s="4" t="s">
        <v>16</v>
      </c>
      <c r="I1123" s="4">
        <v>14</v>
      </c>
      <c r="J1123" s="9" t="str">
        <f t="shared" si="34"/>
        <v xml:space="preserve">9.7 </v>
      </c>
      <c r="K1123" t="s">
        <v>1364</v>
      </c>
      <c r="O1123">
        <f t="shared" si="35"/>
        <v>24</v>
      </c>
    </row>
    <row r="1124" spans="1:15" x14ac:dyDescent="0.25">
      <c r="A1124" s="4">
        <v>2015</v>
      </c>
      <c r="B1124" s="4" t="s">
        <v>99</v>
      </c>
      <c r="C1124" s="4" t="s">
        <v>103</v>
      </c>
      <c r="D1124" s="4" t="s">
        <v>444</v>
      </c>
      <c r="E1124" s="4">
        <v>1991</v>
      </c>
      <c r="F1124" s="4">
        <v>42000</v>
      </c>
      <c r="G1124" s="4" t="s">
        <v>15</v>
      </c>
      <c r="H1124" s="4" t="s">
        <v>16</v>
      </c>
      <c r="I1124" s="4">
        <v>14</v>
      </c>
      <c r="J1124" s="9" t="str">
        <f t="shared" si="34"/>
        <v xml:space="preserve">9.7 </v>
      </c>
      <c r="K1124" t="s">
        <v>1364</v>
      </c>
      <c r="O1124">
        <f t="shared" si="35"/>
        <v>24</v>
      </c>
    </row>
    <row r="1125" spans="1:15" x14ac:dyDescent="0.25">
      <c r="A1125" s="4">
        <v>2015</v>
      </c>
      <c r="B1125" s="4" t="s">
        <v>99</v>
      </c>
      <c r="C1125" s="4" t="s">
        <v>103</v>
      </c>
      <c r="D1125" s="4" t="s">
        <v>444</v>
      </c>
      <c r="E1125" s="4">
        <v>1991</v>
      </c>
      <c r="F1125" s="4">
        <v>42000</v>
      </c>
      <c r="G1125" s="4" t="s">
        <v>15</v>
      </c>
      <c r="H1125" s="4" t="s">
        <v>16</v>
      </c>
      <c r="I1125" s="4">
        <v>16</v>
      </c>
      <c r="J1125" s="9" t="str">
        <f t="shared" si="34"/>
        <v xml:space="preserve">9.7 </v>
      </c>
      <c r="K1125" t="s">
        <v>1364</v>
      </c>
      <c r="O1125">
        <f t="shared" si="35"/>
        <v>24</v>
      </c>
    </row>
    <row r="1126" spans="1:15" x14ac:dyDescent="0.25">
      <c r="A1126" s="4">
        <v>2014</v>
      </c>
      <c r="B1126" s="4" t="s">
        <v>40</v>
      </c>
      <c r="C1126" s="4" t="s">
        <v>17</v>
      </c>
      <c r="D1126" s="4" t="s">
        <v>270</v>
      </c>
      <c r="E1126" s="4">
        <v>1984</v>
      </c>
      <c r="F1126" s="4">
        <v>42000</v>
      </c>
      <c r="G1126" s="4" t="s">
        <v>35</v>
      </c>
      <c r="H1126" s="4" t="s">
        <v>36</v>
      </c>
      <c r="I1126" s="4">
        <v>9</v>
      </c>
      <c r="J1126" s="9" t="str">
        <f t="shared" si="34"/>
        <v>6.8</v>
      </c>
      <c r="K1126" t="s">
        <v>1449</v>
      </c>
      <c r="O1126">
        <f t="shared" si="35"/>
        <v>30</v>
      </c>
    </row>
    <row r="1127" spans="1:15" x14ac:dyDescent="0.25">
      <c r="A1127" s="4">
        <v>2014</v>
      </c>
      <c r="B1127" s="4" t="s">
        <v>40</v>
      </c>
      <c r="C1127" s="4" t="s">
        <v>27</v>
      </c>
      <c r="D1127" s="4" t="s">
        <v>196</v>
      </c>
      <c r="E1127" s="4">
        <v>1983</v>
      </c>
      <c r="F1127" s="4">
        <v>42000</v>
      </c>
      <c r="G1127" s="4" t="s">
        <v>15</v>
      </c>
      <c r="H1127" s="4" t="s">
        <v>16</v>
      </c>
      <c r="I1127" s="4">
        <v>8</v>
      </c>
      <c r="J1127" s="9" t="str">
        <f t="shared" si="34"/>
        <v>6.8</v>
      </c>
      <c r="K1127" t="s">
        <v>1449</v>
      </c>
      <c r="O1127">
        <f t="shared" si="35"/>
        <v>31</v>
      </c>
    </row>
    <row r="1128" spans="1:15" x14ac:dyDescent="0.25">
      <c r="A1128" s="4">
        <v>2015</v>
      </c>
      <c r="B1128" s="4" t="s">
        <v>114</v>
      </c>
      <c r="C1128" s="4" t="s">
        <v>70</v>
      </c>
      <c r="D1128" s="4" t="s">
        <v>745</v>
      </c>
      <c r="E1128" s="4">
        <v>1992</v>
      </c>
      <c r="F1128" s="4">
        <v>42000</v>
      </c>
      <c r="G1128" s="4" t="s">
        <v>21</v>
      </c>
      <c r="H1128" s="4" t="s">
        <v>22</v>
      </c>
      <c r="I1128" s="4">
        <v>9</v>
      </c>
      <c r="J1128" s="9" t="str">
        <f t="shared" si="34"/>
        <v xml:space="preserve">9.7 </v>
      </c>
      <c r="K1128" t="s">
        <v>1364</v>
      </c>
      <c r="O1128">
        <f t="shared" si="35"/>
        <v>23</v>
      </c>
    </row>
    <row r="1129" spans="1:15" x14ac:dyDescent="0.25">
      <c r="A1129" s="4">
        <v>2015</v>
      </c>
      <c r="B1129" s="4" t="s">
        <v>114</v>
      </c>
      <c r="C1129" s="4" t="s">
        <v>116</v>
      </c>
      <c r="D1129" s="4" t="s">
        <v>363</v>
      </c>
      <c r="E1129" s="4">
        <v>1979</v>
      </c>
      <c r="F1129" s="4">
        <v>42000</v>
      </c>
      <c r="G1129" s="4" t="s">
        <v>31</v>
      </c>
      <c r="H1129" s="4" t="s">
        <v>32</v>
      </c>
      <c r="I1129" s="4">
        <v>6</v>
      </c>
      <c r="J1129" s="9" t="str">
        <f t="shared" si="34"/>
        <v>6.1</v>
      </c>
      <c r="K1129" t="s">
        <v>1447</v>
      </c>
      <c r="O1129">
        <f t="shared" si="35"/>
        <v>36</v>
      </c>
    </row>
    <row r="1130" spans="1:15" x14ac:dyDescent="0.25">
      <c r="A1130" s="4">
        <v>2016</v>
      </c>
      <c r="B1130" s="4" t="s">
        <v>114</v>
      </c>
      <c r="C1130" s="4" t="s">
        <v>44</v>
      </c>
      <c r="D1130" s="4" t="s">
        <v>995</v>
      </c>
      <c r="E1130" s="4">
        <v>1992</v>
      </c>
      <c r="F1130" s="4">
        <v>42000</v>
      </c>
      <c r="G1130" s="4" t="s">
        <v>18</v>
      </c>
      <c r="H1130" s="4" t="s">
        <v>19</v>
      </c>
      <c r="I1130" s="4">
        <v>9</v>
      </c>
      <c r="J1130" s="9" t="str">
        <f t="shared" si="34"/>
        <v xml:space="preserve">9.7 </v>
      </c>
      <c r="K1130" t="s">
        <v>1364</v>
      </c>
      <c r="O1130">
        <f t="shared" si="35"/>
        <v>24</v>
      </c>
    </row>
    <row r="1131" spans="1:15" x14ac:dyDescent="0.25">
      <c r="A1131" s="4">
        <v>2014</v>
      </c>
      <c r="B1131" s="4" t="s">
        <v>13</v>
      </c>
      <c r="C1131" s="4" t="s">
        <v>14</v>
      </c>
      <c r="D1131" s="4" t="s">
        <v>184</v>
      </c>
      <c r="E1131" s="4">
        <v>1996</v>
      </c>
      <c r="F1131" s="4">
        <v>42000</v>
      </c>
      <c r="G1131" s="4" t="s">
        <v>15</v>
      </c>
      <c r="H1131" s="4" t="s">
        <v>16</v>
      </c>
      <c r="I1131" s="4">
        <v>9</v>
      </c>
      <c r="J1131" s="9" t="str">
        <f t="shared" si="34"/>
        <v xml:space="preserve">9.7 </v>
      </c>
      <c r="K1131" t="s">
        <v>1364</v>
      </c>
      <c r="O1131">
        <f t="shared" si="35"/>
        <v>18</v>
      </c>
    </row>
    <row r="1132" spans="1:15" x14ac:dyDescent="0.25">
      <c r="A1132" s="4">
        <v>2016</v>
      </c>
      <c r="B1132" s="4" t="s">
        <v>114</v>
      </c>
      <c r="C1132" s="4" t="s">
        <v>159</v>
      </c>
      <c r="D1132" s="4" t="s">
        <v>155</v>
      </c>
      <c r="E1132" s="4">
        <v>1995</v>
      </c>
      <c r="F1132" s="4">
        <v>42000</v>
      </c>
      <c r="G1132" s="4" t="s">
        <v>15</v>
      </c>
      <c r="H1132" s="4" t="s">
        <v>16</v>
      </c>
      <c r="I1132" s="4">
        <v>8</v>
      </c>
      <c r="J1132" s="9" t="str">
        <f t="shared" si="34"/>
        <v xml:space="preserve">9.7 </v>
      </c>
      <c r="K1132" t="s">
        <v>1364</v>
      </c>
      <c r="O1132">
        <f t="shared" si="35"/>
        <v>21</v>
      </c>
    </row>
    <row r="1133" spans="1:15" x14ac:dyDescent="0.25">
      <c r="A1133" s="4">
        <v>2016</v>
      </c>
      <c r="B1133" s="4" t="s">
        <v>114</v>
      </c>
      <c r="C1133" s="4" t="s">
        <v>161</v>
      </c>
      <c r="D1133" s="4" t="s">
        <v>1080</v>
      </c>
      <c r="E1133" s="4">
        <v>1988</v>
      </c>
      <c r="F1133" s="4">
        <v>42000</v>
      </c>
      <c r="G1133" s="4" t="s">
        <v>18</v>
      </c>
      <c r="H1133" s="4" t="s">
        <v>19</v>
      </c>
      <c r="I1133" s="4">
        <v>10</v>
      </c>
      <c r="J1133" s="9" t="str">
        <f t="shared" si="34"/>
        <v>6.8</v>
      </c>
      <c r="K1133" t="s">
        <v>1449</v>
      </c>
      <c r="O1133">
        <f t="shared" si="35"/>
        <v>28</v>
      </c>
    </row>
    <row r="1134" spans="1:15" x14ac:dyDescent="0.25">
      <c r="A1134" s="4">
        <v>2015</v>
      </c>
      <c r="B1134" s="4" t="s">
        <v>99</v>
      </c>
      <c r="C1134" s="4" t="s">
        <v>51</v>
      </c>
      <c r="D1134" s="4" t="s">
        <v>584</v>
      </c>
      <c r="E1134" s="4">
        <v>0</v>
      </c>
      <c r="F1134" s="4">
        <v>42000</v>
      </c>
      <c r="G1134" s="4" t="s">
        <v>15</v>
      </c>
      <c r="H1134" s="4" t="s">
        <v>16</v>
      </c>
      <c r="I1134" s="4">
        <v>8</v>
      </c>
      <c r="J1134" s="9" t="str">
        <f t="shared" si="34"/>
        <v/>
      </c>
      <c r="O1134">
        <f t="shared" si="35"/>
        <v>2015</v>
      </c>
    </row>
    <row r="1135" spans="1:15" x14ac:dyDescent="0.25">
      <c r="A1135" s="4">
        <v>2015</v>
      </c>
      <c r="B1135" s="4" t="s">
        <v>99</v>
      </c>
      <c r="C1135" s="4" t="s">
        <v>51</v>
      </c>
      <c r="D1135" s="4" t="s">
        <v>584</v>
      </c>
      <c r="E1135" s="4">
        <v>0</v>
      </c>
      <c r="F1135" s="4">
        <v>42000</v>
      </c>
      <c r="G1135" s="4" t="s">
        <v>15</v>
      </c>
      <c r="H1135" s="4" t="s">
        <v>16</v>
      </c>
      <c r="I1135" s="4">
        <v>8</v>
      </c>
      <c r="J1135" s="9" t="str">
        <f t="shared" si="34"/>
        <v/>
      </c>
      <c r="O1135">
        <f t="shared" si="35"/>
        <v>2015</v>
      </c>
    </row>
    <row r="1136" spans="1:15" x14ac:dyDescent="0.25">
      <c r="A1136" s="4">
        <v>2016</v>
      </c>
      <c r="B1136" s="4" t="s">
        <v>99</v>
      </c>
      <c r="C1136" s="4" t="s">
        <v>44</v>
      </c>
      <c r="D1136" s="4" t="s">
        <v>1312</v>
      </c>
      <c r="E1136" s="4">
        <v>1997</v>
      </c>
      <c r="F1136" s="4">
        <v>42000</v>
      </c>
      <c r="G1136" s="4" t="s">
        <v>85</v>
      </c>
      <c r="H1136" s="4" t="s">
        <v>86</v>
      </c>
      <c r="I1136" s="4">
        <v>8</v>
      </c>
      <c r="J1136" s="9" t="str">
        <f t="shared" si="34"/>
        <v xml:space="preserve">9.7 </v>
      </c>
      <c r="K1136" t="s">
        <v>1364</v>
      </c>
      <c r="O1136">
        <f t="shared" si="35"/>
        <v>19</v>
      </c>
    </row>
    <row r="1137" spans="1:15" x14ac:dyDescent="0.25">
      <c r="A1137" s="4">
        <v>2015</v>
      </c>
      <c r="B1137" s="4" t="s">
        <v>99</v>
      </c>
      <c r="C1137" s="4" t="s">
        <v>20</v>
      </c>
      <c r="D1137" s="4" t="s">
        <v>506</v>
      </c>
      <c r="E1137" s="4">
        <v>1995</v>
      </c>
      <c r="F1137" s="4">
        <v>41500</v>
      </c>
      <c r="G1137" s="4" t="s">
        <v>64</v>
      </c>
      <c r="H1137" s="4" t="s">
        <v>65</v>
      </c>
      <c r="I1137" s="4">
        <v>8</v>
      </c>
      <c r="J1137" s="9" t="str">
        <f t="shared" si="34"/>
        <v xml:space="preserve">9.7 </v>
      </c>
      <c r="K1137" t="s">
        <v>1364</v>
      </c>
      <c r="O1137">
        <f t="shared" si="35"/>
        <v>20</v>
      </c>
    </row>
    <row r="1138" spans="1:15" x14ac:dyDescent="0.25">
      <c r="A1138" s="4">
        <v>2015</v>
      </c>
      <c r="B1138" s="4" t="s">
        <v>99</v>
      </c>
      <c r="C1138" s="4" t="s">
        <v>23</v>
      </c>
      <c r="D1138" s="4" t="s">
        <v>550</v>
      </c>
      <c r="E1138" s="4">
        <v>1990</v>
      </c>
      <c r="F1138" s="4">
        <v>41100</v>
      </c>
      <c r="G1138" s="4" t="s">
        <v>15</v>
      </c>
      <c r="H1138" s="4" t="s">
        <v>16</v>
      </c>
      <c r="I1138" s="4">
        <v>9</v>
      </c>
      <c r="J1138" s="9" t="str">
        <f t="shared" si="34"/>
        <v/>
      </c>
      <c r="O1138">
        <f t="shared" si="35"/>
        <v>25</v>
      </c>
    </row>
    <row r="1139" spans="1:15" x14ac:dyDescent="0.25">
      <c r="A1139" s="4">
        <v>2015</v>
      </c>
      <c r="B1139" s="4" t="s">
        <v>114</v>
      </c>
      <c r="C1139" s="4" t="s">
        <v>23</v>
      </c>
      <c r="D1139" s="4" t="s">
        <v>833</v>
      </c>
      <c r="E1139" s="4">
        <v>1988</v>
      </c>
      <c r="F1139" s="4">
        <v>41000</v>
      </c>
      <c r="G1139" s="4" t="s">
        <v>18</v>
      </c>
      <c r="H1139" s="4" t="s">
        <v>19</v>
      </c>
      <c r="I1139" s="4">
        <v>9</v>
      </c>
      <c r="J1139" s="9" t="str">
        <f t="shared" si="34"/>
        <v>6.8</v>
      </c>
      <c r="K1139" t="s">
        <v>1449</v>
      </c>
      <c r="O1139">
        <f t="shared" si="35"/>
        <v>27</v>
      </c>
    </row>
    <row r="1140" spans="1:15" x14ac:dyDescent="0.25">
      <c r="A1140" s="4">
        <v>2014</v>
      </c>
      <c r="B1140" s="4" t="s">
        <v>13</v>
      </c>
      <c r="C1140" s="4" t="s">
        <v>33</v>
      </c>
      <c r="D1140" s="4" t="s">
        <v>283</v>
      </c>
      <c r="E1140" s="4">
        <v>1989</v>
      </c>
      <c r="F1140" s="4">
        <v>40500</v>
      </c>
      <c r="G1140" s="4" t="s">
        <v>18</v>
      </c>
      <c r="H1140" s="4" t="s">
        <v>19</v>
      </c>
      <c r="I1140" s="4">
        <v>6</v>
      </c>
      <c r="J1140" s="9" t="str">
        <f t="shared" si="34"/>
        <v/>
      </c>
      <c r="O1140">
        <f t="shared" si="35"/>
        <v>25</v>
      </c>
    </row>
    <row r="1141" spans="1:15" x14ac:dyDescent="0.25">
      <c r="A1141" s="4">
        <v>2014</v>
      </c>
      <c r="B1141" s="4" t="s">
        <v>40</v>
      </c>
      <c r="C1141" s="4" t="s">
        <v>20</v>
      </c>
      <c r="D1141" s="4" t="s">
        <v>853</v>
      </c>
      <c r="E1141" s="4">
        <v>1993</v>
      </c>
      <c r="F1141" s="4">
        <v>40000</v>
      </c>
      <c r="G1141" s="4" t="s">
        <v>18</v>
      </c>
      <c r="H1141" s="4" t="s">
        <v>19</v>
      </c>
      <c r="I1141" s="4">
        <v>13</v>
      </c>
      <c r="J1141" s="9" t="str">
        <f t="shared" si="34"/>
        <v xml:space="preserve">9.7 </v>
      </c>
      <c r="K1141" t="s">
        <v>1364</v>
      </c>
      <c r="O1141">
        <f t="shared" si="35"/>
        <v>21</v>
      </c>
    </row>
    <row r="1142" spans="1:15" x14ac:dyDescent="0.25">
      <c r="A1142" s="4">
        <v>2016</v>
      </c>
      <c r="B1142" s="4" t="s">
        <v>114</v>
      </c>
      <c r="C1142" s="4" t="s">
        <v>30</v>
      </c>
      <c r="D1142" s="4" t="s">
        <v>1247</v>
      </c>
      <c r="E1142" s="4">
        <v>0</v>
      </c>
      <c r="F1142" s="4">
        <v>40000</v>
      </c>
      <c r="G1142" s="4" t="s">
        <v>18</v>
      </c>
      <c r="H1142" s="4" t="s">
        <v>19</v>
      </c>
      <c r="I1142" s="4">
        <v>9</v>
      </c>
      <c r="J1142" s="9" t="str">
        <f t="shared" si="34"/>
        <v/>
      </c>
      <c r="O1142">
        <f t="shared" si="35"/>
        <v>2016</v>
      </c>
    </row>
    <row r="1143" spans="1:15" x14ac:dyDescent="0.25">
      <c r="A1143" s="4">
        <v>2015</v>
      </c>
      <c r="B1143" s="4" t="s">
        <v>99</v>
      </c>
      <c r="C1143" s="4" t="s">
        <v>37</v>
      </c>
      <c r="D1143" s="4" t="s">
        <v>379</v>
      </c>
      <c r="E1143" s="4">
        <v>1998</v>
      </c>
      <c r="F1143" s="4">
        <v>38000</v>
      </c>
      <c r="G1143" s="4" t="s">
        <v>21</v>
      </c>
      <c r="H1143" s="4" t="s">
        <v>22</v>
      </c>
      <c r="I1143" s="4">
        <v>10</v>
      </c>
      <c r="J1143" s="9" t="str">
        <f t="shared" si="34"/>
        <v xml:space="preserve">9.7 </v>
      </c>
      <c r="K1143" t="s">
        <v>1364</v>
      </c>
      <c r="O1143">
        <f t="shared" si="35"/>
        <v>17</v>
      </c>
    </row>
    <row r="1144" spans="1:15" x14ac:dyDescent="0.25">
      <c r="A1144" s="4">
        <v>2015</v>
      </c>
      <c r="B1144" s="4" t="s">
        <v>99</v>
      </c>
      <c r="C1144" s="4" t="s">
        <v>37</v>
      </c>
      <c r="D1144" s="4" t="s">
        <v>297</v>
      </c>
      <c r="E1144" s="4">
        <v>1993</v>
      </c>
      <c r="F1144" s="4">
        <v>38000</v>
      </c>
      <c r="G1144" s="4" t="s">
        <v>21</v>
      </c>
      <c r="H1144" s="4" t="s">
        <v>22</v>
      </c>
      <c r="I1144" s="4">
        <v>10</v>
      </c>
      <c r="J1144" s="9" t="str">
        <f t="shared" si="34"/>
        <v xml:space="preserve">9.7 </v>
      </c>
      <c r="K1144" t="s">
        <v>1364</v>
      </c>
      <c r="O1144">
        <f t="shared" si="35"/>
        <v>22</v>
      </c>
    </row>
    <row r="1145" spans="1:15" x14ac:dyDescent="0.25">
      <c r="A1145" s="4">
        <v>2015</v>
      </c>
      <c r="B1145" s="4" t="s">
        <v>99</v>
      </c>
      <c r="C1145" s="4" t="s">
        <v>20</v>
      </c>
      <c r="D1145" s="4" t="s">
        <v>371</v>
      </c>
      <c r="E1145" s="4">
        <v>1986</v>
      </c>
      <c r="F1145" s="4">
        <v>37000</v>
      </c>
      <c r="G1145" s="4" t="s">
        <v>35</v>
      </c>
      <c r="H1145" s="4" t="s">
        <v>36</v>
      </c>
      <c r="I1145" s="4">
        <v>9</v>
      </c>
      <c r="J1145" s="9" t="str">
        <f t="shared" si="34"/>
        <v>6.8</v>
      </c>
      <c r="K1145" t="s">
        <v>1449</v>
      </c>
      <c r="O1145">
        <f t="shared" si="35"/>
        <v>29</v>
      </c>
    </row>
    <row r="1146" spans="1:15" x14ac:dyDescent="0.25">
      <c r="A1146" s="4">
        <v>2016</v>
      </c>
      <c r="B1146" s="4" t="s">
        <v>99</v>
      </c>
      <c r="C1146" s="4" t="s">
        <v>30</v>
      </c>
      <c r="D1146" s="4" t="s">
        <v>1333</v>
      </c>
      <c r="E1146" s="4">
        <v>0</v>
      </c>
      <c r="F1146" s="4">
        <v>37000</v>
      </c>
      <c r="G1146" s="4" t="s">
        <v>18</v>
      </c>
      <c r="H1146" s="4" t="s">
        <v>19</v>
      </c>
      <c r="I1146" s="4">
        <v>9</v>
      </c>
      <c r="J1146" s="9" t="str">
        <f t="shared" si="34"/>
        <v/>
      </c>
      <c r="O1146">
        <f t="shared" si="35"/>
        <v>2016</v>
      </c>
    </row>
    <row r="1147" spans="1:15" x14ac:dyDescent="0.25">
      <c r="A1147" s="4">
        <v>2016</v>
      </c>
      <c r="B1147" s="4" t="s">
        <v>99</v>
      </c>
      <c r="C1147" s="4" t="s">
        <v>30</v>
      </c>
      <c r="D1147" s="4" t="s">
        <v>1332</v>
      </c>
      <c r="E1147" s="4">
        <v>0</v>
      </c>
      <c r="F1147" s="4">
        <v>37000</v>
      </c>
      <c r="G1147" s="4" t="s">
        <v>18</v>
      </c>
      <c r="H1147" s="4" t="s">
        <v>19</v>
      </c>
      <c r="I1147" s="4">
        <v>9</v>
      </c>
      <c r="J1147" s="9" t="str">
        <f t="shared" si="34"/>
        <v/>
      </c>
      <c r="O1147">
        <f t="shared" si="35"/>
        <v>2016</v>
      </c>
    </row>
    <row r="1148" spans="1:15" x14ac:dyDescent="0.25">
      <c r="A1148" s="4">
        <v>2016</v>
      </c>
      <c r="B1148" s="4" t="s">
        <v>99</v>
      </c>
      <c r="C1148" s="4" t="s">
        <v>30</v>
      </c>
      <c r="D1148" s="4" t="s">
        <v>1092</v>
      </c>
      <c r="E1148" s="4">
        <v>0</v>
      </c>
      <c r="F1148" s="4">
        <v>37000</v>
      </c>
      <c r="G1148" s="4" t="s">
        <v>85</v>
      </c>
      <c r="H1148" s="4" t="s">
        <v>86</v>
      </c>
      <c r="I1148" s="4">
        <v>9</v>
      </c>
      <c r="J1148" s="9" t="str">
        <f t="shared" si="34"/>
        <v/>
      </c>
      <c r="O1148">
        <f t="shared" si="35"/>
        <v>2016</v>
      </c>
    </row>
    <row r="1149" spans="1:15" x14ac:dyDescent="0.25">
      <c r="A1149" s="4">
        <v>2014</v>
      </c>
      <c r="B1149" s="4" t="s">
        <v>13</v>
      </c>
      <c r="C1149" s="4" t="s">
        <v>20</v>
      </c>
      <c r="D1149" s="4" t="s">
        <v>896</v>
      </c>
      <c r="E1149" s="4">
        <v>2002</v>
      </c>
      <c r="F1149" s="4">
        <v>36400</v>
      </c>
      <c r="G1149" s="4" t="s">
        <v>28</v>
      </c>
      <c r="H1149" s="4" t="s">
        <v>29</v>
      </c>
      <c r="I1149" s="4">
        <v>10</v>
      </c>
      <c r="J1149" s="9" t="str">
        <f t="shared" si="34"/>
        <v/>
      </c>
      <c r="O1149">
        <f t="shared" si="35"/>
        <v>12</v>
      </c>
    </row>
    <row r="1150" spans="1:15" x14ac:dyDescent="0.25">
      <c r="A1150" s="4">
        <v>2014</v>
      </c>
      <c r="B1150" s="4" t="s">
        <v>13</v>
      </c>
      <c r="C1150" s="4" t="s">
        <v>20</v>
      </c>
      <c r="D1150" s="4" t="s">
        <v>314</v>
      </c>
      <c r="E1150" s="4">
        <v>1994</v>
      </c>
      <c r="F1150" s="4">
        <v>36400</v>
      </c>
      <c r="G1150" s="4" t="s">
        <v>18</v>
      </c>
      <c r="H1150" s="4" t="s">
        <v>19</v>
      </c>
      <c r="I1150" s="4">
        <v>8</v>
      </c>
      <c r="J1150" s="9" t="str">
        <f t="shared" si="34"/>
        <v xml:space="preserve">9.7 </v>
      </c>
      <c r="K1150" t="s">
        <v>1364</v>
      </c>
      <c r="O1150">
        <f t="shared" si="35"/>
        <v>20</v>
      </c>
    </row>
    <row r="1151" spans="1:15" x14ac:dyDescent="0.25">
      <c r="A1151" s="4">
        <v>2015</v>
      </c>
      <c r="B1151" s="4" t="s">
        <v>114</v>
      </c>
      <c r="C1151" s="4" t="s">
        <v>20</v>
      </c>
      <c r="D1151" s="4" t="s">
        <v>762</v>
      </c>
      <c r="E1151" s="4">
        <v>1992</v>
      </c>
      <c r="F1151" s="4">
        <v>36400</v>
      </c>
      <c r="G1151" s="4" t="s">
        <v>21</v>
      </c>
      <c r="H1151" s="4" t="s">
        <v>22</v>
      </c>
      <c r="I1151" s="4">
        <v>6</v>
      </c>
      <c r="J1151" s="9" t="str">
        <f t="shared" si="34"/>
        <v xml:space="preserve">9.7 </v>
      </c>
      <c r="K1151" t="s">
        <v>1364</v>
      </c>
      <c r="O1151">
        <f t="shared" si="35"/>
        <v>23</v>
      </c>
    </row>
    <row r="1152" spans="1:15" x14ac:dyDescent="0.25">
      <c r="A1152" s="4">
        <v>2016</v>
      </c>
      <c r="B1152" s="4" t="s">
        <v>114</v>
      </c>
      <c r="C1152" s="4" t="s">
        <v>37</v>
      </c>
      <c r="D1152" s="4" t="s">
        <v>1294</v>
      </c>
      <c r="E1152" s="4">
        <v>1997</v>
      </c>
      <c r="F1152" s="4">
        <v>36400</v>
      </c>
      <c r="G1152" s="4" t="s">
        <v>18</v>
      </c>
      <c r="H1152" s="4" t="s">
        <v>19</v>
      </c>
      <c r="I1152" s="4">
        <v>9</v>
      </c>
      <c r="J1152" s="9" t="str">
        <f t="shared" si="34"/>
        <v xml:space="preserve">9.7 </v>
      </c>
      <c r="K1152" t="s">
        <v>1364</v>
      </c>
      <c r="O1152">
        <f t="shared" si="35"/>
        <v>19</v>
      </c>
    </row>
    <row r="1153" spans="1:15" x14ac:dyDescent="0.25">
      <c r="A1153" s="4">
        <v>2015</v>
      </c>
      <c r="B1153" s="4" t="s">
        <v>114</v>
      </c>
      <c r="C1153" s="4" t="s">
        <v>117</v>
      </c>
      <c r="D1153" s="4" t="s">
        <v>476</v>
      </c>
      <c r="E1153" s="4">
        <v>1981</v>
      </c>
      <c r="F1153" s="4">
        <v>36400</v>
      </c>
      <c r="G1153" s="4" t="s">
        <v>18</v>
      </c>
      <c r="H1153" s="4" t="s">
        <v>19</v>
      </c>
      <c r="I1153" s="4">
        <v>8</v>
      </c>
      <c r="J1153" s="9" t="str">
        <f t="shared" si="34"/>
        <v>6.8</v>
      </c>
      <c r="K1153" t="s">
        <v>1449</v>
      </c>
      <c r="O1153">
        <f t="shared" si="35"/>
        <v>34</v>
      </c>
    </row>
    <row r="1154" spans="1:15" x14ac:dyDescent="0.25">
      <c r="A1154" s="4">
        <v>2014</v>
      </c>
      <c r="B1154" s="4" t="s">
        <v>40</v>
      </c>
      <c r="C1154" s="4" t="s">
        <v>20</v>
      </c>
      <c r="D1154" s="4" t="s">
        <v>213</v>
      </c>
      <c r="E1154" s="4">
        <v>1985</v>
      </c>
      <c r="F1154" s="4">
        <v>36400</v>
      </c>
      <c r="G1154" s="4" t="s">
        <v>15</v>
      </c>
      <c r="H1154" s="4" t="s">
        <v>16</v>
      </c>
      <c r="I1154" s="4">
        <v>10</v>
      </c>
      <c r="J1154" s="9" t="str">
        <f t="shared" si="34"/>
        <v>6.8</v>
      </c>
      <c r="K1154" t="s">
        <v>1449</v>
      </c>
      <c r="O1154">
        <f t="shared" si="35"/>
        <v>29</v>
      </c>
    </row>
    <row r="1155" spans="1:15" x14ac:dyDescent="0.25">
      <c r="A1155" s="4">
        <v>2014</v>
      </c>
      <c r="B1155" s="4" t="s">
        <v>13</v>
      </c>
      <c r="C1155" s="4" t="s">
        <v>20</v>
      </c>
      <c r="D1155" s="4" t="s">
        <v>244</v>
      </c>
      <c r="E1155" s="4">
        <v>2002</v>
      </c>
      <c r="F1155" s="4">
        <v>36400</v>
      </c>
      <c r="G1155" s="4" t="s">
        <v>28</v>
      </c>
      <c r="H1155" s="4" t="s">
        <v>29</v>
      </c>
      <c r="I1155" s="4">
        <v>15</v>
      </c>
      <c r="J1155" s="9" t="str">
        <f t="shared" si="34"/>
        <v/>
      </c>
      <c r="O1155">
        <f t="shared" si="35"/>
        <v>12</v>
      </c>
    </row>
    <row r="1156" spans="1:15" x14ac:dyDescent="0.25">
      <c r="A1156" s="4">
        <v>2015</v>
      </c>
      <c r="B1156" s="4" t="s">
        <v>114</v>
      </c>
      <c r="C1156" s="4" t="s">
        <v>118</v>
      </c>
      <c r="D1156" s="4" t="s">
        <v>494</v>
      </c>
      <c r="E1156" s="4">
        <v>1999</v>
      </c>
      <c r="F1156" s="4">
        <v>36400</v>
      </c>
      <c r="G1156" s="4" t="s">
        <v>18</v>
      </c>
      <c r="H1156" s="4" t="s">
        <v>19</v>
      </c>
      <c r="I1156" s="4">
        <v>8</v>
      </c>
      <c r="J1156" s="9" t="str">
        <f t="shared" si="34"/>
        <v/>
      </c>
      <c r="O1156">
        <f t="shared" si="35"/>
        <v>16</v>
      </c>
    </row>
    <row r="1157" spans="1:15" x14ac:dyDescent="0.25">
      <c r="A1157" s="4">
        <v>2015</v>
      </c>
      <c r="B1157" s="4" t="s">
        <v>114</v>
      </c>
      <c r="C1157" s="4" t="s">
        <v>155</v>
      </c>
      <c r="D1157" s="4">
        <v>0</v>
      </c>
      <c r="E1157" s="4">
        <v>0</v>
      </c>
      <c r="F1157" s="4">
        <v>36000</v>
      </c>
      <c r="G1157" s="4" t="s">
        <v>15</v>
      </c>
      <c r="H1157" s="4" t="s">
        <v>16</v>
      </c>
      <c r="I1157" s="4">
        <v>9</v>
      </c>
      <c r="J1157" s="9" t="str">
        <f t="shared" si="34"/>
        <v/>
      </c>
      <c r="O1157">
        <f t="shared" si="35"/>
        <v>2015</v>
      </c>
    </row>
    <row r="1158" spans="1:15" x14ac:dyDescent="0.25">
      <c r="A1158" s="4">
        <v>2016</v>
      </c>
      <c r="B1158" s="4" t="s">
        <v>99</v>
      </c>
      <c r="C1158" s="4" t="s">
        <v>95</v>
      </c>
      <c r="D1158" s="4">
        <v>0</v>
      </c>
      <c r="E1158" s="4">
        <v>0</v>
      </c>
      <c r="F1158" s="4">
        <v>36000</v>
      </c>
      <c r="G1158" s="4" t="s">
        <v>35</v>
      </c>
      <c r="H1158" s="4" t="s">
        <v>36</v>
      </c>
      <c r="I1158" s="4">
        <v>9</v>
      </c>
      <c r="J1158" s="9" t="str">
        <f t="shared" si="34"/>
        <v/>
      </c>
      <c r="O1158">
        <f t="shared" si="35"/>
        <v>2016</v>
      </c>
    </row>
    <row r="1159" spans="1:15" x14ac:dyDescent="0.25">
      <c r="A1159" s="4">
        <v>2015</v>
      </c>
      <c r="B1159" s="4" t="s">
        <v>114</v>
      </c>
      <c r="C1159" s="4" t="s">
        <v>116</v>
      </c>
      <c r="D1159" s="4">
        <v>0</v>
      </c>
      <c r="E1159" s="4">
        <v>1979</v>
      </c>
      <c r="F1159" s="4">
        <v>36000</v>
      </c>
      <c r="G1159" s="4" t="s">
        <v>31</v>
      </c>
      <c r="H1159" s="4" t="s">
        <v>32</v>
      </c>
      <c r="I1159" s="4">
        <v>6</v>
      </c>
      <c r="J1159" s="9" t="str">
        <f t="shared" si="34"/>
        <v>6.1</v>
      </c>
      <c r="K1159" t="s">
        <v>1447</v>
      </c>
      <c r="O1159">
        <f t="shared" si="35"/>
        <v>36</v>
      </c>
    </row>
    <row r="1160" spans="1:15" x14ac:dyDescent="0.25">
      <c r="A1160" s="4">
        <v>2014</v>
      </c>
      <c r="B1160" s="4" t="s">
        <v>13</v>
      </c>
      <c r="C1160" s="4" t="s">
        <v>24</v>
      </c>
      <c r="D1160" s="4" t="s">
        <v>232</v>
      </c>
      <c r="E1160" s="4">
        <v>2003</v>
      </c>
      <c r="F1160" s="4">
        <v>36000</v>
      </c>
      <c r="G1160" s="4" t="s">
        <v>25</v>
      </c>
      <c r="H1160" s="4" t="s">
        <v>26</v>
      </c>
      <c r="I1160" s="4">
        <v>8</v>
      </c>
      <c r="J1160" s="9" t="str">
        <f t="shared" si="34"/>
        <v/>
      </c>
      <c r="O1160">
        <f t="shared" si="35"/>
        <v>11</v>
      </c>
    </row>
    <row r="1161" spans="1:15" x14ac:dyDescent="0.25">
      <c r="A1161" s="4">
        <v>2016</v>
      </c>
      <c r="B1161" s="4" t="s">
        <v>97</v>
      </c>
      <c r="C1161" s="4" t="s">
        <v>17</v>
      </c>
      <c r="D1161" s="4" t="s">
        <v>926</v>
      </c>
      <c r="E1161" s="4">
        <v>1965</v>
      </c>
      <c r="F1161" s="4">
        <v>36000</v>
      </c>
      <c r="G1161" s="4" t="s">
        <v>18</v>
      </c>
      <c r="H1161" s="4" t="s">
        <v>112</v>
      </c>
      <c r="I1161" s="4">
        <v>16</v>
      </c>
      <c r="J1161" s="9" t="str">
        <f t="shared" si="34"/>
        <v>6.1</v>
      </c>
      <c r="K1161" t="s">
        <v>1447</v>
      </c>
      <c r="O1161">
        <f t="shared" si="35"/>
        <v>51</v>
      </c>
    </row>
    <row r="1162" spans="1:15" x14ac:dyDescent="0.25">
      <c r="A1162" s="4">
        <v>2016</v>
      </c>
      <c r="B1162" s="4" t="s">
        <v>97</v>
      </c>
      <c r="C1162" s="4" t="s">
        <v>70</v>
      </c>
      <c r="D1162" s="4" t="s">
        <v>1191</v>
      </c>
      <c r="E1162" s="4">
        <v>1965</v>
      </c>
      <c r="F1162" s="4">
        <v>36000</v>
      </c>
      <c r="G1162" s="4" t="s">
        <v>18</v>
      </c>
      <c r="H1162" s="4" t="s">
        <v>19</v>
      </c>
      <c r="I1162" s="4">
        <v>16</v>
      </c>
      <c r="J1162" s="9" t="str">
        <f t="shared" si="34"/>
        <v>6.1</v>
      </c>
      <c r="K1162" t="s">
        <v>1447</v>
      </c>
      <c r="O1162">
        <f t="shared" si="35"/>
        <v>51</v>
      </c>
    </row>
    <row r="1163" spans="1:15" x14ac:dyDescent="0.25">
      <c r="A1163" s="4">
        <v>2014</v>
      </c>
      <c r="B1163" s="4" t="s">
        <v>40</v>
      </c>
      <c r="C1163" s="4" t="s">
        <v>20</v>
      </c>
      <c r="D1163" s="4" t="s">
        <v>197</v>
      </c>
      <c r="E1163" s="4">
        <v>2003</v>
      </c>
      <c r="F1163" s="4">
        <v>36000</v>
      </c>
      <c r="G1163" s="4" t="s">
        <v>18</v>
      </c>
      <c r="H1163" s="4" t="s">
        <v>19</v>
      </c>
      <c r="I1163" s="4">
        <v>9</v>
      </c>
      <c r="J1163" s="9" t="str">
        <f t="shared" si="34"/>
        <v/>
      </c>
      <c r="O1163">
        <f t="shared" si="35"/>
        <v>11</v>
      </c>
    </row>
    <row r="1164" spans="1:15" x14ac:dyDescent="0.25">
      <c r="A1164" s="4">
        <v>2014</v>
      </c>
      <c r="B1164" s="4" t="s">
        <v>13</v>
      </c>
      <c r="C1164" s="4" t="s">
        <v>37</v>
      </c>
      <c r="D1164" s="4" t="s">
        <v>876</v>
      </c>
      <c r="E1164" s="4">
        <v>1986</v>
      </c>
      <c r="F1164" s="4">
        <v>36000</v>
      </c>
      <c r="G1164" s="4" t="s">
        <v>18</v>
      </c>
      <c r="H1164" s="4" t="s">
        <v>19</v>
      </c>
      <c r="I1164" s="4">
        <v>8</v>
      </c>
      <c r="J1164" s="9" t="str">
        <f t="shared" si="34"/>
        <v>6.8</v>
      </c>
      <c r="K1164" t="s">
        <v>1449</v>
      </c>
      <c r="O1164">
        <f t="shared" si="35"/>
        <v>28</v>
      </c>
    </row>
    <row r="1165" spans="1:15" x14ac:dyDescent="0.25">
      <c r="A1165" s="4">
        <v>2016</v>
      </c>
      <c r="B1165" s="4" t="s">
        <v>120</v>
      </c>
      <c r="C1165" s="4" t="s">
        <v>20</v>
      </c>
      <c r="D1165" s="4" t="s">
        <v>1254</v>
      </c>
      <c r="E1165" s="4">
        <v>2000</v>
      </c>
      <c r="F1165" s="4">
        <v>36000</v>
      </c>
      <c r="G1165" s="4" t="s">
        <v>18</v>
      </c>
      <c r="H1165" s="4" t="s">
        <v>19</v>
      </c>
      <c r="I1165" s="4">
        <v>10</v>
      </c>
      <c r="J1165" s="9" t="str">
        <f t="shared" si="34"/>
        <v/>
      </c>
      <c r="O1165">
        <f t="shared" si="35"/>
        <v>16</v>
      </c>
    </row>
    <row r="1166" spans="1:15" x14ac:dyDescent="0.25">
      <c r="A1166" s="4">
        <v>2016</v>
      </c>
      <c r="B1166" s="4" t="s">
        <v>114</v>
      </c>
      <c r="C1166" s="4" t="s">
        <v>20</v>
      </c>
      <c r="D1166" s="4" t="s">
        <v>928</v>
      </c>
      <c r="E1166" s="4">
        <v>1991</v>
      </c>
      <c r="F1166" s="4">
        <v>36000</v>
      </c>
      <c r="G1166" s="4" t="s">
        <v>35</v>
      </c>
      <c r="H1166" s="4" t="s">
        <v>36</v>
      </c>
      <c r="I1166" s="4">
        <v>8</v>
      </c>
      <c r="J1166" s="9" t="str">
        <f t="shared" si="34"/>
        <v xml:space="preserve">9.7 </v>
      </c>
      <c r="K1166" t="s">
        <v>1364</v>
      </c>
      <c r="O1166">
        <f t="shared" si="35"/>
        <v>25</v>
      </c>
    </row>
    <row r="1167" spans="1:15" x14ac:dyDescent="0.25">
      <c r="A1167" s="4">
        <v>2015</v>
      </c>
      <c r="B1167" s="4" t="s">
        <v>99</v>
      </c>
      <c r="C1167" s="4" t="s">
        <v>20</v>
      </c>
      <c r="D1167" s="4" t="s">
        <v>849</v>
      </c>
      <c r="E1167" s="4">
        <v>2003</v>
      </c>
      <c r="F1167" s="4">
        <v>36000</v>
      </c>
      <c r="G1167" s="4" t="s">
        <v>21</v>
      </c>
      <c r="H1167" s="4" t="s">
        <v>22</v>
      </c>
      <c r="I1167" s="4">
        <v>9</v>
      </c>
      <c r="J1167" s="9" t="str">
        <f t="shared" ref="J1167:J1230" si="36">IFERROR(LEFT(K1167,FIND("EER",K1167)-2),"")</f>
        <v/>
      </c>
      <c r="O1167">
        <f t="shared" ref="O1167:O1230" si="37">A1167-E1167</f>
        <v>12</v>
      </c>
    </row>
    <row r="1168" spans="1:15" x14ac:dyDescent="0.25">
      <c r="A1168" s="4">
        <v>2015</v>
      </c>
      <c r="B1168" s="4" t="s">
        <v>99</v>
      </c>
      <c r="C1168" s="4" t="s">
        <v>20</v>
      </c>
      <c r="D1168" s="4" t="s">
        <v>821</v>
      </c>
      <c r="E1168" s="4">
        <v>1999</v>
      </c>
      <c r="F1168" s="4">
        <v>36000</v>
      </c>
      <c r="G1168" s="4" t="s">
        <v>61</v>
      </c>
      <c r="H1168" s="4" t="s">
        <v>113</v>
      </c>
      <c r="I1168" s="4">
        <v>9</v>
      </c>
      <c r="J1168" s="9" t="str">
        <f t="shared" si="36"/>
        <v/>
      </c>
      <c r="O1168">
        <f t="shared" si="37"/>
        <v>16</v>
      </c>
    </row>
    <row r="1169" spans="1:15" x14ac:dyDescent="0.25">
      <c r="A1169" s="4">
        <v>2015</v>
      </c>
      <c r="B1169" s="4" t="s">
        <v>99</v>
      </c>
      <c r="C1169" s="4" t="s">
        <v>37</v>
      </c>
      <c r="D1169" s="4" t="s">
        <v>427</v>
      </c>
      <c r="E1169" s="4">
        <v>1990</v>
      </c>
      <c r="F1169" s="4">
        <v>36000</v>
      </c>
      <c r="G1169" s="4" t="s">
        <v>18</v>
      </c>
      <c r="H1169" s="4" t="s">
        <v>19</v>
      </c>
      <c r="I1169" s="4">
        <v>16</v>
      </c>
      <c r="J1169" s="9" t="str">
        <f t="shared" si="36"/>
        <v/>
      </c>
      <c r="O1169">
        <f t="shared" si="37"/>
        <v>25</v>
      </c>
    </row>
    <row r="1170" spans="1:15" x14ac:dyDescent="0.25">
      <c r="A1170" s="4">
        <v>2016</v>
      </c>
      <c r="B1170" s="4" t="s">
        <v>99</v>
      </c>
      <c r="C1170" s="4" t="s">
        <v>37</v>
      </c>
      <c r="D1170" s="4" t="s">
        <v>1129</v>
      </c>
      <c r="E1170" s="4">
        <v>1999</v>
      </c>
      <c r="F1170" s="4">
        <v>36000</v>
      </c>
      <c r="G1170" s="4" t="s">
        <v>18</v>
      </c>
      <c r="H1170" s="4" t="s">
        <v>19</v>
      </c>
      <c r="I1170" s="4">
        <v>9</v>
      </c>
      <c r="J1170" s="9" t="str">
        <f t="shared" si="36"/>
        <v/>
      </c>
      <c r="O1170">
        <f t="shared" si="37"/>
        <v>17</v>
      </c>
    </row>
    <row r="1171" spans="1:15" x14ac:dyDescent="0.25">
      <c r="A1171" s="4">
        <v>2016</v>
      </c>
      <c r="B1171" s="4" t="s">
        <v>99</v>
      </c>
      <c r="C1171" s="4" t="s">
        <v>37</v>
      </c>
      <c r="D1171" s="4" t="s">
        <v>1129</v>
      </c>
      <c r="E1171" s="4">
        <v>2000</v>
      </c>
      <c r="F1171" s="4">
        <v>36000</v>
      </c>
      <c r="G1171" s="4" t="s">
        <v>18</v>
      </c>
      <c r="H1171" s="4" t="s">
        <v>19</v>
      </c>
      <c r="I1171" s="4">
        <v>9</v>
      </c>
      <c r="J1171" s="9" t="str">
        <f t="shared" si="36"/>
        <v/>
      </c>
      <c r="O1171">
        <f t="shared" si="37"/>
        <v>16</v>
      </c>
    </row>
    <row r="1172" spans="1:15" x14ac:dyDescent="0.25">
      <c r="A1172" s="4">
        <v>2015</v>
      </c>
      <c r="B1172" s="4" t="s">
        <v>99</v>
      </c>
      <c r="C1172" s="4" t="s">
        <v>37</v>
      </c>
      <c r="D1172" s="4" t="s">
        <v>415</v>
      </c>
      <c r="E1172" s="4">
        <v>1997</v>
      </c>
      <c r="F1172" s="4">
        <v>36000</v>
      </c>
      <c r="G1172" s="4" t="s">
        <v>21</v>
      </c>
      <c r="H1172" s="4" t="s">
        <v>102</v>
      </c>
      <c r="I1172" s="4">
        <v>9</v>
      </c>
      <c r="J1172" s="9" t="str">
        <f t="shared" si="36"/>
        <v xml:space="preserve">9.7 </v>
      </c>
      <c r="K1172" t="s">
        <v>1364</v>
      </c>
      <c r="O1172">
        <f t="shared" si="37"/>
        <v>18</v>
      </c>
    </row>
    <row r="1173" spans="1:15" x14ac:dyDescent="0.25">
      <c r="A1173" s="4">
        <v>2016</v>
      </c>
      <c r="B1173" s="4" t="s">
        <v>99</v>
      </c>
      <c r="C1173" s="4" t="s">
        <v>20</v>
      </c>
      <c r="D1173" s="4" t="s">
        <v>668</v>
      </c>
      <c r="E1173" s="4">
        <v>1997</v>
      </c>
      <c r="F1173" s="4">
        <v>36000</v>
      </c>
      <c r="G1173" s="4" t="s">
        <v>18</v>
      </c>
      <c r="H1173" s="4" t="s">
        <v>19</v>
      </c>
      <c r="I1173" s="4">
        <v>8</v>
      </c>
      <c r="J1173" s="9" t="str">
        <f t="shared" si="36"/>
        <v xml:space="preserve">9.7 </v>
      </c>
      <c r="K1173" t="s">
        <v>1364</v>
      </c>
      <c r="O1173">
        <f t="shared" si="37"/>
        <v>19</v>
      </c>
    </row>
    <row r="1174" spans="1:15" x14ac:dyDescent="0.25">
      <c r="A1174" s="4">
        <v>2016</v>
      </c>
      <c r="B1174" s="4" t="s">
        <v>99</v>
      </c>
      <c r="C1174" s="4" t="s">
        <v>37</v>
      </c>
      <c r="D1174" s="4" t="s">
        <v>668</v>
      </c>
      <c r="E1174" s="4">
        <v>1999</v>
      </c>
      <c r="F1174" s="4">
        <v>36000</v>
      </c>
      <c r="G1174" s="4" t="s">
        <v>18</v>
      </c>
      <c r="H1174" s="4" t="s">
        <v>19</v>
      </c>
      <c r="I1174" s="4">
        <v>9</v>
      </c>
      <c r="J1174" s="9" t="str">
        <f t="shared" si="36"/>
        <v/>
      </c>
      <c r="O1174">
        <f t="shared" si="37"/>
        <v>17</v>
      </c>
    </row>
    <row r="1175" spans="1:15" x14ac:dyDescent="0.25">
      <c r="A1175" s="4">
        <v>2016</v>
      </c>
      <c r="B1175" s="4" t="s">
        <v>99</v>
      </c>
      <c r="C1175" s="4" t="s">
        <v>37</v>
      </c>
      <c r="D1175" s="4" t="s">
        <v>668</v>
      </c>
      <c r="E1175" s="4">
        <v>1999</v>
      </c>
      <c r="F1175" s="4">
        <v>36000</v>
      </c>
      <c r="G1175" s="4" t="s">
        <v>18</v>
      </c>
      <c r="H1175" s="4" t="s">
        <v>19</v>
      </c>
      <c r="I1175" s="4">
        <v>9</v>
      </c>
      <c r="J1175" s="9" t="str">
        <f t="shared" si="36"/>
        <v/>
      </c>
      <c r="O1175">
        <f t="shared" si="37"/>
        <v>17</v>
      </c>
    </row>
    <row r="1176" spans="1:15" x14ac:dyDescent="0.25">
      <c r="A1176" s="4">
        <v>2015</v>
      </c>
      <c r="B1176" s="4" t="s">
        <v>99</v>
      </c>
      <c r="C1176" s="4" t="s">
        <v>20</v>
      </c>
      <c r="D1176" s="4" t="s">
        <v>668</v>
      </c>
      <c r="E1176" s="4">
        <v>2000</v>
      </c>
      <c r="F1176" s="4">
        <v>36000</v>
      </c>
      <c r="G1176" s="4" t="s">
        <v>85</v>
      </c>
      <c r="H1176" s="4" t="s">
        <v>86</v>
      </c>
      <c r="I1176" s="4">
        <v>10</v>
      </c>
      <c r="J1176" s="9" t="str">
        <f t="shared" si="36"/>
        <v/>
      </c>
      <c r="O1176">
        <f t="shared" si="37"/>
        <v>15</v>
      </c>
    </row>
    <row r="1177" spans="1:15" x14ac:dyDescent="0.25">
      <c r="A1177" s="4">
        <v>2015</v>
      </c>
      <c r="B1177" s="4" t="s">
        <v>99</v>
      </c>
      <c r="C1177" s="4" t="s">
        <v>20</v>
      </c>
      <c r="D1177" s="4" t="s">
        <v>457</v>
      </c>
      <c r="E1177" s="4">
        <v>2003</v>
      </c>
      <c r="F1177" s="4">
        <v>36000</v>
      </c>
      <c r="G1177" s="4" t="s">
        <v>85</v>
      </c>
      <c r="H1177" s="4" t="s">
        <v>86</v>
      </c>
      <c r="I1177" s="4">
        <v>10</v>
      </c>
      <c r="J1177" s="9" t="str">
        <f t="shared" si="36"/>
        <v/>
      </c>
      <c r="O1177">
        <f t="shared" si="37"/>
        <v>12</v>
      </c>
    </row>
    <row r="1178" spans="1:15" x14ac:dyDescent="0.25">
      <c r="A1178" s="4">
        <v>2015</v>
      </c>
      <c r="B1178" s="4" t="s">
        <v>99</v>
      </c>
      <c r="C1178" s="4" t="s">
        <v>20</v>
      </c>
      <c r="D1178" s="4" t="s">
        <v>685</v>
      </c>
      <c r="E1178" s="4">
        <v>1990</v>
      </c>
      <c r="F1178" s="4">
        <v>36000</v>
      </c>
      <c r="G1178" s="4" t="s">
        <v>21</v>
      </c>
      <c r="H1178" s="4" t="s">
        <v>22</v>
      </c>
      <c r="I1178" s="4">
        <v>6</v>
      </c>
      <c r="J1178" s="9" t="str">
        <f t="shared" si="36"/>
        <v/>
      </c>
      <c r="O1178">
        <f t="shared" si="37"/>
        <v>25</v>
      </c>
    </row>
    <row r="1179" spans="1:15" x14ac:dyDescent="0.25">
      <c r="A1179" s="4">
        <v>2015</v>
      </c>
      <c r="B1179" s="4" t="s">
        <v>99</v>
      </c>
      <c r="C1179" s="4" t="s">
        <v>20</v>
      </c>
      <c r="D1179" s="4" t="s">
        <v>680</v>
      </c>
      <c r="E1179" s="4">
        <v>2008</v>
      </c>
      <c r="F1179" s="4">
        <v>36000</v>
      </c>
      <c r="G1179" s="4" t="s">
        <v>21</v>
      </c>
      <c r="H1179" s="4" t="s">
        <v>22</v>
      </c>
      <c r="I1179" s="4">
        <v>6</v>
      </c>
      <c r="J1179" s="9" t="str">
        <f t="shared" si="36"/>
        <v/>
      </c>
      <c r="O1179">
        <f t="shared" si="37"/>
        <v>7</v>
      </c>
    </row>
    <row r="1180" spans="1:15" x14ac:dyDescent="0.25">
      <c r="A1180" s="4">
        <v>2014</v>
      </c>
      <c r="B1180" s="4" t="s">
        <v>40</v>
      </c>
      <c r="C1180" s="4" t="s">
        <v>20</v>
      </c>
      <c r="D1180" s="4" t="s">
        <v>216</v>
      </c>
      <c r="E1180" s="4">
        <v>1985</v>
      </c>
      <c r="F1180" s="4">
        <v>36000</v>
      </c>
      <c r="G1180" s="4" t="s">
        <v>15</v>
      </c>
      <c r="H1180" s="4" t="s">
        <v>16</v>
      </c>
      <c r="I1180" s="4">
        <v>10</v>
      </c>
      <c r="J1180" s="9" t="str">
        <f t="shared" si="36"/>
        <v>6.8</v>
      </c>
      <c r="K1180" t="s">
        <v>1449</v>
      </c>
      <c r="O1180">
        <f t="shared" si="37"/>
        <v>29</v>
      </c>
    </row>
    <row r="1181" spans="1:15" x14ac:dyDescent="0.25">
      <c r="A1181" s="4">
        <v>2015</v>
      </c>
      <c r="B1181" s="4" t="s">
        <v>99</v>
      </c>
      <c r="C1181" s="4" t="s">
        <v>20</v>
      </c>
      <c r="D1181" s="4" t="s">
        <v>216</v>
      </c>
      <c r="E1181" s="4">
        <v>1985</v>
      </c>
      <c r="F1181" s="4">
        <v>36000</v>
      </c>
      <c r="G1181" s="4" t="s">
        <v>35</v>
      </c>
      <c r="H1181" s="4" t="s">
        <v>36</v>
      </c>
      <c r="I1181" s="4">
        <v>9</v>
      </c>
      <c r="J1181" s="9" t="str">
        <f t="shared" si="36"/>
        <v>6.8</v>
      </c>
      <c r="K1181" t="s">
        <v>1449</v>
      </c>
      <c r="O1181">
        <f t="shared" si="37"/>
        <v>30</v>
      </c>
    </row>
    <row r="1182" spans="1:15" x14ac:dyDescent="0.25">
      <c r="A1182" s="4">
        <v>2015</v>
      </c>
      <c r="B1182" s="4" t="s">
        <v>99</v>
      </c>
      <c r="C1182" s="4" t="s">
        <v>37</v>
      </c>
      <c r="D1182" s="4" t="s">
        <v>300</v>
      </c>
      <c r="E1182" s="4">
        <v>0</v>
      </c>
      <c r="F1182" s="4">
        <v>36000</v>
      </c>
      <c r="G1182" s="4" t="s">
        <v>38</v>
      </c>
      <c r="H1182" s="4" t="s">
        <v>39</v>
      </c>
      <c r="I1182" s="4">
        <v>10</v>
      </c>
      <c r="J1182" s="9" t="str">
        <f t="shared" si="36"/>
        <v/>
      </c>
      <c r="O1182">
        <f t="shared" si="37"/>
        <v>2015</v>
      </c>
    </row>
    <row r="1183" spans="1:15" x14ac:dyDescent="0.25">
      <c r="A1183" s="4">
        <v>2015</v>
      </c>
      <c r="B1183" s="4" t="s">
        <v>99</v>
      </c>
      <c r="C1183" s="4" t="s">
        <v>20</v>
      </c>
      <c r="D1183" s="4" t="s">
        <v>452</v>
      </c>
      <c r="E1183" s="4">
        <v>1987</v>
      </c>
      <c r="F1183" s="4">
        <v>36000</v>
      </c>
      <c r="G1183" s="4" t="s">
        <v>18</v>
      </c>
      <c r="H1183" s="4" t="s">
        <v>19</v>
      </c>
      <c r="I1183" s="4">
        <v>6</v>
      </c>
      <c r="J1183" s="9" t="str">
        <f t="shared" si="36"/>
        <v>6.8</v>
      </c>
      <c r="K1183" t="s">
        <v>1449</v>
      </c>
      <c r="O1183">
        <f t="shared" si="37"/>
        <v>28</v>
      </c>
    </row>
    <row r="1184" spans="1:15" x14ac:dyDescent="0.25">
      <c r="A1184" s="4">
        <v>2015</v>
      </c>
      <c r="B1184" s="4" t="s">
        <v>99</v>
      </c>
      <c r="C1184" s="4" t="s">
        <v>20</v>
      </c>
      <c r="D1184" s="4" t="s">
        <v>452</v>
      </c>
      <c r="E1184" s="4">
        <v>1987</v>
      </c>
      <c r="F1184" s="4">
        <v>36000</v>
      </c>
      <c r="G1184" s="4" t="s">
        <v>18</v>
      </c>
      <c r="H1184" s="4" t="s">
        <v>19</v>
      </c>
      <c r="I1184" s="4">
        <v>6</v>
      </c>
      <c r="J1184" s="9" t="str">
        <f t="shared" si="36"/>
        <v>6.8</v>
      </c>
      <c r="K1184" t="s">
        <v>1449</v>
      </c>
      <c r="O1184">
        <f t="shared" si="37"/>
        <v>28</v>
      </c>
    </row>
    <row r="1185" spans="1:15" x14ac:dyDescent="0.25">
      <c r="A1185" s="4">
        <v>2015</v>
      </c>
      <c r="B1185" s="4" t="s">
        <v>99</v>
      </c>
      <c r="C1185" s="4" t="s">
        <v>20</v>
      </c>
      <c r="D1185" s="4" t="s">
        <v>452</v>
      </c>
      <c r="E1185" s="4">
        <v>1988</v>
      </c>
      <c r="F1185" s="4">
        <v>36000</v>
      </c>
      <c r="G1185" s="4" t="s">
        <v>85</v>
      </c>
      <c r="H1185" s="4" t="s">
        <v>86</v>
      </c>
      <c r="I1185" s="4">
        <v>10</v>
      </c>
      <c r="J1185" s="9" t="str">
        <f t="shared" si="36"/>
        <v>6.8</v>
      </c>
      <c r="K1185" t="s">
        <v>1449</v>
      </c>
      <c r="O1185">
        <f t="shared" si="37"/>
        <v>27</v>
      </c>
    </row>
    <row r="1186" spans="1:15" x14ac:dyDescent="0.25">
      <c r="A1186" s="4">
        <v>2015</v>
      </c>
      <c r="B1186" s="4" t="s">
        <v>99</v>
      </c>
      <c r="C1186" s="4" t="s">
        <v>20</v>
      </c>
      <c r="D1186" s="4" t="s">
        <v>757</v>
      </c>
      <c r="E1186" s="4">
        <v>1992</v>
      </c>
      <c r="F1186" s="4">
        <v>36000</v>
      </c>
      <c r="G1186" s="4" t="s">
        <v>21</v>
      </c>
      <c r="H1186" s="4" t="s">
        <v>22</v>
      </c>
      <c r="I1186" s="4">
        <v>6</v>
      </c>
      <c r="J1186" s="9" t="str">
        <f t="shared" si="36"/>
        <v xml:space="preserve">9.7 </v>
      </c>
      <c r="K1186" t="s">
        <v>1364</v>
      </c>
      <c r="O1186">
        <f t="shared" si="37"/>
        <v>23</v>
      </c>
    </row>
    <row r="1187" spans="1:15" x14ac:dyDescent="0.25">
      <c r="A1187" s="4">
        <v>2015</v>
      </c>
      <c r="B1187" s="4" t="s">
        <v>99</v>
      </c>
      <c r="C1187" s="4" t="s">
        <v>37</v>
      </c>
      <c r="D1187" s="4" t="s">
        <v>425</v>
      </c>
      <c r="E1187" s="4">
        <v>1990</v>
      </c>
      <c r="F1187" s="4">
        <v>36000</v>
      </c>
      <c r="G1187" s="4" t="s">
        <v>18</v>
      </c>
      <c r="H1187" s="4" t="s">
        <v>19</v>
      </c>
      <c r="I1187" s="4">
        <v>16</v>
      </c>
      <c r="J1187" s="9" t="str">
        <f t="shared" si="36"/>
        <v/>
      </c>
      <c r="O1187">
        <f t="shared" si="37"/>
        <v>25</v>
      </c>
    </row>
    <row r="1188" spans="1:15" x14ac:dyDescent="0.25">
      <c r="A1188" s="4">
        <v>2015</v>
      </c>
      <c r="B1188" s="4" t="s">
        <v>99</v>
      </c>
      <c r="C1188" s="4" t="s">
        <v>37</v>
      </c>
      <c r="D1188" s="4" t="s">
        <v>425</v>
      </c>
      <c r="E1188" s="4">
        <v>1990</v>
      </c>
      <c r="F1188" s="4">
        <v>36000</v>
      </c>
      <c r="G1188" s="4" t="s">
        <v>18</v>
      </c>
      <c r="H1188" s="4" t="s">
        <v>19</v>
      </c>
      <c r="I1188" s="4">
        <v>16</v>
      </c>
      <c r="J1188" s="9" t="str">
        <f t="shared" si="36"/>
        <v/>
      </c>
      <c r="O1188">
        <f t="shared" si="37"/>
        <v>25</v>
      </c>
    </row>
    <row r="1189" spans="1:15" x14ac:dyDescent="0.25">
      <c r="A1189" s="4">
        <v>2015</v>
      </c>
      <c r="B1189" s="4" t="s">
        <v>99</v>
      </c>
      <c r="C1189" s="4" t="s">
        <v>37</v>
      </c>
      <c r="D1189" s="4" t="s">
        <v>425</v>
      </c>
      <c r="E1189" s="4">
        <v>1990</v>
      </c>
      <c r="F1189" s="4">
        <v>36000</v>
      </c>
      <c r="G1189" s="4" t="s">
        <v>18</v>
      </c>
      <c r="H1189" s="4" t="s">
        <v>19</v>
      </c>
      <c r="I1189" s="4">
        <v>16</v>
      </c>
      <c r="J1189" s="9" t="str">
        <f t="shared" si="36"/>
        <v/>
      </c>
      <c r="O1189">
        <f t="shared" si="37"/>
        <v>25</v>
      </c>
    </row>
    <row r="1190" spans="1:15" x14ac:dyDescent="0.25">
      <c r="A1190" s="4">
        <v>2015</v>
      </c>
      <c r="B1190" s="4" t="s">
        <v>99</v>
      </c>
      <c r="C1190" s="4" t="s">
        <v>37</v>
      </c>
      <c r="D1190" s="4" t="s">
        <v>425</v>
      </c>
      <c r="E1190" s="4">
        <v>1990</v>
      </c>
      <c r="F1190" s="4">
        <v>36000</v>
      </c>
      <c r="G1190" s="4" t="s">
        <v>18</v>
      </c>
      <c r="H1190" s="4" t="s">
        <v>19</v>
      </c>
      <c r="I1190" s="4">
        <v>16</v>
      </c>
      <c r="J1190" s="9" t="str">
        <f t="shared" si="36"/>
        <v/>
      </c>
      <c r="O1190">
        <f t="shared" si="37"/>
        <v>25</v>
      </c>
    </row>
    <row r="1191" spans="1:15" x14ac:dyDescent="0.25">
      <c r="A1191" s="4">
        <v>2015</v>
      </c>
      <c r="B1191" s="4" t="s">
        <v>99</v>
      </c>
      <c r="C1191" s="4" t="s">
        <v>37</v>
      </c>
      <c r="D1191" s="4" t="s">
        <v>425</v>
      </c>
      <c r="E1191" s="4">
        <v>1990</v>
      </c>
      <c r="F1191" s="4">
        <v>36000</v>
      </c>
      <c r="G1191" s="4" t="s">
        <v>18</v>
      </c>
      <c r="H1191" s="4" t="s">
        <v>19</v>
      </c>
      <c r="I1191" s="4">
        <v>16</v>
      </c>
      <c r="J1191" s="9" t="str">
        <f t="shared" si="36"/>
        <v/>
      </c>
      <c r="O1191">
        <f t="shared" si="37"/>
        <v>25</v>
      </c>
    </row>
    <row r="1192" spans="1:15" x14ac:dyDescent="0.25">
      <c r="A1192" s="4">
        <v>2015</v>
      </c>
      <c r="B1192" s="4" t="s">
        <v>99</v>
      </c>
      <c r="C1192" s="4" t="s">
        <v>37</v>
      </c>
      <c r="D1192" s="4" t="s">
        <v>425</v>
      </c>
      <c r="E1192" s="4">
        <v>1990</v>
      </c>
      <c r="F1192" s="4">
        <v>36000</v>
      </c>
      <c r="G1192" s="4" t="s">
        <v>18</v>
      </c>
      <c r="H1192" s="4" t="s">
        <v>19</v>
      </c>
      <c r="I1192" s="4">
        <v>16</v>
      </c>
      <c r="J1192" s="9" t="str">
        <f t="shared" si="36"/>
        <v/>
      </c>
      <c r="O1192">
        <f t="shared" si="37"/>
        <v>25</v>
      </c>
    </row>
    <row r="1193" spans="1:15" x14ac:dyDescent="0.25">
      <c r="A1193" s="4">
        <v>2015</v>
      </c>
      <c r="B1193" s="4" t="s">
        <v>99</v>
      </c>
      <c r="C1193" s="4" t="s">
        <v>37</v>
      </c>
      <c r="D1193" s="4" t="s">
        <v>425</v>
      </c>
      <c r="E1193" s="4">
        <v>1990</v>
      </c>
      <c r="F1193" s="4">
        <v>36000</v>
      </c>
      <c r="G1193" s="4" t="s">
        <v>18</v>
      </c>
      <c r="H1193" s="4" t="s">
        <v>19</v>
      </c>
      <c r="I1193" s="4">
        <v>16</v>
      </c>
      <c r="J1193" s="9" t="str">
        <f t="shared" si="36"/>
        <v/>
      </c>
      <c r="O1193">
        <f t="shared" si="37"/>
        <v>25</v>
      </c>
    </row>
    <row r="1194" spans="1:15" x14ac:dyDescent="0.25">
      <c r="A1194" s="4">
        <v>2015</v>
      </c>
      <c r="B1194" s="4" t="s">
        <v>99</v>
      </c>
      <c r="C1194" s="4" t="s">
        <v>20</v>
      </c>
      <c r="D1194" s="4" t="s">
        <v>456</v>
      </c>
      <c r="E1194" s="4">
        <v>2003</v>
      </c>
      <c r="F1194" s="4">
        <v>36000</v>
      </c>
      <c r="G1194" s="4" t="s">
        <v>85</v>
      </c>
      <c r="H1194" s="4" t="s">
        <v>86</v>
      </c>
      <c r="I1194" s="4">
        <v>10</v>
      </c>
      <c r="J1194" s="9" t="str">
        <f t="shared" si="36"/>
        <v/>
      </c>
      <c r="O1194">
        <f t="shared" si="37"/>
        <v>12</v>
      </c>
    </row>
    <row r="1195" spans="1:15" x14ac:dyDescent="0.25">
      <c r="A1195" s="4">
        <v>2015</v>
      </c>
      <c r="B1195" s="4" t="s">
        <v>99</v>
      </c>
      <c r="C1195" s="4" t="s">
        <v>37</v>
      </c>
      <c r="D1195" s="4" t="s">
        <v>423</v>
      </c>
      <c r="E1195" s="4">
        <v>1990</v>
      </c>
      <c r="F1195" s="4">
        <v>36000</v>
      </c>
      <c r="G1195" s="4" t="s">
        <v>18</v>
      </c>
      <c r="H1195" s="4" t="s">
        <v>19</v>
      </c>
      <c r="I1195" s="4">
        <v>16</v>
      </c>
      <c r="J1195" s="9" t="str">
        <f t="shared" si="36"/>
        <v/>
      </c>
      <c r="O1195">
        <f t="shared" si="37"/>
        <v>25</v>
      </c>
    </row>
    <row r="1196" spans="1:15" x14ac:dyDescent="0.25">
      <c r="A1196" s="4">
        <v>2015</v>
      </c>
      <c r="B1196" s="4" t="s">
        <v>99</v>
      </c>
      <c r="C1196" s="4" t="s">
        <v>37</v>
      </c>
      <c r="D1196" s="4" t="s">
        <v>423</v>
      </c>
      <c r="E1196" s="4">
        <v>1990</v>
      </c>
      <c r="F1196" s="4">
        <v>36000</v>
      </c>
      <c r="G1196" s="4" t="s">
        <v>18</v>
      </c>
      <c r="H1196" s="4" t="s">
        <v>19</v>
      </c>
      <c r="I1196" s="4">
        <v>16</v>
      </c>
      <c r="J1196" s="9" t="str">
        <f t="shared" si="36"/>
        <v/>
      </c>
      <c r="O1196">
        <f t="shared" si="37"/>
        <v>25</v>
      </c>
    </row>
    <row r="1197" spans="1:15" x14ac:dyDescent="0.25">
      <c r="A1197" s="4">
        <v>2015</v>
      </c>
      <c r="B1197" s="4" t="s">
        <v>99</v>
      </c>
      <c r="C1197" s="4" t="s">
        <v>20</v>
      </c>
      <c r="D1197" s="4" t="s">
        <v>648</v>
      </c>
      <c r="E1197" s="4">
        <v>1997</v>
      </c>
      <c r="F1197" s="4">
        <v>36000</v>
      </c>
      <c r="G1197" s="4" t="s">
        <v>18</v>
      </c>
      <c r="H1197" s="4" t="s">
        <v>19</v>
      </c>
      <c r="I1197" s="4">
        <v>9</v>
      </c>
      <c r="J1197" s="9" t="str">
        <f t="shared" si="36"/>
        <v xml:space="preserve">9.7 </v>
      </c>
      <c r="K1197" t="s">
        <v>1364</v>
      </c>
      <c r="O1197">
        <f t="shared" si="37"/>
        <v>18</v>
      </c>
    </row>
    <row r="1198" spans="1:15" x14ac:dyDescent="0.25">
      <c r="A1198" s="4">
        <v>2016</v>
      </c>
      <c r="B1198" s="4" t="s">
        <v>99</v>
      </c>
      <c r="C1198" s="4" t="s">
        <v>37</v>
      </c>
      <c r="D1198" s="4" t="s">
        <v>1210</v>
      </c>
      <c r="E1198" s="4">
        <v>1993</v>
      </c>
      <c r="F1198" s="4">
        <v>36000</v>
      </c>
      <c r="G1198" s="4" t="s">
        <v>74</v>
      </c>
      <c r="H1198" s="4" t="s">
        <v>75</v>
      </c>
      <c r="I1198" s="4">
        <v>9</v>
      </c>
      <c r="J1198" s="9" t="str">
        <f t="shared" si="36"/>
        <v xml:space="preserve">9.7 </v>
      </c>
      <c r="K1198" t="s">
        <v>1364</v>
      </c>
      <c r="O1198">
        <f t="shared" si="37"/>
        <v>23</v>
      </c>
    </row>
    <row r="1199" spans="1:15" x14ac:dyDescent="0.25">
      <c r="A1199" s="4">
        <v>2015</v>
      </c>
      <c r="B1199" s="4" t="s">
        <v>99</v>
      </c>
      <c r="C1199" s="4" t="s">
        <v>20</v>
      </c>
      <c r="D1199" s="4" t="s">
        <v>630</v>
      </c>
      <c r="E1199" s="4">
        <v>2000</v>
      </c>
      <c r="F1199" s="4">
        <v>36000</v>
      </c>
      <c r="G1199" s="4" t="s">
        <v>35</v>
      </c>
      <c r="H1199" s="4" t="s">
        <v>36</v>
      </c>
      <c r="I1199" s="4">
        <v>6</v>
      </c>
      <c r="J1199" s="9" t="str">
        <f t="shared" si="36"/>
        <v/>
      </c>
      <c r="O1199">
        <f t="shared" si="37"/>
        <v>15</v>
      </c>
    </row>
    <row r="1200" spans="1:15" x14ac:dyDescent="0.25">
      <c r="A1200" s="4">
        <v>2015</v>
      </c>
      <c r="B1200" s="4" t="s">
        <v>114</v>
      </c>
      <c r="C1200" s="4" t="s">
        <v>44</v>
      </c>
      <c r="D1200" s="4" t="s">
        <v>787</v>
      </c>
      <c r="E1200" s="4">
        <v>2012</v>
      </c>
      <c r="F1200" s="4">
        <v>36000</v>
      </c>
      <c r="G1200" s="4" t="s">
        <v>18</v>
      </c>
      <c r="H1200" s="4" t="s">
        <v>19</v>
      </c>
      <c r="I1200" s="4">
        <v>9</v>
      </c>
      <c r="J1200" s="9" t="str">
        <f t="shared" si="36"/>
        <v/>
      </c>
      <c r="O1200">
        <f t="shared" si="37"/>
        <v>3</v>
      </c>
    </row>
    <row r="1201" spans="1:15" x14ac:dyDescent="0.25">
      <c r="A1201" s="4">
        <v>2016</v>
      </c>
      <c r="B1201" s="4" t="s">
        <v>99</v>
      </c>
      <c r="C1201" s="4" t="s">
        <v>151</v>
      </c>
      <c r="D1201" s="4" t="s">
        <v>1076</v>
      </c>
      <c r="E1201" s="4">
        <v>0</v>
      </c>
      <c r="F1201" s="4">
        <v>36000</v>
      </c>
      <c r="G1201" s="4" t="s">
        <v>74</v>
      </c>
      <c r="H1201" s="4" t="s">
        <v>75</v>
      </c>
      <c r="I1201" s="4">
        <v>9</v>
      </c>
      <c r="J1201" s="9" t="str">
        <f t="shared" si="36"/>
        <v/>
      </c>
      <c r="O1201">
        <f t="shared" si="37"/>
        <v>2016</v>
      </c>
    </row>
    <row r="1202" spans="1:15" x14ac:dyDescent="0.25">
      <c r="A1202" s="4">
        <v>2016</v>
      </c>
      <c r="B1202" s="4" t="s">
        <v>121</v>
      </c>
      <c r="C1202" s="4" t="s">
        <v>20</v>
      </c>
      <c r="D1202" s="4" t="s">
        <v>963</v>
      </c>
      <c r="E1202" s="4">
        <v>1968</v>
      </c>
      <c r="F1202" s="4">
        <v>36000</v>
      </c>
      <c r="G1202" s="4" t="s">
        <v>35</v>
      </c>
      <c r="H1202" s="4" t="s">
        <v>36</v>
      </c>
      <c r="I1202" s="4">
        <v>14</v>
      </c>
      <c r="J1202" s="9" t="str">
        <f t="shared" si="36"/>
        <v/>
      </c>
      <c r="O1202">
        <f t="shared" si="37"/>
        <v>48</v>
      </c>
    </row>
    <row r="1203" spans="1:15" x14ac:dyDescent="0.25">
      <c r="A1203" s="4">
        <v>2015</v>
      </c>
      <c r="B1203" s="4" t="s">
        <v>114</v>
      </c>
      <c r="C1203" s="4" t="s">
        <v>20</v>
      </c>
      <c r="D1203" s="4" t="s">
        <v>847</v>
      </c>
      <c r="E1203" s="4">
        <v>2008</v>
      </c>
      <c r="F1203" s="4">
        <v>36000</v>
      </c>
      <c r="G1203" s="4" t="s">
        <v>18</v>
      </c>
      <c r="H1203" s="4" t="s">
        <v>19</v>
      </c>
      <c r="I1203" s="4">
        <v>6</v>
      </c>
      <c r="J1203" s="9" t="str">
        <f t="shared" si="36"/>
        <v/>
      </c>
      <c r="O1203">
        <f t="shared" si="37"/>
        <v>7</v>
      </c>
    </row>
    <row r="1204" spans="1:15" x14ac:dyDescent="0.25">
      <c r="A1204" s="4">
        <v>2014</v>
      </c>
      <c r="B1204" s="4" t="s">
        <v>13</v>
      </c>
      <c r="C1204" s="4" t="s">
        <v>20</v>
      </c>
      <c r="D1204" s="4" t="s">
        <v>902</v>
      </c>
      <c r="E1204" s="4">
        <v>1997</v>
      </c>
      <c r="F1204" s="4">
        <v>36000</v>
      </c>
      <c r="G1204" s="4" t="s">
        <v>18</v>
      </c>
      <c r="H1204" s="4" t="s">
        <v>19</v>
      </c>
      <c r="I1204" s="4">
        <v>8</v>
      </c>
      <c r="J1204" s="9" t="str">
        <f t="shared" si="36"/>
        <v xml:space="preserve">9.7 </v>
      </c>
      <c r="K1204" t="s">
        <v>1364</v>
      </c>
      <c r="O1204">
        <f t="shared" si="37"/>
        <v>17</v>
      </c>
    </row>
    <row r="1205" spans="1:15" x14ac:dyDescent="0.25">
      <c r="A1205" s="4">
        <v>2016</v>
      </c>
      <c r="B1205" s="4" t="s">
        <v>114</v>
      </c>
      <c r="C1205" s="4" t="s">
        <v>20</v>
      </c>
      <c r="D1205" s="4" t="s">
        <v>902</v>
      </c>
      <c r="E1205" s="4">
        <v>1998</v>
      </c>
      <c r="F1205" s="4">
        <v>36000</v>
      </c>
      <c r="G1205" s="4" t="s">
        <v>18</v>
      </c>
      <c r="H1205" s="4" t="s">
        <v>19</v>
      </c>
      <c r="I1205" s="4">
        <v>8</v>
      </c>
      <c r="J1205" s="9" t="str">
        <f t="shared" si="36"/>
        <v xml:space="preserve">9.7 </v>
      </c>
      <c r="K1205" t="s">
        <v>1364</v>
      </c>
      <c r="O1205">
        <f t="shared" si="37"/>
        <v>18</v>
      </c>
    </row>
    <row r="1206" spans="1:15" x14ac:dyDescent="0.25">
      <c r="A1206" s="4">
        <v>2016</v>
      </c>
      <c r="B1206" s="4" t="s">
        <v>114</v>
      </c>
      <c r="C1206" s="4" t="s">
        <v>20</v>
      </c>
      <c r="D1206" s="4" t="s">
        <v>1192</v>
      </c>
      <c r="E1206" s="4">
        <v>1995</v>
      </c>
      <c r="F1206" s="4">
        <v>36000</v>
      </c>
      <c r="G1206" s="4" t="s">
        <v>18</v>
      </c>
      <c r="H1206" s="4" t="s">
        <v>19</v>
      </c>
      <c r="I1206" s="4">
        <v>8</v>
      </c>
      <c r="J1206" s="9" t="str">
        <f t="shared" si="36"/>
        <v xml:space="preserve">9.7 </v>
      </c>
      <c r="K1206" t="s">
        <v>1364</v>
      </c>
      <c r="O1206">
        <f t="shared" si="37"/>
        <v>21</v>
      </c>
    </row>
    <row r="1207" spans="1:15" x14ac:dyDescent="0.25">
      <c r="A1207" s="4">
        <v>2016</v>
      </c>
      <c r="B1207" s="4" t="s">
        <v>114</v>
      </c>
      <c r="C1207" s="4" t="s">
        <v>20</v>
      </c>
      <c r="D1207" s="4" t="s">
        <v>1192</v>
      </c>
      <c r="E1207" s="4">
        <v>1996</v>
      </c>
      <c r="F1207" s="4">
        <v>36000</v>
      </c>
      <c r="G1207" s="4" t="s">
        <v>18</v>
      </c>
      <c r="H1207" s="4" t="s">
        <v>19</v>
      </c>
      <c r="I1207" s="4">
        <v>8</v>
      </c>
      <c r="J1207" s="9" t="str">
        <f t="shared" si="36"/>
        <v xml:space="preserve">9.7 </v>
      </c>
      <c r="K1207" t="s">
        <v>1364</v>
      </c>
      <c r="O1207">
        <f t="shared" si="37"/>
        <v>20</v>
      </c>
    </row>
    <row r="1208" spans="1:15" x14ac:dyDescent="0.25">
      <c r="A1208" s="4">
        <v>2016</v>
      </c>
      <c r="B1208" s="4" t="s">
        <v>114</v>
      </c>
      <c r="C1208" s="4" t="s">
        <v>20</v>
      </c>
      <c r="D1208" s="4" t="s">
        <v>1192</v>
      </c>
      <c r="E1208" s="4">
        <v>1997</v>
      </c>
      <c r="F1208" s="4">
        <v>36000</v>
      </c>
      <c r="G1208" s="4" t="s">
        <v>18</v>
      </c>
      <c r="H1208" s="4" t="s">
        <v>19</v>
      </c>
      <c r="I1208" s="4">
        <v>8</v>
      </c>
      <c r="J1208" s="9" t="str">
        <f t="shared" si="36"/>
        <v xml:space="preserve">9.7 </v>
      </c>
      <c r="K1208" t="s">
        <v>1364</v>
      </c>
      <c r="O1208">
        <f t="shared" si="37"/>
        <v>19</v>
      </c>
    </row>
    <row r="1209" spans="1:15" x14ac:dyDescent="0.25">
      <c r="A1209" s="4">
        <v>2016</v>
      </c>
      <c r="B1209" s="4" t="s">
        <v>99</v>
      </c>
      <c r="C1209" s="4" t="s">
        <v>20</v>
      </c>
      <c r="D1209" s="4" t="s">
        <v>1255</v>
      </c>
      <c r="E1209" s="4">
        <v>1999</v>
      </c>
      <c r="F1209" s="4">
        <v>36000</v>
      </c>
      <c r="G1209" s="4" t="s">
        <v>18</v>
      </c>
      <c r="H1209" s="4" t="s">
        <v>19</v>
      </c>
      <c r="I1209" s="4">
        <v>6</v>
      </c>
      <c r="J1209" s="9" t="str">
        <f t="shared" si="36"/>
        <v/>
      </c>
      <c r="O1209">
        <f t="shared" si="37"/>
        <v>17</v>
      </c>
    </row>
    <row r="1210" spans="1:15" x14ac:dyDescent="0.25">
      <c r="A1210" s="4">
        <v>2016</v>
      </c>
      <c r="B1210" s="4" t="s">
        <v>114</v>
      </c>
      <c r="C1210" s="4" t="s">
        <v>20</v>
      </c>
      <c r="D1210" s="4" t="s">
        <v>1232</v>
      </c>
      <c r="E1210" s="4">
        <v>1998</v>
      </c>
      <c r="F1210" s="4">
        <v>36000</v>
      </c>
      <c r="G1210" s="4" t="s">
        <v>35</v>
      </c>
      <c r="H1210" s="4" t="s">
        <v>36</v>
      </c>
      <c r="I1210" s="4">
        <v>9</v>
      </c>
      <c r="J1210" s="9" t="str">
        <f t="shared" si="36"/>
        <v xml:space="preserve">9.7 </v>
      </c>
      <c r="K1210" t="s">
        <v>1364</v>
      </c>
      <c r="O1210">
        <f t="shared" si="37"/>
        <v>18</v>
      </c>
    </row>
    <row r="1211" spans="1:15" x14ac:dyDescent="0.25">
      <c r="A1211" s="4">
        <v>2016</v>
      </c>
      <c r="B1211" s="4" t="s">
        <v>114</v>
      </c>
      <c r="C1211" s="4" t="s">
        <v>37</v>
      </c>
      <c r="D1211" s="4" t="s">
        <v>1059</v>
      </c>
      <c r="E1211" s="4">
        <v>1997</v>
      </c>
      <c r="F1211" s="4">
        <v>36000</v>
      </c>
      <c r="G1211" s="4" t="s">
        <v>18</v>
      </c>
      <c r="H1211" s="4" t="s">
        <v>112</v>
      </c>
      <c r="I1211" s="4">
        <v>8</v>
      </c>
      <c r="J1211" s="9" t="str">
        <f t="shared" si="36"/>
        <v xml:space="preserve">9.7 </v>
      </c>
      <c r="K1211" t="s">
        <v>1364</v>
      </c>
      <c r="O1211">
        <f t="shared" si="37"/>
        <v>19</v>
      </c>
    </row>
    <row r="1212" spans="1:15" x14ac:dyDescent="0.25">
      <c r="A1212" s="4">
        <v>2015</v>
      </c>
      <c r="B1212" s="4" t="s">
        <v>114</v>
      </c>
      <c r="C1212" s="4" t="s">
        <v>20</v>
      </c>
      <c r="D1212" s="4" t="s">
        <v>837</v>
      </c>
      <c r="E1212" s="4">
        <v>2002</v>
      </c>
      <c r="F1212" s="4">
        <v>36000</v>
      </c>
      <c r="G1212" s="4" t="s">
        <v>85</v>
      </c>
      <c r="H1212" s="4" t="s">
        <v>86</v>
      </c>
      <c r="I1212" s="4">
        <v>9</v>
      </c>
      <c r="J1212" s="9" t="str">
        <f t="shared" si="36"/>
        <v/>
      </c>
      <c r="O1212">
        <f t="shared" si="37"/>
        <v>13</v>
      </c>
    </row>
    <row r="1213" spans="1:15" x14ac:dyDescent="0.25">
      <c r="A1213" s="4">
        <v>2015</v>
      </c>
      <c r="B1213" s="4" t="s">
        <v>114</v>
      </c>
      <c r="C1213" s="4" t="s">
        <v>20</v>
      </c>
      <c r="D1213" s="4" t="s">
        <v>656</v>
      </c>
      <c r="E1213" s="4">
        <v>2005</v>
      </c>
      <c r="F1213" s="4">
        <v>36000</v>
      </c>
      <c r="G1213" s="4" t="s">
        <v>21</v>
      </c>
      <c r="H1213" s="4" t="s">
        <v>22</v>
      </c>
      <c r="I1213" s="4">
        <v>8</v>
      </c>
      <c r="J1213" s="9" t="str">
        <f t="shared" si="36"/>
        <v/>
      </c>
      <c r="O1213">
        <f t="shared" si="37"/>
        <v>10</v>
      </c>
    </row>
    <row r="1214" spans="1:15" x14ac:dyDescent="0.25">
      <c r="A1214" s="4">
        <v>2016</v>
      </c>
      <c r="B1214" s="4" t="s">
        <v>114</v>
      </c>
      <c r="C1214" s="4" t="s">
        <v>20</v>
      </c>
      <c r="D1214" s="4" t="s">
        <v>1117</v>
      </c>
      <c r="E1214" s="4">
        <v>1994</v>
      </c>
      <c r="F1214" s="4">
        <v>36000</v>
      </c>
      <c r="G1214" s="4" t="s">
        <v>18</v>
      </c>
      <c r="H1214" s="4" t="s">
        <v>19</v>
      </c>
      <c r="I1214" s="4">
        <v>9</v>
      </c>
      <c r="J1214" s="9" t="str">
        <f t="shared" si="36"/>
        <v xml:space="preserve">9.7 </v>
      </c>
      <c r="K1214" t="s">
        <v>1364</v>
      </c>
      <c r="O1214">
        <f t="shared" si="37"/>
        <v>22</v>
      </c>
    </row>
    <row r="1215" spans="1:15" x14ac:dyDescent="0.25">
      <c r="A1215" s="4">
        <v>2014</v>
      </c>
      <c r="B1215" s="4" t="s">
        <v>13</v>
      </c>
      <c r="C1215" s="4" t="s">
        <v>20</v>
      </c>
      <c r="D1215" s="4" t="s">
        <v>880</v>
      </c>
      <c r="E1215" s="4">
        <v>1993</v>
      </c>
      <c r="F1215" s="4">
        <v>36000</v>
      </c>
      <c r="G1215" s="4" t="s">
        <v>38</v>
      </c>
      <c r="H1215" s="4" t="s">
        <v>39</v>
      </c>
      <c r="I1215" s="4">
        <v>6</v>
      </c>
      <c r="J1215" s="9" t="str">
        <f t="shared" si="36"/>
        <v xml:space="preserve">9.7 </v>
      </c>
      <c r="K1215" t="s">
        <v>1364</v>
      </c>
      <c r="O1215">
        <f t="shared" si="37"/>
        <v>21</v>
      </c>
    </row>
    <row r="1216" spans="1:15" x14ac:dyDescent="0.25">
      <c r="A1216" s="4">
        <v>2016</v>
      </c>
      <c r="B1216" s="4" t="s">
        <v>114</v>
      </c>
      <c r="C1216" s="4" t="s">
        <v>20</v>
      </c>
      <c r="D1216" s="4" t="s">
        <v>993</v>
      </c>
      <c r="E1216" s="4">
        <v>1991</v>
      </c>
      <c r="F1216" s="4">
        <v>36000</v>
      </c>
      <c r="G1216" s="4" t="s">
        <v>35</v>
      </c>
      <c r="H1216" s="4" t="s">
        <v>36</v>
      </c>
      <c r="I1216" s="4">
        <v>10</v>
      </c>
      <c r="J1216" s="9" t="str">
        <f t="shared" si="36"/>
        <v xml:space="preserve">9.7 </v>
      </c>
      <c r="K1216" t="s">
        <v>1364</v>
      </c>
      <c r="O1216">
        <f t="shared" si="37"/>
        <v>25</v>
      </c>
    </row>
    <row r="1217" spans="1:15" x14ac:dyDescent="0.25">
      <c r="A1217" s="4">
        <v>2015</v>
      </c>
      <c r="B1217" s="4" t="s">
        <v>114</v>
      </c>
      <c r="C1217" s="4" t="s">
        <v>20</v>
      </c>
      <c r="D1217" s="4" t="s">
        <v>405</v>
      </c>
      <c r="E1217" s="4">
        <v>1990</v>
      </c>
      <c r="F1217" s="4">
        <v>36000</v>
      </c>
      <c r="G1217" s="4" t="s">
        <v>18</v>
      </c>
      <c r="H1217" s="4" t="s">
        <v>19</v>
      </c>
      <c r="I1217" s="4">
        <v>6</v>
      </c>
      <c r="J1217" s="9" t="str">
        <f t="shared" si="36"/>
        <v/>
      </c>
      <c r="O1217">
        <f t="shared" si="37"/>
        <v>25</v>
      </c>
    </row>
    <row r="1218" spans="1:15" x14ac:dyDescent="0.25">
      <c r="A1218" s="4">
        <v>2016</v>
      </c>
      <c r="B1218" s="4" t="s">
        <v>114</v>
      </c>
      <c r="C1218" s="4" t="s">
        <v>17</v>
      </c>
      <c r="D1218" s="4" t="s">
        <v>988</v>
      </c>
      <c r="E1218" s="4">
        <v>1978</v>
      </c>
      <c r="F1218" s="4">
        <v>36000</v>
      </c>
      <c r="G1218" s="4" t="s">
        <v>18</v>
      </c>
      <c r="H1218" s="4" t="s">
        <v>19</v>
      </c>
      <c r="I1218" s="4">
        <v>8</v>
      </c>
      <c r="J1218" s="9" t="str">
        <f t="shared" si="36"/>
        <v>6.1</v>
      </c>
      <c r="K1218" t="s">
        <v>1447</v>
      </c>
      <c r="O1218">
        <f t="shared" si="37"/>
        <v>38</v>
      </c>
    </row>
    <row r="1219" spans="1:15" x14ac:dyDescent="0.25">
      <c r="A1219" s="4">
        <v>2015</v>
      </c>
      <c r="B1219" s="4" t="s">
        <v>114</v>
      </c>
      <c r="C1219" s="4" t="s">
        <v>34</v>
      </c>
      <c r="D1219" s="4" t="s">
        <v>720</v>
      </c>
      <c r="E1219" s="4">
        <v>1984</v>
      </c>
      <c r="F1219" s="4">
        <v>36000</v>
      </c>
      <c r="G1219" s="4" t="s">
        <v>21</v>
      </c>
      <c r="H1219" s="4" t="s">
        <v>22</v>
      </c>
      <c r="I1219" s="4">
        <v>9</v>
      </c>
      <c r="J1219" s="9" t="str">
        <f t="shared" si="36"/>
        <v>6.8</v>
      </c>
      <c r="K1219" t="s">
        <v>1449</v>
      </c>
      <c r="O1219">
        <f t="shared" si="37"/>
        <v>31</v>
      </c>
    </row>
    <row r="1220" spans="1:15" x14ac:dyDescent="0.25">
      <c r="A1220" s="4">
        <v>2015</v>
      </c>
      <c r="B1220" s="4" t="s">
        <v>114</v>
      </c>
      <c r="C1220" s="4" t="s">
        <v>34</v>
      </c>
      <c r="D1220" s="4" t="s">
        <v>718</v>
      </c>
      <c r="E1220" s="4">
        <v>1984</v>
      </c>
      <c r="F1220" s="4">
        <v>36000</v>
      </c>
      <c r="G1220" s="4" t="s">
        <v>21</v>
      </c>
      <c r="H1220" s="4" t="s">
        <v>22</v>
      </c>
      <c r="I1220" s="4">
        <v>9</v>
      </c>
      <c r="J1220" s="9" t="str">
        <f t="shared" si="36"/>
        <v>6.8</v>
      </c>
      <c r="K1220" t="s">
        <v>1449</v>
      </c>
      <c r="O1220">
        <f t="shared" si="37"/>
        <v>31</v>
      </c>
    </row>
    <row r="1221" spans="1:15" x14ac:dyDescent="0.25">
      <c r="A1221" s="4">
        <v>2015</v>
      </c>
      <c r="B1221" s="4" t="s">
        <v>114</v>
      </c>
      <c r="C1221" s="4" t="s">
        <v>20</v>
      </c>
      <c r="D1221" s="4" t="s">
        <v>476</v>
      </c>
      <c r="E1221" s="4">
        <v>1982</v>
      </c>
      <c r="F1221" s="4">
        <v>36000</v>
      </c>
      <c r="G1221" s="4" t="s">
        <v>18</v>
      </c>
      <c r="H1221" s="4" t="s">
        <v>19</v>
      </c>
      <c r="I1221" s="4">
        <v>9</v>
      </c>
      <c r="J1221" s="9" t="str">
        <f t="shared" si="36"/>
        <v>6.8</v>
      </c>
      <c r="K1221" t="s">
        <v>1449</v>
      </c>
      <c r="O1221">
        <f t="shared" si="37"/>
        <v>33</v>
      </c>
    </row>
    <row r="1222" spans="1:15" x14ac:dyDescent="0.25">
      <c r="A1222" s="4">
        <v>2016</v>
      </c>
      <c r="B1222" s="4" t="s">
        <v>114</v>
      </c>
      <c r="C1222" s="4" t="s">
        <v>17</v>
      </c>
      <c r="D1222" s="4" t="s">
        <v>990</v>
      </c>
      <c r="E1222" s="4">
        <v>1973</v>
      </c>
      <c r="F1222" s="4">
        <v>36000</v>
      </c>
      <c r="G1222" s="4" t="s">
        <v>18</v>
      </c>
      <c r="H1222" s="4" t="s">
        <v>19</v>
      </c>
      <c r="I1222" s="4">
        <v>8</v>
      </c>
      <c r="J1222" s="9" t="str">
        <f t="shared" si="36"/>
        <v/>
      </c>
      <c r="O1222">
        <f t="shared" si="37"/>
        <v>43</v>
      </c>
    </row>
    <row r="1223" spans="1:15" x14ac:dyDescent="0.25">
      <c r="A1223" s="4">
        <v>2015</v>
      </c>
      <c r="B1223" s="4" t="s">
        <v>114</v>
      </c>
      <c r="C1223" s="4" t="s">
        <v>70</v>
      </c>
      <c r="D1223" s="4" t="s">
        <v>481</v>
      </c>
      <c r="E1223" s="4">
        <v>1988</v>
      </c>
      <c r="F1223" s="4">
        <v>36000</v>
      </c>
      <c r="G1223" s="4" t="s">
        <v>15</v>
      </c>
      <c r="H1223" s="4" t="s">
        <v>16</v>
      </c>
      <c r="I1223" s="4">
        <v>8</v>
      </c>
      <c r="J1223" s="9" t="str">
        <f t="shared" si="36"/>
        <v>6.8</v>
      </c>
      <c r="K1223" t="s">
        <v>1449</v>
      </c>
      <c r="O1223">
        <f t="shared" si="37"/>
        <v>27</v>
      </c>
    </row>
    <row r="1224" spans="1:15" x14ac:dyDescent="0.25">
      <c r="A1224" s="4">
        <v>2016</v>
      </c>
      <c r="B1224" s="4" t="s">
        <v>114</v>
      </c>
      <c r="C1224" s="4" t="s">
        <v>33</v>
      </c>
      <c r="D1224" s="4" t="s">
        <v>1289</v>
      </c>
      <c r="E1224" s="4">
        <v>1987</v>
      </c>
      <c r="F1224" s="4">
        <v>36000</v>
      </c>
      <c r="G1224" s="4" t="s">
        <v>15</v>
      </c>
      <c r="H1224" s="4" t="s">
        <v>16</v>
      </c>
      <c r="I1224" s="4">
        <v>9</v>
      </c>
      <c r="J1224" s="9" t="str">
        <f t="shared" si="36"/>
        <v>6.8</v>
      </c>
      <c r="K1224" t="s">
        <v>1449</v>
      </c>
      <c r="O1224">
        <f t="shared" si="37"/>
        <v>29</v>
      </c>
    </row>
    <row r="1225" spans="1:15" x14ac:dyDescent="0.25">
      <c r="A1225" s="4">
        <v>2015</v>
      </c>
      <c r="B1225" s="4" t="s">
        <v>114</v>
      </c>
      <c r="C1225" s="4" t="s">
        <v>17</v>
      </c>
      <c r="D1225" s="4" t="s">
        <v>704</v>
      </c>
      <c r="E1225" s="4">
        <v>1984</v>
      </c>
      <c r="F1225" s="4">
        <v>36000</v>
      </c>
      <c r="G1225" s="4" t="s">
        <v>21</v>
      </c>
      <c r="H1225" s="4" t="s">
        <v>22</v>
      </c>
      <c r="I1225" s="4">
        <v>9</v>
      </c>
      <c r="J1225" s="9" t="str">
        <f t="shared" si="36"/>
        <v>6.8</v>
      </c>
      <c r="K1225" t="s">
        <v>1449</v>
      </c>
      <c r="O1225">
        <f t="shared" si="37"/>
        <v>31</v>
      </c>
    </row>
    <row r="1226" spans="1:15" x14ac:dyDescent="0.25">
      <c r="A1226" s="4">
        <v>2016</v>
      </c>
      <c r="B1226" s="4" t="s">
        <v>97</v>
      </c>
      <c r="C1226" s="4" t="s">
        <v>70</v>
      </c>
      <c r="D1226" s="4" t="s">
        <v>1288</v>
      </c>
      <c r="E1226" s="4">
        <v>1986</v>
      </c>
      <c r="F1226" s="4">
        <v>36000</v>
      </c>
      <c r="G1226" s="4" t="s">
        <v>18</v>
      </c>
      <c r="H1226" s="4" t="s">
        <v>19</v>
      </c>
      <c r="I1226" s="4">
        <v>9</v>
      </c>
      <c r="J1226" s="9" t="str">
        <f t="shared" si="36"/>
        <v>6.8</v>
      </c>
      <c r="K1226" t="s">
        <v>1449</v>
      </c>
      <c r="O1226">
        <f t="shared" si="37"/>
        <v>30</v>
      </c>
    </row>
    <row r="1227" spans="1:15" x14ac:dyDescent="0.25">
      <c r="A1227" s="4">
        <v>2015</v>
      </c>
      <c r="B1227" s="4" t="s">
        <v>99</v>
      </c>
      <c r="C1227" s="4" t="s">
        <v>33</v>
      </c>
      <c r="D1227" s="4" t="s">
        <v>654</v>
      </c>
      <c r="E1227" s="4">
        <v>1989</v>
      </c>
      <c r="F1227" s="4">
        <v>36000</v>
      </c>
      <c r="G1227" s="4" t="s">
        <v>59</v>
      </c>
      <c r="H1227" s="4" t="s">
        <v>60</v>
      </c>
      <c r="I1227" s="4">
        <v>9</v>
      </c>
      <c r="J1227" s="9" t="str">
        <f t="shared" si="36"/>
        <v/>
      </c>
      <c r="O1227">
        <f t="shared" si="37"/>
        <v>26</v>
      </c>
    </row>
    <row r="1228" spans="1:15" x14ac:dyDescent="0.25">
      <c r="A1228" s="4">
        <v>2015</v>
      </c>
      <c r="B1228" s="4" t="s">
        <v>99</v>
      </c>
      <c r="C1228" s="4" t="s">
        <v>17</v>
      </c>
      <c r="D1228" s="4" t="s">
        <v>498</v>
      </c>
      <c r="E1228" s="4">
        <v>1990</v>
      </c>
      <c r="F1228" s="4">
        <v>36000</v>
      </c>
      <c r="G1228" s="4" t="s">
        <v>18</v>
      </c>
      <c r="H1228" s="4" t="s">
        <v>19</v>
      </c>
      <c r="I1228" s="4">
        <v>14</v>
      </c>
      <c r="J1228" s="9" t="str">
        <f t="shared" si="36"/>
        <v/>
      </c>
      <c r="O1228">
        <f t="shared" si="37"/>
        <v>25</v>
      </c>
    </row>
    <row r="1229" spans="1:15" x14ac:dyDescent="0.25">
      <c r="A1229" s="4">
        <v>2014</v>
      </c>
      <c r="B1229" s="4" t="s">
        <v>40</v>
      </c>
      <c r="C1229" s="4" t="s">
        <v>17</v>
      </c>
      <c r="D1229" s="4" t="s">
        <v>246</v>
      </c>
      <c r="E1229" s="4">
        <v>1989</v>
      </c>
      <c r="F1229" s="4">
        <v>36000</v>
      </c>
      <c r="G1229" s="4" t="s">
        <v>25</v>
      </c>
      <c r="H1229" s="4" t="s">
        <v>26</v>
      </c>
      <c r="I1229" s="4">
        <v>6</v>
      </c>
      <c r="J1229" s="9" t="str">
        <f t="shared" si="36"/>
        <v/>
      </c>
      <c r="O1229">
        <f t="shared" si="37"/>
        <v>25</v>
      </c>
    </row>
    <row r="1230" spans="1:15" x14ac:dyDescent="0.25">
      <c r="A1230" s="4">
        <v>2014</v>
      </c>
      <c r="B1230" s="4" t="s">
        <v>45</v>
      </c>
      <c r="C1230" s="4" t="s">
        <v>27</v>
      </c>
      <c r="D1230" s="4" t="s">
        <v>175</v>
      </c>
      <c r="E1230" s="4">
        <v>1994</v>
      </c>
      <c r="F1230" s="4">
        <v>36000</v>
      </c>
      <c r="G1230" s="4" t="s">
        <v>18</v>
      </c>
      <c r="H1230" s="4" t="s">
        <v>19</v>
      </c>
      <c r="I1230" s="4">
        <v>6</v>
      </c>
      <c r="J1230" s="9" t="str">
        <f t="shared" si="36"/>
        <v xml:space="preserve">9.7 </v>
      </c>
      <c r="K1230" t="s">
        <v>1364</v>
      </c>
      <c r="O1230">
        <f t="shared" si="37"/>
        <v>20</v>
      </c>
    </row>
    <row r="1231" spans="1:15" x14ac:dyDescent="0.25">
      <c r="A1231" s="4">
        <v>2016</v>
      </c>
      <c r="B1231" s="4" t="s">
        <v>114</v>
      </c>
      <c r="C1231" s="4" t="s">
        <v>103</v>
      </c>
      <c r="D1231" s="4" t="s">
        <v>1299</v>
      </c>
      <c r="E1231" s="4">
        <v>0</v>
      </c>
      <c r="F1231" s="4">
        <v>36000</v>
      </c>
      <c r="G1231" s="4" t="s">
        <v>15</v>
      </c>
      <c r="H1231" s="4" t="s">
        <v>16</v>
      </c>
      <c r="I1231" s="4">
        <v>9</v>
      </c>
      <c r="J1231" s="9" t="str">
        <f t="shared" ref="J1231:J1294" si="38">IFERROR(LEFT(K1231,FIND("EER",K1231)-2),"")</f>
        <v/>
      </c>
      <c r="O1231">
        <f t="shared" ref="O1231:O1294" si="39">A1231-E1231</f>
        <v>2016</v>
      </c>
    </row>
    <row r="1232" spans="1:15" x14ac:dyDescent="0.25">
      <c r="A1232" s="4">
        <v>2014</v>
      </c>
      <c r="B1232" s="4" t="s">
        <v>13</v>
      </c>
      <c r="C1232" s="4" t="s">
        <v>20</v>
      </c>
      <c r="D1232" s="4" t="s">
        <v>239</v>
      </c>
      <c r="E1232" s="4">
        <v>1995</v>
      </c>
      <c r="F1232" s="4">
        <v>36000</v>
      </c>
      <c r="G1232" s="4" t="s">
        <v>25</v>
      </c>
      <c r="H1232" s="4" t="s">
        <v>26</v>
      </c>
      <c r="I1232" s="4">
        <v>8</v>
      </c>
      <c r="J1232" s="9" t="str">
        <f t="shared" si="38"/>
        <v xml:space="preserve">9.7 </v>
      </c>
      <c r="K1232" t="s">
        <v>1364</v>
      </c>
      <c r="O1232">
        <f t="shared" si="39"/>
        <v>19</v>
      </c>
    </row>
    <row r="1233" spans="1:15" x14ac:dyDescent="0.25">
      <c r="A1233" s="4">
        <v>2014</v>
      </c>
      <c r="B1233" s="4" t="s">
        <v>13</v>
      </c>
      <c r="C1233" s="4" t="s">
        <v>27</v>
      </c>
      <c r="D1233" s="4" t="s">
        <v>243</v>
      </c>
      <c r="E1233" s="4">
        <v>1994</v>
      </c>
      <c r="F1233" s="4">
        <v>36000</v>
      </c>
      <c r="G1233" s="4" t="s">
        <v>18</v>
      </c>
      <c r="H1233" s="4" t="s">
        <v>19</v>
      </c>
      <c r="I1233" s="4">
        <v>6</v>
      </c>
      <c r="J1233" s="9" t="str">
        <f t="shared" si="38"/>
        <v xml:space="preserve">9.7 </v>
      </c>
      <c r="K1233" t="s">
        <v>1364</v>
      </c>
      <c r="O1233">
        <f t="shared" si="39"/>
        <v>20</v>
      </c>
    </row>
    <row r="1234" spans="1:15" x14ac:dyDescent="0.25">
      <c r="A1234" s="4">
        <v>2016</v>
      </c>
      <c r="B1234" s="4" t="s">
        <v>120</v>
      </c>
      <c r="C1234" s="4" t="s">
        <v>20</v>
      </c>
      <c r="D1234" s="4" t="s">
        <v>920</v>
      </c>
      <c r="E1234" s="4">
        <v>1993</v>
      </c>
      <c r="F1234" s="4">
        <v>36000</v>
      </c>
      <c r="G1234" s="4" t="s">
        <v>18</v>
      </c>
      <c r="H1234" s="4" t="s">
        <v>19</v>
      </c>
      <c r="I1234" s="4">
        <v>8</v>
      </c>
      <c r="J1234" s="9" t="str">
        <f t="shared" si="38"/>
        <v xml:space="preserve">9.7 </v>
      </c>
      <c r="K1234" t="s">
        <v>1364</v>
      </c>
      <c r="O1234">
        <f t="shared" si="39"/>
        <v>23</v>
      </c>
    </row>
    <row r="1235" spans="1:15" x14ac:dyDescent="0.25">
      <c r="A1235" s="4">
        <v>2015</v>
      </c>
      <c r="B1235" s="4" t="s">
        <v>120</v>
      </c>
      <c r="C1235" s="4" t="s">
        <v>37</v>
      </c>
      <c r="D1235" s="4" t="s">
        <v>697</v>
      </c>
      <c r="E1235" s="4">
        <v>1991</v>
      </c>
      <c r="F1235" s="4">
        <v>36000</v>
      </c>
      <c r="G1235" s="4" t="s">
        <v>61</v>
      </c>
      <c r="H1235" s="4" t="s">
        <v>62</v>
      </c>
      <c r="I1235" s="4">
        <v>6</v>
      </c>
      <c r="J1235" s="9" t="str">
        <f t="shared" si="38"/>
        <v xml:space="preserve">9.7 </v>
      </c>
      <c r="K1235" t="s">
        <v>1364</v>
      </c>
      <c r="O1235">
        <f t="shared" si="39"/>
        <v>24</v>
      </c>
    </row>
    <row r="1236" spans="1:15" x14ac:dyDescent="0.25">
      <c r="A1236" s="4">
        <v>2015</v>
      </c>
      <c r="B1236" s="4" t="s">
        <v>114</v>
      </c>
      <c r="C1236" s="4" t="s">
        <v>24</v>
      </c>
      <c r="D1236" s="4" t="s">
        <v>635</v>
      </c>
      <c r="E1236" s="4">
        <v>1988</v>
      </c>
      <c r="F1236" s="4">
        <v>36000</v>
      </c>
      <c r="G1236" s="4" t="s">
        <v>35</v>
      </c>
      <c r="H1236" s="4" t="s">
        <v>36</v>
      </c>
      <c r="I1236" s="4">
        <v>6</v>
      </c>
      <c r="J1236" s="9" t="str">
        <f t="shared" si="38"/>
        <v>6.8</v>
      </c>
      <c r="K1236" t="s">
        <v>1449</v>
      </c>
      <c r="O1236">
        <f t="shared" si="39"/>
        <v>27</v>
      </c>
    </row>
    <row r="1237" spans="1:15" x14ac:dyDescent="0.25">
      <c r="A1237" s="4">
        <v>2015</v>
      </c>
      <c r="B1237" s="4" t="s">
        <v>114</v>
      </c>
      <c r="C1237" s="4" t="s">
        <v>24</v>
      </c>
      <c r="D1237" s="4" t="s">
        <v>348</v>
      </c>
      <c r="E1237" s="4">
        <v>1998</v>
      </c>
      <c r="F1237" s="4">
        <v>36000</v>
      </c>
      <c r="G1237" s="4" t="s">
        <v>18</v>
      </c>
      <c r="H1237" s="4" t="s">
        <v>19</v>
      </c>
      <c r="I1237" s="4">
        <v>6</v>
      </c>
      <c r="J1237" s="9" t="str">
        <f t="shared" si="38"/>
        <v xml:space="preserve">9.7 </v>
      </c>
      <c r="K1237" t="s">
        <v>1364</v>
      </c>
      <c r="O1237">
        <f t="shared" si="39"/>
        <v>17</v>
      </c>
    </row>
    <row r="1238" spans="1:15" x14ac:dyDescent="0.25">
      <c r="A1238" s="4">
        <v>2015</v>
      </c>
      <c r="B1238" s="4" t="s">
        <v>99</v>
      </c>
      <c r="C1238" s="4" t="s">
        <v>24</v>
      </c>
      <c r="D1238" s="4" t="s">
        <v>505</v>
      </c>
      <c r="E1238" s="4">
        <v>2005</v>
      </c>
      <c r="F1238" s="4">
        <v>36000</v>
      </c>
      <c r="G1238" s="4" t="s">
        <v>64</v>
      </c>
      <c r="H1238" s="4" t="s">
        <v>65</v>
      </c>
      <c r="I1238" s="4">
        <v>8</v>
      </c>
      <c r="J1238" s="9" t="str">
        <f t="shared" si="38"/>
        <v/>
      </c>
      <c r="O1238">
        <f t="shared" si="39"/>
        <v>10</v>
      </c>
    </row>
    <row r="1239" spans="1:15" x14ac:dyDescent="0.25">
      <c r="A1239" s="4">
        <v>2014</v>
      </c>
      <c r="B1239" s="4" t="s">
        <v>13</v>
      </c>
      <c r="C1239" s="4" t="s">
        <v>24</v>
      </c>
      <c r="D1239" s="4" t="s">
        <v>234</v>
      </c>
      <c r="E1239" s="4">
        <v>2003</v>
      </c>
      <c r="F1239" s="4">
        <v>36000</v>
      </c>
      <c r="G1239" s="4" t="s">
        <v>25</v>
      </c>
      <c r="H1239" s="4" t="s">
        <v>26</v>
      </c>
      <c r="I1239" s="4">
        <v>8</v>
      </c>
      <c r="J1239" s="9" t="str">
        <f t="shared" si="38"/>
        <v/>
      </c>
      <c r="O1239">
        <f t="shared" si="39"/>
        <v>11</v>
      </c>
    </row>
    <row r="1240" spans="1:15" x14ac:dyDescent="0.25">
      <c r="A1240" s="4">
        <v>2014</v>
      </c>
      <c r="B1240" s="4" t="s">
        <v>13</v>
      </c>
      <c r="C1240" s="4" t="s">
        <v>24</v>
      </c>
      <c r="D1240" s="4" t="s">
        <v>233</v>
      </c>
      <c r="E1240" s="4">
        <v>1994</v>
      </c>
      <c r="F1240" s="4">
        <v>36000</v>
      </c>
      <c r="G1240" s="4" t="s">
        <v>25</v>
      </c>
      <c r="H1240" s="4" t="s">
        <v>26</v>
      </c>
      <c r="I1240" s="4">
        <v>8</v>
      </c>
      <c r="J1240" s="9" t="str">
        <f t="shared" si="38"/>
        <v xml:space="preserve">9.7 </v>
      </c>
      <c r="K1240" t="s">
        <v>1364</v>
      </c>
      <c r="O1240">
        <f t="shared" si="39"/>
        <v>20</v>
      </c>
    </row>
    <row r="1241" spans="1:15" x14ac:dyDescent="0.25">
      <c r="A1241" s="4">
        <v>2015</v>
      </c>
      <c r="B1241" s="4" t="s">
        <v>114</v>
      </c>
      <c r="C1241" s="4" t="s">
        <v>24</v>
      </c>
      <c r="D1241" s="4" t="s">
        <v>503</v>
      </c>
      <c r="E1241" s="4">
        <v>1994</v>
      </c>
      <c r="F1241" s="4">
        <v>36000</v>
      </c>
      <c r="G1241" s="4" t="s">
        <v>21</v>
      </c>
      <c r="H1241" s="4" t="s">
        <v>22</v>
      </c>
      <c r="I1241" s="4">
        <v>6</v>
      </c>
      <c r="J1241" s="9" t="str">
        <f t="shared" si="38"/>
        <v xml:space="preserve">9.7 </v>
      </c>
      <c r="K1241" t="s">
        <v>1364</v>
      </c>
      <c r="O1241">
        <f t="shared" si="39"/>
        <v>21</v>
      </c>
    </row>
    <row r="1242" spans="1:15" x14ac:dyDescent="0.25">
      <c r="A1242" s="4">
        <v>2016</v>
      </c>
      <c r="B1242" s="4" t="s">
        <v>114</v>
      </c>
      <c r="C1242" s="4" t="s">
        <v>44</v>
      </c>
      <c r="D1242" s="4" t="s">
        <v>996</v>
      </c>
      <c r="E1242" s="4">
        <v>1992</v>
      </c>
      <c r="F1242" s="4">
        <v>36000</v>
      </c>
      <c r="G1242" s="4" t="s">
        <v>18</v>
      </c>
      <c r="H1242" s="4" t="s">
        <v>19</v>
      </c>
      <c r="I1242" s="4">
        <v>9</v>
      </c>
      <c r="J1242" s="9" t="str">
        <f t="shared" si="38"/>
        <v xml:space="preserve">9.7 </v>
      </c>
      <c r="K1242" t="s">
        <v>1364</v>
      </c>
      <c r="O1242">
        <f t="shared" si="39"/>
        <v>24</v>
      </c>
    </row>
    <row r="1243" spans="1:15" x14ac:dyDescent="0.25">
      <c r="A1243" s="4">
        <v>2016</v>
      </c>
      <c r="B1243" s="4" t="s">
        <v>114</v>
      </c>
      <c r="C1243" s="4" t="s">
        <v>23</v>
      </c>
      <c r="D1243" s="4" t="s">
        <v>1325</v>
      </c>
      <c r="E1243" s="4">
        <v>1982</v>
      </c>
      <c r="F1243" s="4">
        <v>36000</v>
      </c>
      <c r="G1243" s="4" t="s">
        <v>15</v>
      </c>
      <c r="H1243" s="4" t="s">
        <v>16</v>
      </c>
      <c r="I1243" s="4">
        <v>14</v>
      </c>
      <c r="J1243" s="9" t="str">
        <f t="shared" si="38"/>
        <v>6.8</v>
      </c>
      <c r="K1243" t="s">
        <v>1449</v>
      </c>
      <c r="O1243">
        <f t="shared" si="39"/>
        <v>34</v>
      </c>
    </row>
    <row r="1244" spans="1:15" x14ac:dyDescent="0.25">
      <c r="A1244" s="4">
        <v>2016</v>
      </c>
      <c r="B1244" s="4" t="s">
        <v>99</v>
      </c>
      <c r="C1244" s="4" t="s">
        <v>24</v>
      </c>
      <c r="D1244" s="4" t="s">
        <v>1196</v>
      </c>
      <c r="E1244" s="4">
        <v>1981</v>
      </c>
      <c r="F1244" s="4">
        <v>36000</v>
      </c>
      <c r="G1244" s="4" t="s">
        <v>31</v>
      </c>
      <c r="H1244" s="4" t="s">
        <v>32</v>
      </c>
      <c r="I1244" s="4">
        <v>10</v>
      </c>
      <c r="J1244" s="9" t="str">
        <f t="shared" si="38"/>
        <v>6.8</v>
      </c>
      <c r="K1244" t="s">
        <v>1449</v>
      </c>
      <c r="O1244">
        <f t="shared" si="39"/>
        <v>35</v>
      </c>
    </row>
    <row r="1245" spans="1:15" x14ac:dyDescent="0.25">
      <c r="A1245" s="4">
        <v>2015</v>
      </c>
      <c r="B1245" s="4" t="s">
        <v>99</v>
      </c>
      <c r="C1245" s="4" t="s">
        <v>24</v>
      </c>
      <c r="D1245" s="4" t="s">
        <v>500</v>
      </c>
      <c r="E1245" s="4">
        <v>1981</v>
      </c>
      <c r="F1245" s="4">
        <v>36000</v>
      </c>
      <c r="G1245" s="4" t="s">
        <v>31</v>
      </c>
      <c r="H1245" s="4" t="s">
        <v>32</v>
      </c>
      <c r="I1245" s="4">
        <v>8</v>
      </c>
      <c r="J1245" s="9" t="str">
        <f t="shared" si="38"/>
        <v>6.8</v>
      </c>
      <c r="K1245" t="s">
        <v>1449</v>
      </c>
      <c r="O1245">
        <f t="shared" si="39"/>
        <v>34</v>
      </c>
    </row>
    <row r="1246" spans="1:15" x14ac:dyDescent="0.25">
      <c r="A1246" s="4">
        <v>2015</v>
      </c>
      <c r="B1246" s="4" t="s">
        <v>99</v>
      </c>
      <c r="C1246" s="4" t="s">
        <v>73</v>
      </c>
      <c r="D1246" s="4" t="s">
        <v>588</v>
      </c>
      <c r="E1246" s="4">
        <v>0</v>
      </c>
      <c r="F1246" s="4">
        <v>36000</v>
      </c>
      <c r="G1246" s="4" t="s">
        <v>15</v>
      </c>
      <c r="H1246" s="4" t="s">
        <v>16</v>
      </c>
      <c r="I1246" s="4">
        <v>8</v>
      </c>
      <c r="J1246" s="9" t="str">
        <f t="shared" si="38"/>
        <v/>
      </c>
      <c r="O1246">
        <f t="shared" si="39"/>
        <v>2015</v>
      </c>
    </row>
    <row r="1247" spans="1:15" x14ac:dyDescent="0.25">
      <c r="A1247" s="4">
        <v>2015</v>
      </c>
      <c r="B1247" s="4" t="s">
        <v>99</v>
      </c>
      <c r="C1247" s="4" t="s">
        <v>24</v>
      </c>
      <c r="D1247" s="4" t="s">
        <v>478</v>
      </c>
      <c r="E1247" s="4">
        <v>0</v>
      </c>
      <c r="F1247" s="4">
        <v>36000</v>
      </c>
      <c r="G1247" s="4" t="s">
        <v>85</v>
      </c>
      <c r="H1247" s="4" t="s">
        <v>86</v>
      </c>
      <c r="I1247" s="4">
        <v>14</v>
      </c>
      <c r="J1247" s="9" t="str">
        <f t="shared" si="38"/>
        <v/>
      </c>
      <c r="O1247">
        <f t="shared" si="39"/>
        <v>2015</v>
      </c>
    </row>
    <row r="1248" spans="1:15" x14ac:dyDescent="0.25">
      <c r="A1248" s="4">
        <v>2015</v>
      </c>
      <c r="B1248" s="4" t="s">
        <v>97</v>
      </c>
      <c r="C1248" s="4" t="s">
        <v>23</v>
      </c>
      <c r="D1248" s="4" t="s">
        <v>343</v>
      </c>
      <c r="E1248" s="4">
        <v>1993</v>
      </c>
      <c r="F1248" s="4">
        <v>36000</v>
      </c>
      <c r="G1248" s="4" t="s">
        <v>15</v>
      </c>
      <c r="H1248" s="4" t="s">
        <v>16</v>
      </c>
      <c r="I1248" s="4">
        <v>9</v>
      </c>
      <c r="J1248" s="9" t="str">
        <f t="shared" si="38"/>
        <v xml:space="preserve">9.7 </v>
      </c>
      <c r="K1248" t="s">
        <v>1364</v>
      </c>
      <c r="O1248">
        <f t="shared" si="39"/>
        <v>22</v>
      </c>
    </row>
    <row r="1249" spans="1:15" x14ac:dyDescent="0.25">
      <c r="A1249" s="4">
        <v>2016</v>
      </c>
      <c r="B1249" s="4" t="s">
        <v>114</v>
      </c>
      <c r="C1249" s="4" t="s">
        <v>157</v>
      </c>
      <c r="D1249" s="4" t="s">
        <v>1034</v>
      </c>
      <c r="E1249" s="4">
        <v>2014</v>
      </c>
      <c r="F1249" s="4">
        <v>36000</v>
      </c>
      <c r="G1249" s="4" t="s">
        <v>35</v>
      </c>
      <c r="H1249" s="4" t="s">
        <v>36</v>
      </c>
      <c r="I1249" s="4">
        <v>8</v>
      </c>
      <c r="J1249" s="9" t="str">
        <f t="shared" si="38"/>
        <v/>
      </c>
      <c r="O1249">
        <f t="shared" si="39"/>
        <v>2</v>
      </c>
    </row>
    <row r="1250" spans="1:15" x14ac:dyDescent="0.25">
      <c r="A1250" s="4">
        <v>2016</v>
      </c>
      <c r="B1250" s="4" t="s">
        <v>97</v>
      </c>
      <c r="C1250" s="4" t="s">
        <v>30</v>
      </c>
      <c r="D1250" s="4" t="s">
        <v>1230</v>
      </c>
      <c r="E1250" s="4">
        <v>1987</v>
      </c>
      <c r="F1250" s="4">
        <v>36000</v>
      </c>
      <c r="G1250" s="4" t="s">
        <v>15</v>
      </c>
      <c r="H1250" s="4" t="s">
        <v>16</v>
      </c>
      <c r="I1250" s="4">
        <v>9</v>
      </c>
      <c r="J1250" s="9" t="str">
        <f t="shared" si="38"/>
        <v>6.8</v>
      </c>
      <c r="K1250" t="s">
        <v>1449</v>
      </c>
      <c r="O1250">
        <f t="shared" si="39"/>
        <v>29</v>
      </c>
    </row>
    <row r="1251" spans="1:15" x14ac:dyDescent="0.25">
      <c r="A1251" s="4">
        <v>2016</v>
      </c>
      <c r="B1251" s="4" t="s">
        <v>97</v>
      </c>
      <c r="C1251" s="4" t="s">
        <v>30</v>
      </c>
      <c r="D1251" s="4" t="s">
        <v>1235</v>
      </c>
      <c r="E1251" s="4">
        <v>1987</v>
      </c>
      <c r="F1251" s="4">
        <v>36000</v>
      </c>
      <c r="G1251" s="4" t="s">
        <v>15</v>
      </c>
      <c r="H1251" s="4" t="s">
        <v>16</v>
      </c>
      <c r="I1251" s="4">
        <v>9</v>
      </c>
      <c r="J1251" s="9" t="str">
        <f t="shared" si="38"/>
        <v>6.8</v>
      </c>
      <c r="K1251" t="s">
        <v>1449</v>
      </c>
      <c r="O1251">
        <f t="shared" si="39"/>
        <v>29</v>
      </c>
    </row>
    <row r="1252" spans="1:15" x14ac:dyDescent="0.25">
      <c r="A1252" s="4">
        <v>2016</v>
      </c>
      <c r="B1252" s="4" t="s">
        <v>99</v>
      </c>
      <c r="C1252" s="4" t="s">
        <v>105</v>
      </c>
      <c r="D1252" s="4" t="s">
        <v>1136</v>
      </c>
      <c r="E1252" s="4">
        <v>0</v>
      </c>
      <c r="F1252" s="4">
        <v>36000</v>
      </c>
      <c r="G1252" s="4" t="s">
        <v>18</v>
      </c>
      <c r="H1252" s="4" t="s">
        <v>19</v>
      </c>
      <c r="I1252" s="4">
        <v>9</v>
      </c>
      <c r="J1252" s="9" t="str">
        <f t="shared" si="38"/>
        <v/>
      </c>
      <c r="O1252">
        <f t="shared" si="39"/>
        <v>2016</v>
      </c>
    </row>
    <row r="1253" spans="1:15" x14ac:dyDescent="0.25">
      <c r="A1253" s="4">
        <v>2015</v>
      </c>
      <c r="B1253" s="4" t="s">
        <v>99</v>
      </c>
      <c r="C1253" s="4" t="s">
        <v>23</v>
      </c>
      <c r="D1253" s="4" t="s">
        <v>509</v>
      </c>
      <c r="E1253" s="4">
        <v>1984</v>
      </c>
      <c r="F1253" s="4">
        <v>36000</v>
      </c>
      <c r="G1253" s="4" t="s">
        <v>35</v>
      </c>
      <c r="H1253" s="4" t="s">
        <v>36</v>
      </c>
      <c r="I1253" s="4">
        <v>8</v>
      </c>
      <c r="J1253" s="9" t="str">
        <f t="shared" si="38"/>
        <v>6.8</v>
      </c>
      <c r="K1253" t="s">
        <v>1449</v>
      </c>
      <c r="O1253">
        <f t="shared" si="39"/>
        <v>31</v>
      </c>
    </row>
    <row r="1254" spans="1:15" x14ac:dyDescent="0.25">
      <c r="A1254" s="4">
        <v>2016</v>
      </c>
      <c r="B1254" s="4" t="s">
        <v>114</v>
      </c>
      <c r="C1254" s="4" t="s">
        <v>20</v>
      </c>
      <c r="D1254" s="4" t="s">
        <v>607</v>
      </c>
      <c r="E1254" s="4">
        <v>1990</v>
      </c>
      <c r="F1254" s="4">
        <v>36000</v>
      </c>
      <c r="G1254" s="4" t="s">
        <v>18</v>
      </c>
      <c r="H1254" s="4" t="s">
        <v>19</v>
      </c>
      <c r="I1254" s="4">
        <v>8</v>
      </c>
      <c r="J1254" s="9" t="str">
        <f t="shared" si="38"/>
        <v/>
      </c>
      <c r="O1254">
        <f t="shared" si="39"/>
        <v>26</v>
      </c>
    </row>
    <row r="1255" spans="1:15" x14ac:dyDescent="0.25">
      <c r="A1255" s="4">
        <v>2016</v>
      </c>
      <c r="B1255" s="4" t="s">
        <v>97</v>
      </c>
      <c r="C1255" s="4" t="s">
        <v>70</v>
      </c>
      <c r="D1255" s="4" t="s">
        <v>1287</v>
      </c>
      <c r="E1255" s="4">
        <v>2000</v>
      </c>
      <c r="F1255" s="4">
        <v>36000</v>
      </c>
      <c r="G1255" s="4" t="s">
        <v>18</v>
      </c>
      <c r="H1255" s="4" t="s">
        <v>19</v>
      </c>
      <c r="I1255" s="4">
        <v>9</v>
      </c>
      <c r="J1255" s="9" t="str">
        <f t="shared" si="38"/>
        <v/>
      </c>
      <c r="O1255">
        <f t="shared" si="39"/>
        <v>16</v>
      </c>
    </row>
    <row r="1256" spans="1:15" x14ac:dyDescent="0.25">
      <c r="A1256" s="4">
        <v>2015</v>
      </c>
      <c r="B1256" s="4" t="s">
        <v>99</v>
      </c>
      <c r="C1256" s="4" t="s">
        <v>108</v>
      </c>
      <c r="D1256" s="4" t="s">
        <v>696</v>
      </c>
      <c r="E1256" s="4">
        <v>1999</v>
      </c>
      <c r="F1256" s="4">
        <v>36000</v>
      </c>
      <c r="G1256" s="4" t="s">
        <v>64</v>
      </c>
      <c r="H1256" s="4" t="s">
        <v>65</v>
      </c>
      <c r="I1256" s="4">
        <v>9</v>
      </c>
      <c r="J1256" s="9" t="str">
        <f t="shared" si="38"/>
        <v/>
      </c>
      <c r="O1256">
        <f t="shared" si="39"/>
        <v>16</v>
      </c>
    </row>
    <row r="1257" spans="1:15" x14ac:dyDescent="0.25">
      <c r="A1257" s="4">
        <v>2014</v>
      </c>
      <c r="B1257" s="4" t="s">
        <v>13</v>
      </c>
      <c r="C1257" s="4" t="s">
        <v>14</v>
      </c>
      <c r="D1257" s="4" t="s">
        <v>212</v>
      </c>
      <c r="E1257" s="4">
        <v>1996</v>
      </c>
      <c r="F1257" s="4">
        <v>36000</v>
      </c>
      <c r="G1257" s="4" t="s">
        <v>15</v>
      </c>
      <c r="H1257" s="4" t="s">
        <v>16</v>
      </c>
      <c r="I1257" s="4">
        <v>9</v>
      </c>
      <c r="J1257" s="9" t="str">
        <f t="shared" si="38"/>
        <v xml:space="preserve">9.7 </v>
      </c>
      <c r="K1257" t="s">
        <v>1364</v>
      </c>
      <c r="O1257">
        <f t="shared" si="39"/>
        <v>18</v>
      </c>
    </row>
    <row r="1258" spans="1:15" x14ac:dyDescent="0.25">
      <c r="A1258" s="4">
        <v>2015</v>
      </c>
      <c r="B1258" s="4" t="s">
        <v>114</v>
      </c>
      <c r="C1258" s="4" t="s">
        <v>20</v>
      </c>
      <c r="D1258" s="4" t="s">
        <v>785</v>
      </c>
      <c r="E1258" s="4">
        <v>2012</v>
      </c>
      <c r="F1258" s="4">
        <v>36000</v>
      </c>
      <c r="G1258" s="4" t="s">
        <v>18</v>
      </c>
      <c r="H1258" s="4" t="s">
        <v>19</v>
      </c>
      <c r="I1258" s="4">
        <v>9</v>
      </c>
      <c r="J1258" s="9" t="str">
        <f t="shared" si="38"/>
        <v/>
      </c>
      <c r="O1258">
        <f t="shared" si="39"/>
        <v>3</v>
      </c>
    </row>
    <row r="1259" spans="1:15" x14ac:dyDescent="0.25">
      <c r="A1259" s="4">
        <v>2016</v>
      </c>
      <c r="B1259" s="4" t="s">
        <v>114</v>
      </c>
      <c r="C1259" s="4" t="s">
        <v>43</v>
      </c>
      <c r="D1259" s="4" t="s">
        <v>1197</v>
      </c>
      <c r="E1259" s="4">
        <v>1994</v>
      </c>
      <c r="F1259" s="4">
        <v>36000</v>
      </c>
      <c r="G1259" s="4" t="s">
        <v>18</v>
      </c>
      <c r="H1259" s="4" t="s">
        <v>19</v>
      </c>
      <c r="I1259" s="4">
        <v>8</v>
      </c>
      <c r="J1259" s="9" t="str">
        <f t="shared" si="38"/>
        <v xml:space="preserve">9.7 </v>
      </c>
      <c r="K1259" t="s">
        <v>1364</v>
      </c>
      <c r="O1259">
        <f t="shared" si="39"/>
        <v>22</v>
      </c>
    </row>
    <row r="1260" spans="1:15" x14ac:dyDescent="0.25">
      <c r="A1260" s="4">
        <v>2016</v>
      </c>
      <c r="B1260" s="4" t="s">
        <v>114</v>
      </c>
      <c r="C1260" s="4" t="s">
        <v>154</v>
      </c>
      <c r="D1260" s="4" t="s">
        <v>948</v>
      </c>
      <c r="E1260" s="4">
        <v>1984</v>
      </c>
      <c r="F1260" s="4">
        <v>36000</v>
      </c>
      <c r="G1260" s="4" t="s">
        <v>18</v>
      </c>
      <c r="H1260" s="4" t="s">
        <v>112</v>
      </c>
      <c r="I1260" s="4">
        <v>8</v>
      </c>
      <c r="J1260" s="9" t="str">
        <f t="shared" si="38"/>
        <v>6.8</v>
      </c>
      <c r="K1260" t="s">
        <v>1449</v>
      </c>
      <c r="O1260">
        <f t="shared" si="39"/>
        <v>32</v>
      </c>
    </row>
    <row r="1261" spans="1:15" x14ac:dyDescent="0.25">
      <c r="A1261" s="4">
        <v>2015</v>
      </c>
      <c r="B1261" s="4" t="s">
        <v>99</v>
      </c>
      <c r="C1261" s="4" t="s">
        <v>95</v>
      </c>
      <c r="D1261" s="4" t="s">
        <v>492</v>
      </c>
      <c r="E1261" s="4">
        <v>1991</v>
      </c>
      <c r="F1261" s="4">
        <v>36000</v>
      </c>
      <c r="G1261" s="4" t="s">
        <v>38</v>
      </c>
      <c r="H1261" s="4" t="s">
        <v>39</v>
      </c>
      <c r="I1261" s="4">
        <v>9</v>
      </c>
      <c r="J1261" s="9" t="str">
        <f t="shared" si="38"/>
        <v xml:space="preserve">9.7 </v>
      </c>
      <c r="K1261" t="s">
        <v>1364</v>
      </c>
      <c r="O1261">
        <f t="shared" si="39"/>
        <v>24</v>
      </c>
    </row>
    <row r="1262" spans="1:15" x14ac:dyDescent="0.25">
      <c r="A1262" s="4">
        <v>2016</v>
      </c>
      <c r="B1262" s="4" t="s">
        <v>99</v>
      </c>
      <c r="C1262" s="4" t="s">
        <v>95</v>
      </c>
      <c r="D1262" s="4" t="s">
        <v>1010</v>
      </c>
      <c r="E1262" s="4">
        <v>1989</v>
      </c>
      <c r="F1262" s="4">
        <v>36000</v>
      </c>
      <c r="G1262" s="4" t="s">
        <v>18</v>
      </c>
      <c r="H1262" s="4" t="s">
        <v>19</v>
      </c>
      <c r="I1262" s="4">
        <v>8</v>
      </c>
      <c r="J1262" s="9" t="str">
        <f t="shared" si="38"/>
        <v/>
      </c>
      <c r="O1262">
        <f t="shared" si="39"/>
        <v>27</v>
      </c>
    </row>
    <row r="1263" spans="1:15" x14ac:dyDescent="0.25">
      <c r="A1263" s="4">
        <v>2015</v>
      </c>
      <c r="B1263" s="4" t="s">
        <v>114</v>
      </c>
      <c r="C1263" s="4" t="s">
        <v>95</v>
      </c>
      <c r="D1263" s="4" t="s">
        <v>631</v>
      </c>
      <c r="E1263" s="4">
        <v>1990</v>
      </c>
      <c r="F1263" s="4">
        <v>36000</v>
      </c>
      <c r="G1263" s="4" t="s">
        <v>64</v>
      </c>
      <c r="H1263" s="4" t="s">
        <v>65</v>
      </c>
      <c r="I1263" s="4">
        <v>8</v>
      </c>
      <c r="J1263" s="9" t="str">
        <f t="shared" si="38"/>
        <v/>
      </c>
      <c r="O1263">
        <f t="shared" si="39"/>
        <v>25</v>
      </c>
    </row>
    <row r="1264" spans="1:15" x14ac:dyDescent="0.25">
      <c r="A1264" s="4">
        <v>2014</v>
      </c>
      <c r="B1264" s="4" t="s">
        <v>40</v>
      </c>
      <c r="C1264" s="4" t="s">
        <v>42</v>
      </c>
      <c r="D1264" s="4" t="s">
        <v>198</v>
      </c>
      <c r="E1264" s="4">
        <v>1999</v>
      </c>
      <c r="F1264" s="4">
        <v>36000</v>
      </c>
      <c r="G1264" s="4" t="s">
        <v>35</v>
      </c>
      <c r="H1264" s="4" t="s">
        <v>36</v>
      </c>
      <c r="I1264" s="4">
        <v>6</v>
      </c>
      <c r="J1264" s="9" t="str">
        <f t="shared" si="38"/>
        <v/>
      </c>
      <c r="O1264">
        <f t="shared" si="39"/>
        <v>15</v>
      </c>
    </row>
    <row r="1265" spans="1:15" x14ac:dyDescent="0.25">
      <c r="A1265" s="4">
        <v>2016</v>
      </c>
      <c r="B1265" s="4" t="s">
        <v>99</v>
      </c>
      <c r="C1265" s="4" t="s">
        <v>30</v>
      </c>
      <c r="D1265" s="4" t="s">
        <v>1064</v>
      </c>
      <c r="E1265" s="4">
        <v>2008</v>
      </c>
      <c r="F1265" s="4">
        <v>36000</v>
      </c>
      <c r="G1265" s="4" t="s">
        <v>18</v>
      </c>
      <c r="H1265" s="4" t="s">
        <v>112</v>
      </c>
      <c r="I1265" s="4">
        <v>8</v>
      </c>
      <c r="J1265" s="9" t="str">
        <f t="shared" si="38"/>
        <v/>
      </c>
      <c r="O1265">
        <f t="shared" si="39"/>
        <v>8</v>
      </c>
    </row>
    <row r="1266" spans="1:15" x14ac:dyDescent="0.25">
      <c r="A1266" s="4">
        <v>2015</v>
      </c>
      <c r="B1266" s="4" t="s">
        <v>114</v>
      </c>
      <c r="C1266" s="4" t="s">
        <v>95</v>
      </c>
      <c r="D1266" s="4" t="s">
        <v>618</v>
      </c>
      <c r="E1266" s="4">
        <v>1992</v>
      </c>
      <c r="F1266" s="4">
        <v>36000</v>
      </c>
      <c r="G1266" s="4" t="s">
        <v>18</v>
      </c>
      <c r="H1266" s="4" t="s">
        <v>19</v>
      </c>
      <c r="I1266" s="4">
        <v>8</v>
      </c>
      <c r="J1266" s="9" t="str">
        <f t="shared" si="38"/>
        <v xml:space="preserve">9.7 </v>
      </c>
      <c r="K1266" t="s">
        <v>1364</v>
      </c>
      <c r="O1266">
        <f t="shared" si="39"/>
        <v>23</v>
      </c>
    </row>
    <row r="1267" spans="1:15" x14ac:dyDescent="0.25">
      <c r="A1267" s="4">
        <v>2016</v>
      </c>
      <c r="B1267" s="4" t="s">
        <v>114</v>
      </c>
      <c r="C1267" s="4" t="s">
        <v>44</v>
      </c>
      <c r="D1267" s="4" t="s">
        <v>973</v>
      </c>
      <c r="E1267" s="4">
        <v>0</v>
      </c>
      <c r="F1267" s="4">
        <v>36000</v>
      </c>
      <c r="G1267" s="4" t="s">
        <v>15</v>
      </c>
      <c r="H1267" s="4" t="s">
        <v>16</v>
      </c>
      <c r="I1267" s="4">
        <v>6</v>
      </c>
      <c r="J1267" s="9" t="str">
        <f t="shared" si="38"/>
        <v/>
      </c>
      <c r="O1267">
        <f t="shared" si="39"/>
        <v>2016</v>
      </c>
    </row>
    <row r="1268" spans="1:15" x14ac:dyDescent="0.25">
      <c r="A1268" s="4">
        <v>2016</v>
      </c>
      <c r="B1268" s="4" t="s">
        <v>114</v>
      </c>
      <c r="C1268" s="4" t="s">
        <v>44</v>
      </c>
      <c r="D1268" s="4" t="s">
        <v>494</v>
      </c>
      <c r="E1268" s="4">
        <v>1998</v>
      </c>
      <c r="F1268" s="4">
        <v>36000</v>
      </c>
      <c r="G1268" s="4" t="s">
        <v>18</v>
      </c>
      <c r="H1268" s="4" t="s">
        <v>112</v>
      </c>
      <c r="I1268" s="4">
        <v>8</v>
      </c>
      <c r="J1268" s="9" t="str">
        <f t="shared" si="38"/>
        <v xml:space="preserve">9.7 </v>
      </c>
      <c r="K1268" t="s">
        <v>1364</v>
      </c>
      <c r="O1268">
        <f t="shared" si="39"/>
        <v>18</v>
      </c>
    </row>
    <row r="1269" spans="1:15" x14ac:dyDescent="0.25">
      <c r="A1269" s="4">
        <v>2016</v>
      </c>
      <c r="B1269" s="4" t="s">
        <v>114</v>
      </c>
      <c r="C1269" s="4" t="s">
        <v>44</v>
      </c>
      <c r="D1269" s="4" t="s">
        <v>494</v>
      </c>
      <c r="E1269" s="4">
        <v>1999</v>
      </c>
      <c r="F1269" s="4">
        <v>36000</v>
      </c>
      <c r="G1269" s="4" t="s">
        <v>74</v>
      </c>
      <c r="H1269" s="4" t="s">
        <v>75</v>
      </c>
      <c r="I1269" s="4">
        <v>6</v>
      </c>
      <c r="J1269" s="9" t="str">
        <f t="shared" si="38"/>
        <v/>
      </c>
      <c r="O1269">
        <f t="shared" si="39"/>
        <v>17</v>
      </c>
    </row>
    <row r="1270" spans="1:15" x14ac:dyDescent="0.25">
      <c r="A1270" s="4">
        <v>2016</v>
      </c>
      <c r="B1270" s="4" t="s">
        <v>114</v>
      </c>
      <c r="C1270" s="4" t="s">
        <v>51</v>
      </c>
      <c r="D1270" s="4" t="s">
        <v>989</v>
      </c>
      <c r="E1270" s="4">
        <v>1975</v>
      </c>
      <c r="F1270" s="4">
        <v>36000</v>
      </c>
      <c r="G1270" s="4" t="s">
        <v>18</v>
      </c>
      <c r="H1270" s="4" t="s">
        <v>19</v>
      </c>
      <c r="I1270" s="4">
        <v>8</v>
      </c>
      <c r="J1270" s="9" t="str">
        <f t="shared" si="38"/>
        <v/>
      </c>
      <c r="O1270">
        <f t="shared" si="39"/>
        <v>41</v>
      </c>
    </row>
    <row r="1271" spans="1:15" x14ac:dyDescent="0.25">
      <c r="A1271" s="4">
        <v>2015</v>
      </c>
      <c r="B1271" s="4" t="s">
        <v>114</v>
      </c>
      <c r="C1271" s="4" t="s">
        <v>44</v>
      </c>
      <c r="D1271" s="4" t="s">
        <v>776</v>
      </c>
      <c r="E1271" s="4">
        <v>2003</v>
      </c>
      <c r="F1271" s="4">
        <v>36000</v>
      </c>
      <c r="G1271" s="4" t="s">
        <v>18</v>
      </c>
      <c r="H1271" s="4" t="s">
        <v>19</v>
      </c>
      <c r="I1271" s="4">
        <v>9</v>
      </c>
      <c r="J1271" s="9" t="str">
        <f t="shared" si="38"/>
        <v/>
      </c>
      <c r="O1271">
        <f t="shared" si="39"/>
        <v>12</v>
      </c>
    </row>
    <row r="1272" spans="1:15" x14ac:dyDescent="0.25">
      <c r="A1272" s="4">
        <v>2016</v>
      </c>
      <c r="B1272" s="4" t="s">
        <v>114</v>
      </c>
      <c r="C1272" s="4" t="s">
        <v>44</v>
      </c>
      <c r="D1272" s="4" t="s">
        <v>940</v>
      </c>
      <c r="E1272" s="4">
        <v>1998</v>
      </c>
      <c r="F1272" s="4">
        <v>36000</v>
      </c>
      <c r="G1272" s="4" t="s">
        <v>18</v>
      </c>
      <c r="H1272" s="4" t="s">
        <v>112</v>
      </c>
      <c r="I1272" s="4">
        <v>8</v>
      </c>
      <c r="J1272" s="9" t="str">
        <f t="shared" si="38"/>
        <v xml:space="preserve">9.7 </v>
      </c>
      <c r="K1272" t="s">
        <v>1364</v>
      </c>
      <c r="O1272">
        <f t="shared" si="39"/>
        <v>18</v>
      </c>
    </row>
    <row r="1273" spans="1:15" x14ac:dyDescent="0.25">
      <c r="A1273" s="4">
        <v>2016</v>
      </c>
      <c r="B1273" s="4" t="s">
        <v>114</v>
      </c>
      <c r="C1273" s="4" t="s">
        <v>44</v>
      </c>
      <c r="D1273" s="4" t="s">
        <v>1002</v>
      </c>
      <c r="E1273" s="4">
        <v>1988</v>
      </c>
      <c r="F1273" s="4">
        <v>36000</v>
      </c>
      <c r="G1273" s="4" t="s">
        <v>85</v>
      </c>
      <c r="H1273" s="4" t="s">
        <v>86</v>
      </c>
      <c r="I1273" s="4">
        <v>8</v>
      </c>
      <c r="J1273" s="9" t="str">
        <f t="shared" si="38"/>
        <v>6.8</v>
      </c>
      <c r="K1273" t="s">
        <v>1449</v>
      </c>
      <c r="O1273">
        <f t="shared" si="39"/>
        <v>28</v>
      </c>
    </row>
    <row r="1274" spans="1:15" x14ac:dyDescent="0.25">
      <c r="A1274" s="4">
        <v>2016</v>
      </c>
      <c r="B1274" s="4" t="s">
        <v>114</v>
      </c>
      <c r="C1274" s="4" t="s">
        <v>44</v>
      </c>
      <c r="D1274" s="4" t="s">
        <v>1295</v>
      </c>
      <c r="E1274" s="4">
        <v>1991</v>
      </c>
      <c r="F1274" s="4">
        <v>36000</v>
      </c>
      <c r="G1274" s="4" t="s">
        <v>18</v>
      </c>
      <c r="H1274" s="4" t="s">
        <v>19</v>
      </c>
      <c r="I1274" s="4">
        <v>8</v>
      </c>
      <c r="J1274" s="9" t="str">
        <f t="shared" si="38"/>
        <v xml:space="preserve">9.7 </v>
      </c>
      <c r="K1274" t="s">
        <v>1364</v>
      </c>
      <c r="O1274">
        <f t="shared" si="39"/>
        <v>25</v>
      </c>
    </row>
    <row r="1275" spans="1:15" x14ac:dyDescent="0.25">
      <c r="A1275" s="4">
        <v>2016</v>
      </c>
      <c r="B1275" s="4" t="s">
        <v>114</v>
      </c>
      <c r="C1275" s="4" t="s">
        <v>44</v>
      </c>
      <c r="D1275" s="4" t="s">
        <v>1257</v>
      </c>
      <c r="E1275" s="4">
        <v>2000</v>
      </c>
      <c r="F1275" s="4">
        <v>36000</v>
      </c>
      <c r="G1275" s="4" t="s">
        <v>85</v>
      </c>
      <c r="H1275" s="4" t="s">
        <v>86</v>
      </c>
      <c r="I1275" s="4">
        <v>8</v>
      </c>
      <c r="J1275" s="9" t="str">
        <f t="shared" si="38"/>
        <v/>
      </c>
      <c r="O1275">
        <f t="shared" si="39"/>
        <v>16</v>
      </c>
    </row>
    <row r="1276" spans="1:15" x14ac:dyDescent="0.25">
      <c r="A1276" s="4">
        <v>2015</v>
      </c>
      <c r="B1276" s="4" t="s">
        <v>114</v>
      </c>
      <c r="C1276" s="4" t="s">
        <v>44</v>
      </c>
      <c r="D1276" s="4" t="s">
        <v>777</v>
      </c>
      <c r="E1276" s="4">
        <v>2004</v>
      </c>
      <c r="F1276" s="4">
        <v>36000</v>
      </c>
      <c r="G1276" s="4" t="s">
        <v>18</v>
      </c>
      <c r="H1276" s="4" t="s">
        <v>19</v>
      </c>
      <c r="I1276" s="4">
        <v>9</v>
      </c>
      <c r="J1276" s="9" t="str">
        <f t="shared" si="38"/>
        <v/>
      </c>
      <c r="O1276">
        <f t="shared" si="39"/>
        <v>11</v>
      </c>
    </row>
    <row r="1277" spans="1:15" x14ac:dyDescent="0.25">
      <c r="A1277" s="4">
        <v>2016</v>
      </c>
      <c r="B1277" s="4" t="s">
        <v>99</v>
      </c>
      <c r="C1277" s="4" t="s">
        <v>44</v>
      </c>
      <c r="D1277" s="4" t="s">
        <v>962</v>
      </c>
      <c r="E1277" s="4">
        <v>1998</v>
      </c>
      <c r="F1277" s="4">
        <v>36000</v>
      </c>
      <c r="G1277" s="4" t="s">
        <v>74</v>
      </c>
      <c r="H1277" s="4" t="s">
        <v>75</v>
      </c>
      <c r="I1277" s="4">
        <v>6</v>
      </c>
      <c r="J1277" s="9" t="str">
        <f t="shared" si="38"/>
        <v xml:space="preserve">9.7 </v>
      </c>
      <c r="K1277" t="s">
        <v>1364</v>
      </c>
      <c r="O1277">
        <f t="shared" si="39"/>
        <v>18</v>
      </c>
    </row>
    <row r="1278" spans="1:15" x14ac:dyDescent="0.25">
      <c r="A1278" s="4">
        <v>2016</v>
      </c>
      <c r="B1278" s="4" t="s">
        <v>99</v>
      </c>
      <c r="C1278" s="4" t="s">
        <v>44</v>
      </c>
      <c r="D1278" s="4" t="s">
        <v>1323</v>
      </c>
      <c r="E1278" s="4">
        <v>1997</v>
      </c>
      <c r="F1278" s="4">
        <v>36000</v>
      </c>
      <c r="G1278" s="4" t="s">
        <v>85</v>
      </c>
      <c r="H1278" s="4" t="s">
        <v>86</v>
      </c>
      <c r="I1278" s="4">
        <v>8</v>
      </c>
      <c r="J1278" s="9" t="str">
        <f t="shared" si="38"/>
        <v xml:space="preserve">9.7 </v>
      </c>
      <c r="K1278" t="s">
        <v>1364</v>
      </c>
      <c r="O1278">
        <f t="shared" si="39"/>
        <v>19</v>
      </c>
    </row>
    <row r="1279" spans="1:15" x14ac:dyDescent="0.25">
      <c r="A1279" s="4">
        <v>2016</v>
      </c>
      <c r="B1279" s="4" t="s">
        <v>99</v>
      </c>
      <c r="C1279" s="4" t="s">
        <v>44</v>
      </c>
      <c r="D1279" s="4" t="s">
        <v>955</v>
      </c>
      <c r="E1279" s="4">
        <v>1998</v>
      </c>
      <c r="F1279" s="4">
        <v>36000</v>
      </c>
      <c r="G1279" s="4" t="s">
        <v>77</v>
      </c>
      <c r="H1279" s="4" t="s">
        <v>78</v>
      </c>
      <c r="I1279" s="4">
        <v>6</v>
      </c>
      <c r="J1279" s="9" t="str">
        <f t="shared" si="38"/>
        <v xml:space="preserve">9.7 </v>
      </c>
      <c r="K1279" t="s">
        <v>1364</v>
      </c>
      <c r="O1279">
        <f t="shared" si="39"/>
        <v>18</v>
      </c>
    </row>
    <row r="1280" spans="1:15" x14ac:dyDescent="0.25">
      <c r="A1280" s="4">
        <v>2015</v>
      </c>
      <c r="B1280" s="4" t="s">
        <v>99</v>
      </c>
      <c r="C1280" s="4" t="s">
        <v>51</v>
      </c>
      <c r="D1280" s="4" t="s">
        <v>585</v>
      </c>
      <c r="E1280" s="4">
        <v>0</v>
      </c>
      <c r="F1280" s="4">
        <v>36000</v>
      </c>
      <c r="G1280" s="4" t="s">
        <v>15</v>
      </c>
      <c r="H1280" s="4" t="s">
        <v>16</v>
      </c>
      <c r="I1280" s="4">
        <v>8</v>
      </c>
      <c r="J1280" s="9" t="str">
        <f t="shared" si="38"/>
        <v/>
      </c>
      <c r="O1280">
        <f t="shared" si="39"/>
        <v>2015</v>
      </c>
    </row>
    <row r="1281" spans="1:15" x14ac:dyDescent="0.25">
      <c r="A1281" s="4">
        <v>2016</v>
      </c>
      <c r="B1281" s="4" t="s">
        <v>99</v>
      </c>
      <c r="C1281" s="4" t="s">
        <v>51</v>
      </c>
      <c r="D1281" s="4" t="s">
        <v>1089</v>
      </c>
      <c r="E1281" s="4">
        <v>1994</v>
      </c>
      <c r="F1281" s="4">
        <v>36000</v>
      </c>
      <c r="G1281" s="4" t="s">
        <v>38</v>
      </c>
      <c r="H1281" s="4" t="s">
        <v>39</v>
      </c>
      <c r="I1281" s="4">
        <v>8</v>
      </c>
      <c r="J1281" s="9" t="str">
        <f t="shared" si="38"/>
        <v xml:space="preserve">9.7 </v>
      </c>
      <c r="K1281" t="s">
        <v>1364</v>
      </c>
      <c r="O1281">
        <f t="shared" si="39"/>
        <v>22</v>
      </c>
    </row>
    <row r="1282" spans="1:15" x14ac:dyDescent="0.25">
      <c r="A1282" s="4">
        <v>2016</v>
      </c>
      <c r="B1282" s="4" t="s">
        <v>99</v>
      </c>
      <c r="C1282" s="4" t="s">
        <v>44</v>
      </c>
      <c r="D1282" s="4" t="s">
        <v>1140</v>
      </c>
      <c r="E1282" s="4">
        <v>2002</v>
      </c>
      <c r="F1282" s="4">
        <v>36000</v>
      </c>
      <c r="G1282" s="4" t="s">
        <v>18</v>
      </c>
      <c r="H1282" s="4" t="s">
        <v>19</v>
      </c>
      <c r="I1282" s="4">
        <v>10</v>
      </c>
      <c r="J1282" s="9" t="str">
        <f t="shared" si="38"/>
        <v/>
      </c>
      <c r="O1282">
        <f t="shared" si="39"/>
        <v>14</v>
      </c>
    </row>
    <row r="1283" spans="1:15" x14ac:dyDescent="0.25">
      <c r="A1283" s="4">
        <v>2014</v>
      </c>
      <c r="B1283" s="4" t="s">
        <v>40</v>
      </c>
      <c r="C1283" s="4" t="s">
        <v>23</v>
      </c>
      <c r="D1283" s="4" t="s">
        <v>257</v>
      </c>
      <c r="E1283" s="4">
        <v>1990</v>
      </c>
      <c r="F1283" s="4">
        <v>35900</v>
      </c>
      <c r="G1283" s="4" t="s">
        <v>15</v>
      </c>
      <c r="H1283" s="4" t="s">
        <v>16</v>
      </c>
      <c r="I1283" s="4">
        <v>10</v>
      </c>
      <c r="J1283" s="9" t="str">
        <f t="shared" si="38"/>
        <v/>
      </c>
      <c r="O1283">
        <f t="shared" si="39"/>
        <v>24</v>
      </c>
    </row>
    <row r="1284" spans="1:15" x14ac:dyDescent="0.25">
      <c r="A1284" s="4">
        <v>2015</v>
      </c>
      <c r="B1284" s="4" t="s">
        <v>114</v>
      </c>
      <c r="C1284" s="4" t="s">
        <v>37</v>
      </c>
      <c r="D1284" s="4" t="s">
        <v>409</v>
      </c>
      <c r="E1284" s="4">
        <v>2002</v>
      </c>
      <c r="F1284" s="4">
        <v>35600</v>
      </c>
      <c r="G1284" s="4" t="s">
        <v>100</v>
      </c>
      <c r="H1284" s="4" t="s">
        <v>101</v>
      </c>
      <c r="I1284" s="4">
        <v>9</v>
      </c>
      <c r="J1284" s="9" t="str">
        <f t="shared" si="38"/>
        <v/>
      </c>
      <c r="O1284">
        <f t="shared" si="39"/>
        <v>13</v>
      </c>
    </row>
    <row r="1285" spans="1:15" x14ac:dyDescent="0.25">
      <c r="A1285" s="4">
        <v>2015</v>
      </c>
      <c r="B1285" s="4" t="s">
        <v>99</v>
      </c>
      <c r="C1285" s="4" t="s">
        <v>20</v>
      </c>
      <c r="D1285" s="4" t="s">
        <v>331</v>
      </c>
      <c r="E1285" s="4">
        <v>1995</v>
      </c>
      <c r="F1285" s="4">
        <v>35600</v>
      </c>
      <c r="G1285" s="4" t="s">
        <v>64</v>
      </c>
      <c r="H1285" s="4" t="s">
        <v>65</v>
      </c>
      <c r="I1285" s="4">
        <v>10</v>
      </c>
      <c r="J1285" s="9" t="str">
        <f t="shared" si="38"/>
        <v xml:space="preserve">9.7 </v>
      </c>
      <c r="K1285" t="s">
        <v>1364</v>
      </c>
      <c r="O1285">
        <f t="shared" si="39"/>
        <v>20</v>
      </c>
    </row>
    <row r="1286" spans="1:15" x14ac:dyDescent="0.25">
      <c r="A1286" s="4">
        <v>2014</v>
      </c>
      <c r="B1286" s="4" t="s">
        <v>13</v>
      </c>
      <c r="C1286" s="4" t="s">
        <v>20</v>
      </c>
      <c r="D1286" s="4" t="s">
        <v>915</v>
      </c>
      <c r="E1286" s="4">
        <v>1998</v>
      </c>
      <c r="F1286" s="4">
        <v>35600</v>
      </c>
      <c r="G1286" s="4" t="s">
        <v>18</v>
      </c>
      <c r="H1286" s="4" t="s">
        <v>19</v>
      </c>
      <c r="I1286" s="4">
        <v>8</v>
      </c>
      <c r="J1286" s="9" t="str">
        <f t="shared" si="38"/>
        <v xml:space="preserve">9.7 </v>
      </c>
      <c r="K1286" t="s">
        <v>1364</v>
      </c>
      <c r="O1286">
        <f t="shared" si="39"/>
        <v>16</v>
      </c>
    </row>
    <row r="1287" spans="1:15" x14ac:dyDescent="0.25">
      <c r="A1287" s="4">
        <v>2016</v>
      </c>
      <c r="B1287" s="4" t="s">
        <v>114</v>
      </c>
      <c r="C1287" s="4" t="s">
        <v>20</v>
      </c>
      <c r="D1287" s="4" t="s">
        <v>1112</v>
      </c>
      <c r="E1287" s="4">
        <v>1998</v>
      </c>
      <c r="F1287" s="4">
        <v>35600</v>
      </c>
      <c r="G1287" s="4" t="s">
        <v>18</v>
      </c>
      <c r="H1287" s="4" t="s">
        <v>19</v>
      </c>
      <c r="I1287" s="4">
        <v>8</v>
      </c>
      <c r="J1287" s="9" t="str">
        <f t="shared" si="38"/>
        <v xml:space="preserve">9.7 </v>
      </c>
      <c r="K1287" t="s">
        <v>1364</v>
      </c>
      <c r="O1287">
        <f t="shared" si="39"/>
        <v>18</v>
      </c>
    </row>
    <row r="1288" spans="1:15" x14ac:dyDescent="0.25">
      <c r="A1288" s="4">
        <v>2014</v>
      </c>
      <c r="B1288" s="4" t="s">
        <v>13</v>
      </c>
      <c r="C1288" s="4" t="s">
        <v>33</v>
      </c>
      <c r="D1288" s="4" t="s">
        <v>285</v>
      </c>
      <c r="E1288" s="4">
        <v>1989</v>
      </c>
      <c r="F1288" s="4">
        <v>35200</v>
      </c>
      <c r="G1288" s="4" t="s">
        <v>18</v>
      </c>
      <c r="H1288" s="4" t="s">
        <v>19</v>
      </c>
      <c r="I1288" s="4">
        <v>6</v>
      </c>
      <c r="J1288" s="9" t="str">
        <f t="shared" si="38"/>
        <v/>
      </c>
      <c r="O1288">
        <f t="shared" si="39"/>
        <v>25</v>
      </c>
    </row>
    <row r="1289" spans="1:15" x14ac:dyDescent="0.25">
      <c r="A1289" s="4">
        <v>2014</v>
      </c>
      <c r="B1289" s="4" t="s">
        <v>40</v>
      </c>
      <c r="C1289" s="4" t="s">
        <v>20</v>
      </c>
      <c r="D1289" s="4" t="s">
        <v>373</v>
      </c>
      <c r="E1289" s="4">
        <v>1990</v>
      </c>
      <c r="F1289" s="4">
        <v>35000</v>
      </c>
      <c r="G1289" s="4" t="s">
        <v>31</v>
      </c>
      <c r="H1289" s="4" t="s">
        <v>32</v>
      </c>
      <c r="I1289" s="4">
        <v>10</v>
      </c>
      <c r="J1289" s="9" t="str">
        <f t="shared" si="38"/>
        <v/>
      </c>
      <c r="O1289">
        <f t="shared" si="39"/>
        <v>24</v>
      </c>
    </row>
    <row r="1290" spans="1:15" x14ac:dyDescent="0.25">
      <c r="A1290" s="4">
        <v>2015</v>
      </c>
      <c r="B1290" s="4" t="s">
        <v>99</v>
      </c>
      <c r="C1290" s="4" t="s">
        <v>37</v>
      </c>
      <c r="D1290" s="4" t="s">
        <v>318</v>
      </c>
      <c r="E1290" s="4">
        <v>1978</v>
      </c>
      <c r="F1290" s="4">
        <v>35000</v>
      </c>
      <c r="G1290" s="4" t="s">
        <v>21</v>
      </c>
      <c r="H1290" s="4" t="s">
        <v>22</v>
      </c>
      <c r="I1290" s="4">
        <v>10</v>
      </c>
      <c r="J1290" s="9" t="str">
        <f t="shared" si="38"/>
        <v>6.1</v>
      </c>
      <c r="K1290" t="s">
        <v>1447</v>
      </c>
      <c r="O1290">
        <f t="shared" si="39"/>
        <v>37</v>
      </c>
    </row>
    <row r="1291" spans="1:15" x14ac:dyDescent="0.25">
      <c r="A1291" s="4">
        <v>2015</v>
      </c>
      <c r="B1291" s="4" t="s">
        <v>99</v>
      </c>
      <c r="C1291" s="4" t="s">
        <v>20</v>
      </c>
      <c r="D1291" s="4" t="s">
        <v>660</v>
      </c>
      <c r="E1291" s="4">
        <v>1999</v>
      </c>
      <c r="F1291" s="4">
        <v>35000</v>
      </c>
      <c r="G1291" s="4" t="s">
        <v>18</v>
      </c>
      <c r="H1291" s="4" t="s">
        <v>19</v>
      </c>
      <c r="I1291" s="4">
        <v>6</v>
      </c>
      <c r="J1291" s="9" t="str">
        <f t="shared" si="38"/>
        <v/>
      </c>
      <c r="O1291">
        <f t="shared" si="39"/>
        <v>16</v>
      </c>
    </row>
    <row r="1292" spans="1:15" x14ac:dyDescent="0.25">
      <c r="A1292" s="4">
        <v>2015</v>
      </c>
      <c r="B1292" s="4" t="s">
        <v>99</v>
      </c>
      <c r="C1292" s="4" t="s">
        <v>37</v>
      </c>
      <c r="D1292" s="4" t="s">
        <v>403</v>
      </c>
      <c r="E1292" s="4">
        <v>1996</v>
      </c>
      <c r="F1292" s="4">
        <v>35000</v>
      </c>
      <c r="G1292" s="4" t="s">
        <v>100</v>
      </c>
      <c r="H1292" s="4" t="s">
        <v>101</v>
      </c>
      <c r="I1292" s="4">
        <v>9</v>
      </c>
      <c r="J1292" s="9" t="str">
        <f t="shared" si="38"/>
        <v xml:space="preserve">9.7 </v>
      </c>
      <c r="K1292" t="s">
        <v>1364</v>
      </c>
      <c r="O1292">
        <f t="shared" si="39"/>
        <v>19</v>
      </c>
    </row>
    <row r="1293" spans="1:15" x14ac:dyDescent="0.25">
      <c r="A1293" s="4">
        <v>2014</v>
      </c>
      <c r="B1293" s="4" t="s">
        <v>40</v>
      </c>
      <c r="C1293" s="4" t="s">
        <v>20</v>
      </c>
      <c r="D1293" s="4" t="s">
        <v>226</v>
      </c>
      <c r="E1293" s="4">
        <v>2000</v>
      </c>
      <c r="F1293" s="4">
        <v>35000</v>
      </c>
      <c r="G1293" s="4" t="s">
        <v>31</v>
      </c>
      <c r="H1293" s="4" t="s">
        <v>32</v>
      </c>
      <c r="I1293" s="4">
        <v>14</v>
      </c>
      <c r="J1293" s="9" t="str">
        <f t="shared" si="38"/>
        <v/>
      </c>
      <c r="O1293">
        <f t="shared" si="39"/>
        <v>14</v>
      </c>
    </row>
    <row r="1294" spans="1:15" x14ac:dyDescent="0.25">
      <c r="A1294" s="4">
        <v>2014</v>
      </c>
      <c r="B1294" s="4" t="s">
        <v>13</v>
      </c>
      <c r="C1294" s="4" t="s">
        <v>20</v>
      </c>
      <c r="D1294" s="4" t="s">
        <v>313</v>
      </c>
      <c r="E1294" s="4">
        <v>2001</v>
      </c>
      <c r="F1294" s="4">
        <v>35000</v>
      </c>
      <c r="G1294" s="4" t="s">
        <v>18</v>
      </c>
      <c r="H1294" s="4" t="s">
        <v>19</v>
      </c>
      <c r="I1294" s="4">
        <v>8</v>
      </c>
      <c r="J1294" s="9" t="str">
        <f t="shared" si="38"/>
        <v/>
      </c>
      <c r="O1294">
        <f t="shared" si="39"/>
        <v>13</v>
      </c>
    </row>
    <row r="1295" spans="1:15" x14ac:dyDescent="0.25">
      <c r="A1295" s="4">
        <v>2016</v>
      </c>
      <c r="B1295" s="4" t="s">
        <v>114</v>
      </c>
      <c r="C1295" s="4" t="s">
        <v>37</v>
      </c>
      <c r="D1295" s="4" t="s">
        <v>1108</v>
      </c>
      <c r="E1295" s="4">
        <v>0</v>
      </c>
      <c r="F1295" s="4">
        <v>35000</v>
      </c>
      <c r="G1295" s="4" t="s">
        <v>74</v>
      </c>
      <c r="H1295" s="4" t="s">
        <v>75</v>
      </c>
      <c r="I1295" s="4">
        <v>9</v>
      </c>
      <c r="J1295" s="9" t="str">
        <f t="shared" ref="J1295:J1358" si="40">IFERROR(LEFT(K1295,FIND("EER",K1295)-2),"")</f>
        <v/>
      </c>
      <c r="O1295">
        <f t="shared" ref="O1295:O1358" si="41">A1295-E1295</f>
        <v>2016</v>
      </c>
    </row>
    <row r="1296" spans="1:15" x14ac:dyDescent="0.25">
      <c r="A1296" s="4">
        <v>2016</v>
      </c>
      <c r="B1296" s="4" t="s">
        <v>99</v>
      </c>
      <c r="C1296" s="4" t="s">
        <v>20</v>
      </c>
      <c r="D1296" s="4" t="s">
        <v>1096</v>
      </c>
      <c r="E1296" s="4">
        <v>1997</v>
      </c>
      <c r="F1296" s="4">
        <v>34600</v>
      </c>
      <c r="G1296" s="4" t="s">
        <v>18</v>
      </c>
      <c r="H1296" s="4" t="s">
        <v>19</v>
      </c>
      <c r="I1296" s="4">
        <v>8</v>
      </c>
      <c r="J1296" s="9" t="str">
        <f t="shared" si="40"/>
        <v xml:space="preserve">9.7 </v>
      </c>
      <c r="K1296" t="s">
        <v>1364</v>
      </c>
      <c r="O1296">
        <f t="shared" si="41"/>
        <v>19</v>
      </c>
    </row>
    <row r="1297" spans="1:15" x14ac:dyDescent="0.25">
      <c r="A1297" s="4">
        <v>2015</v>
      </c>
      <c r="B1297" s="4" t="s">
        <v>99</v>
      </c>
      <c r="C1297" s="4" t="s">
        <v>73</v>
      </c>
      <c r="D1297" s="4" t="s">
        <v>583</v>
      </c>
      <c r="E1297" s="4">
        <v>0</v>
      </c>
      <c r="F1297" s="4">
        <v>34500</v>
      </c>
      <c r="G1297" s="4" t="s">
        <v>15</v>
      </c>
      <c r="H1297" s="4" t="s">
        <v>16</v>
      </c>
      <c r="I1297" s="4">
        <v>8</v>
      </c>
      <c r="J1297" s="9" t="str">
        <f t="shared" si="40"/>
        <v/>
      </c>
      <c r="O1297">
        <f t="shared" si="41"/>
        <v>2015</v>
      </c>
    </row>
    <row r="1298" spans="1:15" x14ac:dyDescent="0.25">
      <c r="A1298" s="4">
        <v>2015</v>
      </c>
      <c r="B1298" s="4" t="s">
        <v>99</v>
      </c>
      <c r="C1298" s="4" t="s">
        <v>73</v>
      </c>
      <c r="D1298" s="4" t="s">
        <v>583</v>
      </c>
      <c r="E1298" s="4">
        <v>0</v>
      </c>
      <c r="F1298" s="4">
        <v>34500</v>
      </c>
      <c r="G1298" s="4" t="s">
        <v>15</v>
      </c>
      <c r="H1298" s="4" t="s">
        <v>16</v>
      </c>
      <c r="I1298" s="4">
        <v>8</v>
      </c>
      <c r="J1298" s="9" t="str">
        <f t="shared" si="40"/>
        <v/>
      </c>
      <c r="O1298">
        <f t="shared" si="41"/>
        <v>2015</v>
      </c>
    </row>
    <row r="1299" spans="1:15" x14ac:dyDescent="0.25">
      <c r="A1299" s="4">
        <v>2015</v>
      </c>
      <c r="B1299" s="4" t="s">
        <v>99</v>
      </c>
      <c r="C1299" s="4" t="s">
        <v>17</v>
      </c>
      <c r="D1299" s="4" t="s">
        <v>822</v>
      </c>
      <c r="E1299" s="4">
        <v>1982</v>
      </c>
      <c r="F1299" s="4">
        <v>34200</v>
      </c>
      <c r="G1299" s="4" t="s">
        <v>61</v>
      </c>
      <c r="H1299" s="4" t="s">
        <v>113</v>
      </c>
      <c r="I1299" s="4">
        <v>9</v>
      </c>
      <c r="J1299" s="9" t="str">
        <f t="shared" si="40"/>
        <v>6.8</v>
      </c>
      <c r="K1299" t="s">
        <v>1449</v>
      </c>
      <c r="O1299">
        <f t="shared" si="41"/>
        <v>33</v>
      </c>
    </row>
    <row r="1300" spans="1:15" x14ac:dyDescent="0.25">
      <c r="A1300" s="4">
        <v>2015</v>
      </c>
      <c r="B1300" s="4" t="s">
        <v>97</v>
      </c>
      <c r="C1300" s="4" t="s">
        <v>20</v>
      </c>
      <c r="D1300" s="4" t="s">
        <v>576</v>
      </c>
      <c r="E1300" s="4">
        <v>1996</v>
      </c>
      <c r="F1300" s="4">
        <v>34000</v>
      </c>
      <c r="G1300" s="4" t="s">
        <v>21</v>
      </c>
      <c r="H1300" s="4" t="s">
        <v>22</v>
      </c>
      <c r="I1300" s="4">
        <v>9</v>
      </c>
      <c r="J1300" s="9" t="str">
        <f t="shared" si="40"/>
        <v xml:space="preserve">9.7 </v>
      </c>
      <c r="K1300" t="s">
        <v>1364</v>
      </c>
      <c r="O1300">
        <f t="shared" si="41"/>
        <v>19</v>
      </c>
    </row>
    <row r="1301" spans="1:15" x14ac:dyDescent="0.25">
      <c r="A1301" s="4">
        <v>2016</v>
      </c>
      <c r="B1301" s="4" t="s">
        <v>114</v>
      </c>
      <c r="C1301" s="4" t="s">
        <v>37</v>
      </c>
      <c r="D1301" s="4" t="s">
        <v>1298</v>
      </c>
      <c r="E1301" s="4">
        <v>1994</v>
      </c>
      <c r="F1301" s="4">
        <v>34000</v>
      </c>
      <c r="G1301" s="4" t="s">
        <v>15</v>
      </c>
      <c r="H1301" s="4" t="s">
        <v>16</v>
      </c>
      <c r="I1301" s="4">
        <v>9</v>
      </c>
      <c r="J1301" s="9" t="str">
        <f t="shared" si="40"/>
        <v xml:space="preserve">9.7 </v>
      </c>
      <c r="K1301" t="s">
        <v>1364</v>
      </c>
      <c r="O1301">
        <f t="shared" si="41"/>
        <v>22</v>
      </c>
    </row>
    <row r="1302" spans="1:15" x14ac:dyDescent="0.25">
      <c r="A1302" s="4">
        <v>2016</v>
      </c>
      <c r="B1302" s="4" t="s">
        <v>114</v>
      </c>
      <c r="C1302" s="4" t="s">
        <v>160</v>
      </c>
      <c r="D1302" s="4" t="s">
        <v>1111</v>
      </c>
      <c r="E1302" s="4">
        <v>2003</v>
      </c>
      <c r="F1302" s="4">
        <v>33000</v>
      </c>
      <c r="G1302" s="4" t="s">
        <v>18</v>
      </c>
      <c r="H1302" s="4" t="s">
        <v>19</v>
      </c>
      <c r="I1302" s="4">
        <v>6</v>
      </c>
      <c r="J1302" s="9" t="str">
        <f t="shared" si="40"/>
        <v/>
      </c>
      <c r="O1302">
        <f t="shared" si="41"/>
        <v>13</v>
      </c>
    </row>
    <row r="1303" spans="1:15" x14ac:dyDescent="0.25">
      <c r="A1303" s="4">
        <v>2014</v>
      </c>
      <c r="B1303" s="4" t="s">
        <v>40</v>
      </c>
      <c r="C1303" s="4" t="s">
        <v>20</v>
      </c>
      <c r="D1303" s="4" t="s">
        <v>394</v>
      </c>
      <c r="E1303" s="4">
        <v>2006</v>
      </c>
      <c r="F1303" s="4">
        <v>32800</v>
      </c>
      <c r="G1303" s="4" t="s">
        <v>18</v>
      </c>
      <c r="H1303" s="4" t="s">
        <v>19</v>
      </c>
      <c r="I1303" s="4">
        <v>13</v>
      </c>
      <c r="J1303" s="9" t="str">
        <f t="shared" si="40"/>
        <v/>
      </c>
      <c r="O1303">
        <f t="shared" si="41"/>
        <v>8</v>
      </c>
    </row>
    <row r="1304" spans="1:15" x14ac:dyDescent="0.25">
      <c r="A1304" s="4">
        <v>2014</v>
      </c>
      <c r="B1304" s="4" t="s">
        <v>40</v>
      </c>
      <c r="C1304" s="4" t="s">
        <v>20</v>
      </c>
      <c r="D1304" s="4" t="s">
        <v>859</v>
      </c>
      <c r="E1304" s="4">
        <v>1994</v>
      </c>
      <c r="F1304" s="4">
        <v>32800</v>
      </c>
      <c r="G1304" s="4" t="s">
        <v>18</v>
      </c>
      <c r="H1304" s="4" t="s">
        <v>19</v>
      </c>
      <c r="I1304" s="4">
        <v>13</v>
      </c>
      <c r="J1304" s="9" t="str">
        <f t="shared" si="40"/>
        <v xml:space="preserve">9.7 </v>
      </c>
      <c r="K1304" t="s">
        <v>1364</v>
      </c>
      <c r="O1304">
        <f t="shared" si="41"/>
        <v>20</v>
      </c>
    </row>
    <row r="1305" spans="1:15" x14ac:dyDescent="0.25">
      <c r="A1305" s="4">
        <v>2014</v>
      </c>
      <c r="B1305" s="4" t="s">
        <v>40</v>
      </c>
      <c r="C1305" s="4" t="s">
        <v>20</v>
      </c>
      <c r="D1305" s="4" t="s">
        <v>860</v>
      </c>
      <c r="E1305" s="4">
        <v>1999</v>
      </c>
      <c r="F1305" s="4">
        <v>32600</v>
      </c>
      <c r="G1305" s="4" t="s">
        <v>18</v>
      </c>
      <c r="H1305" s="4" t="s">
        <v>19</v>
      </c>
      <c r="I1305" s="4">
        <v>13</v>
      </c>
      <c r="J1305" s="9" t="str">
        <f t="shared" si="40"/>
        <v/>
      </c>
      <c r="O1305">
        <f t="shared" si="41"/>
        <v>15</v>
      </c>
    </row>
    <row r="1306" spans="1:15" x14ac:dyDescent="0.25">
      <c r="A1306" s="4">
        <v>2015</v>
      </c>
      <c r="B1306" s="4" t="s">
        <v>99</v>
      </c>
      <c r="C1306" s="4" t="s">
        <v>23</v>
      </c>
      <c r="D1306" s="4" t="s">
        <v>549</v>
      </c>
      <c r="E1306" s="4">
        <v>1990</v>
      </c>
      <c r="F1306" s="4">
        <v>31100</v>
      </c>
      <c r="G1306" s="4" t="s">
        <v>15</v>
      </c>
      <c r="H1306" s="4" t="s">
        <v>16</v>
      </c>
      <c r="I1306" s="4">
        <v>9</v>
      </c>
      <c r="J1306" s="9" t="str">
        <f t="shared" si="40"/>
        <v/>
      </c>
      <c r="O1306">
        <f t="shared" si="41"/>
        <v>25</v>
      </c>
    </row>
    <row r="1307" spans="1:15" x14ac:dyDescent="0.25">
      <c r="A1307" s="4">
        <v>2016</v>
      </c>
      <c r="B1307" s="4" t="s">
        <v>114</v>
      </c>
      <c r="C1307" s="4" t="s">
        <v>23</v>
      </c>
      <c r="D1307" s="4" t="s">
        <v>1327</v>
      </c>
      <c r="E1307" s="4">
        <v>1982</v>
      </c>
      <c r="F1307" s="4">
        <v>31000</v>
      </c>
      <c r="G1307" s="4" t="s">
        <v>15</v>
      </c>
      <c r="H1307" s="4" t="s">
        <v>16</v>
      </c>
      <c r="I1307" s="4">
        <v>14</v>
      </c>
      <c r="J1307" s="9" t="str">
        <f t="shared" si="40"/>
        <v>6.8</v>
      </c>
      <c r="K1307" t="s">
        <v>1449</v>
      </c>
      <c r="O1307">
        <f t="shared" si="41"/>
        <v>34</v>
      </c>
    </row>
    <row r="1308" spans="1:15" x14ac:dyDescent="0.25">
      <c r="A1308" s="4">
        <v>2015</v>
      </c>
      <c r="B1308" s="4" t="s">
        <v>99</v>
      </c>
      <c r="C1308" s="4" t="s">
        <v>20</v>
      </c>
      <c r="D1308" s="4" t="s">
        <v>676</v>
      </c>
      <c r="E1308" s="4">
        <v>1990</v>
      </c>
      <c r="F1308" s="4">
        <v>30000</v>
      </c>
      <c r="G1308" s="4" t="s">
        <v>21</v>
      </c>
      <c r="H1308" s="4" t="s">
        <v>22</v>
      </c>
      <c r="I1308" s="4">
        <v>6</v>
      </c>
      <c r="J1308" s="9" t="str">
        <f t="shared" si="40"/>
        <v/>
      </c>
      <c r="O1308">
        <f t="shared" si="41"/>
        <v>25</v>
      </c>
    </row>
    <row r="1309" spans="1:15" x14ac:dyDescent="0.25">
      <c r="A1309" s="4">
        <v>2016</v>
      </c>
      <c r="B1309" s="4" t="s">
        <v>99</v>
      </c>
      <c r="C1309" s="4" t="s">
        <v>20</v>
      </c>
      <c r="D1309" s="4" t="s">
        <v>1270</v>
      </c>
      <c r="E1309" s="4">
        <v>1993</v>
      </c>
      <c r="F1309" s="4">
        <v>30000</v>
      </c>
      <c r="G1309" s="4" t="s">
        <v>38</v>
      </c>
      <c r="H1309" s="4" t="s">
        <v>39</v>
      </c>
      <c r="I1309" s="4">
        <v>8</v>
      </c>
      <c r="J1309" s="9" t="str">
        <f t="shared" si="40"/>
        <v xml:space="preserve">9.7 </v>
      </c>
      <c r="K1309" t="s">
        <v>1364</v>
      </c>
      <c r="O1309">
        <f t="shared" si="41"/>
        <v>23</v>
      </c>
    </row>
    <row r="1310" spans="1:15" x14ac:dyDescent="0.25">
      <c r="A1310" s="4">
        <v>2014</v>
      </c>
      <c r="B1310" s="4" t="s">
        <v>40</v>
      </c>
      <c r="C1310" s="4" t="s">
        <v>20</v>
      </c>
      <c r="D1310" s="4" t="s">
        <v>912</v>
      </c>
      <c r="E1310" s="4">
        <v>1995</v>
      </c>
      <c r="F1310" s="4">
        <v>30000</v>
      </c>
      <c r="G1310" s="4" t="s">
        <v>15</v>
      </c>
      <c r="H1310" s="4" t="s">
        <v>16</v>
      </c>
      <c r="I1310" s="4">
        <v>9</v>
      </c>
      <c r="J1310" s="9" t="str">
        <f t="shared" si="40"/>
        <v xml:space="preserve">9.7 </v>
      </c>
      <c r="K1310" t="s">
        <v>1364</v>
      </c>
      <c r="O1310">
        <f t="shared" si="41"/>
        <v>19</v>
      </c>
    </row>
    <row r="1311" spans="1:15" x14ac:dyDescent="0.25">
      <c r="A1311" s="4">
        <v>2015</v>
      </c>
      <c r="B1311" s="4" t="s">
        <v>114</v>
      </c>
      <c r="C1311" s="4" t="s">
        <v>44</v>
      </c>
      <c r="D1311" s="4" t="s">
        <v>788</v>
      </c>
      <c r="E1311" s="4">
        <v>2009</v>
      </c>
      <c r="F1311" s="4">
        <v>30000</v>
      </c>
      <c r="G1311" s="4" t="s">
        <v>18</v>
      </c>
      <c r="H1311" s="4" t="s">
        <v>19</v>
      </c>
      <c r="I1311" s="4">
        <v>9</v>
      </c>
      <c r="J1311" s="9" t="str">
        <f t="shared" si="40"/>
        <v/>
      </c>
      <c r="O1311">
        <f t="shared" si="41"/>
        <v>6</v>
      </c>
    </row>
    <row r="1312" spans="1:15" x14ac:dyDescent="0.25">
      <c r="A1312" s="4">
        <v>2016</v>
      </c>
      <c r="B1312" s="4" t="s">
        <v>114</v>
      </c>
      <c r="C1312" s="4" t="s">
        <v>20</v>
      </c>
      <c r="D1312" s="4" t="s">
        <v>1036</v>
      </c>
      <c r="E1312" s="4">
        <v>1996</v>
      </c>
      <c r="F1312" s="4">
        <v>30000</v>
      </c>
      <c r="G1312" s="4" t="s">
        <v>54</v>
      </c>
      <c r="H1312" s="4" t="s">
        <v>158</v>
      </c>
      <c r="I1312" s="4">
        <v>8</v>
      </c>
      <c r="J1312" s="9" t="str">
        <f t="shared" si="40"/>
        <v xml:space="preserve">9.7 </v>
      </c>
      <c r="K1312" t="s">
        <v>1364</v>
      </c>
      <c r="O1312">
        <f t="shared" si="41"/>
        <v>20</v>
      </c>
    </row>
    <row r="1313" spans="1:15" x14ac:dyDescent="0.25">
      <c r="A1313" s="4">
        <v>2016</v>
      </c>
      <c r="B1313" s="4" t="s">
        <v>114</v>
      </c>
      <c r="C1313" s="4" t="s">
        <v>20</v>
      </c>
      <c r="D1313" s="4" t="s">
        <v>1239</v>
      </c>
      <c r="E1313" s="4">
        <v>1998</v>
      </c>
      <c r="F1313" s="4">
        <v>30000</v>
      </c>
      <c r="G1313" s="4" t="s">
        <v>35</v>
      </c>
      <c r="H1313" s="4" t="s">
        <v>36</v>
      </c>
      <c r="I1313" s="4">
        <v>9</v>
      </c>
      <c r="J1313" s="9" t="str">
        <f t="shared" si="40"/>
        <v xml:space="preserve">9.7 </v>
      </c>
      <c r="K1313" t="s">
        <v>1364</v>
      </c>
      <c r="O1313">
        <f t="shared" si="41"/>
        <v>18</v>
      </c>
    </row>
    <row r="1314" spans="1:15" x14ac:dyDescent="0.25">
      <c r="A1314" s="4">
        <v>2016</v>
      </c>
      <c r="B1314" s="4" t="s">
        <v>114</v>
      </c>
      <c r="C1314" s="4" t="s">
        <v>20</v>
      </c>
      <c r="D1314" s="4" t="s">
        <v>937</v>
      </c>
      <c r="E1314" s="4">
        <v>1997</v>
      </c>
      <c r="F1314" s="4">
        <v>30000</v>
      </c>
      <c r="G1314" s="4" t="s">
        <v>31</v>
      </c>
      <c r="H1314" s="4" t="s">
        <v>32</v>
      </c>
      <c r="I1314" s="4">
        <v>15</v>
      </c>
      <c r="J1314" s="9" t="str">
        <f t="shared" si="40"/>
        <v xml:space="preserve">9.7 </v>
      </c>
      <c r="K1314" t="s">
        <v>1364</v>
      </c>
      <c r="O1314">
        <f t="shared" si="41"/>
        <v>19</v>
      </c>
    </row>
    <row r="1315" spans="1:15" x14ac:dyDescent="0.25">
      <c r="A1315" s="4">
        <v>2016</v>
      </c>
      <c r="B1315" s="4" t="s">
        <v>114</v>
      </c>
      <c r="C1315" s="4" t="s">
        <v>20</v>
      </c>
      <c r="D1315" s="4" t="s">
        <v>1118</v>
      </c>
      <c r="E1315" s="4">
        <v>1990</v>
      </c>
      <c r="F1315" s="4">
        <v>30000</v>
      </c>
      <c r="G1315" s="4" t="s">
        <v>18</v>
      </c>
      <c r="H1315" s="4" t="s">
        <v>19</v>
      </c>
      <c r="I1315" s="4">
        <v>9</v>
      </c>
      <c r="J1315" s="9" t="str">
        <f t="shared" si="40"/>
        <v/>
      </c>
      <c r="O1315">
        <f t="shared" si="41"/>
        <v>26</v>
      </c>
    </row>
    <row r="1316" spans="1:15" x14ac:dyDescent="0.25">
      <c r="A1316" s="4">
        <v>2015</v>
      </c>
      <c r="B1316" s="4" t="s">
        <v>114</v>
      </c>
      <c r="C1316" s="4" t="s">
        <v>20</v>
      </c>
      <c r="D1316" s="4" t="s">
        <v>750</v>
      </c>
      <c r="E1316" s="4">
        <v>1990</v>
      </c>
      <c r="F1316" s="4">
        <v>30000</v>
      </c>
      <c r="G1316" s="4" t="s">
        <v>35</v>
      </c>
      <c r="H1316" s="4" t="s">
        <v>36</v>
      </c>
      <c r="I1316" s="4">
        <v>10</v>
      </c>
      <c r="J1316" s="9" t="str">
        <f t="shared" si="40"/>
        <v/>
      </c>
      <c r="O1316">
        <f t="shared" si="41"/>
        <v>25</v>
      </c>
    </row>
    <row r="1317" spans="1:15" x14ac:dyDescent="0.25">
      <c r="A1317" s="4">
        <v>2015</v>
      </c>
      <c r="B1317" s="4" t="s">
        <v>114</v>
      </c>
      <c r="C1317" s="4" t="s">
        <v>20</v>
      </c>
      <c r="D1317" s="4" t="s">
        <v>750</v>
      </c>
      <c r="E1317" s="4">
        <v>1990</v>
      </c>
      <c r="F1317" s="4">
        <v>30000</v>
      </c>
      <c r="G1317" s="4" t="s">
        <v>35</v>
      </c>
      <c r="H1317" s="4" t="s">
        <v>36</v>
      </c>
      <c r="I1317" s="4">
        <v>10</v>
      </c>
      <c r="J1317" s="9" t="str">
        <f t="shared" si="40"/>
        <v/>
      </c>
      <c r="O1317">
        <f t="shared" si="41"/>
        <v>25</v>
      </c>
    </row>
    <row r="1318" spans="1:15" x14ac:dyDescent="0.25">
      <c r="A1318" s="4">
        <v>2015</v>
      </c>
      <c r="B1318" s="4" t="s">
        <v>114</v>
      </c>
      <c r="C1318" s="4" t="s">
        <v>20</v>
      </c>
      <c r="D1318" s="4" t="s">
        <v>612</v>
      </c>
      <c r="E1318" s="4">
        <v>1987</v>
      </c>
      <c r="F1318" s="4">
        <v>30000</v>
      </c>
      <c r="G1318" s="4" t="s">
        <v>18</v>
      </c>
      <c r="H1318" s="4" t="s">
        <v>19</v>
      </c>
      <c r="I1318" s="4">
        <v>9</v>
      </c>
      <c r="J1318" s="9" t="str">
        <f t="shared" si="40"/>
        <v>6.8</v>
      </c>
      <c r="K1318" t="s">
        <v>1449</v>
      </c>
      <c r="O1318">
        <f t="shared" si="41"/>
        <v>28</v>
      </c>
    </row>
    <row r="1319" spans="1:15" x14ac:dyDescent="0.25">
      <c r="A1319" s="4">
        <v>2015</v>
      </c>
      <c r="B1319" s="4" t="s">
        <v>114</v>
      </c>
      <c r="C1319" s="4" t="s">
        <v>20</v>
      </c>
      <c r="D1319" s="4" t="s">
        <v>706</v>
      </c>
      <c r="E1319" s="4">
        <v>1982</v>
      </c>
      <c r="F1319" s="4">
        <v>30000</v>
      </c>
      <c r="G1319" s="4" t="s">
        <v>18</v>
      </c>
      <c r="H1319" s="4" t="s">
        <v>19</v>
      </c>
      <c r="I1319" s="4">
        <v>9</v>
      </c>
      <c r="J1319" s="9" t="str">
        <f t="shared" si="40"/>
        <v>6.8</v>
      </c>
      <c r="K1319" t="s">
        <v>1449</v>
      </c>
      <c r="O1319">
        <f t="shared" si="41"/>
        <v>33</v>
      </c>
    </row>
    <row r="1320" spans="1:15" x14ac:dyDescent="0.25">
      <c r="A1320" s="4">
        <v>2015</v>
      </c>
      <c r="B1320" s="4" t="s">
        <v>114</v>
      </c>
      <c r="C1320" s="4" t="s">
        <v>20</v>
      </c>
      <c r="D1320" s="4" t="s">
        <v>706</v>
      </c>
      <c r="E1320" s="4">
        <v>1983</v>
      </c>
      <c r="F1320" s="4">
        <v>30000</v>
      </c>
      <c r="G1320" s="4" t="s">
        <v>18</v>
      </c>
      <c r="H1320" s="4" t="s">
        <v>19</v>
      </c>
      <c r="I1320" s="4">
        <v>9</v>
      </c>
      <c r="J1320" s="9" t="str">
        <f t="shared" si="40"/>
        <v>6.8</v>
      </c>
      <c r="K1320" t="s">
        <v>1449</v>
      </c>
      <c r="O1320">
        <f t="shared" si="41"/>
        <v>32</v>
      </c>
    </row>
    <row r="1321" spans="1:15" x14ac:dyDescent="0.25">
      <c r="A1321" s="4">
        <v>2015</v>
      </c>
      <c r="B1321" s="4" t="s">
        <v>114</v>
      </c>
      <c r="C1321" s="4" t="s">
        <v>17</v>
      </c>
      <c r="D1321" s="4" t="s">
        <v>706</v>
      </c>
      <c r="E1321" s="4">
        <v>1984</v>
      </c>
      <c r="F1321" s="4">
        <v>30000</v>
      </c>
      <c r="G1321" s="4" t="s">
        <v>21</v>
      </c>
      <c r="H1321" s="4" t="s">
        <v>22</v>
      </c>
      <c r="I1321" s="4">
        <v>9</v>
      </c>
      <c r="J1321" s="9" t="str">
        <f t="shared" si="40"/>
        <v>6.8</v>
      </c>
      <c r="K1321" t="s">
        <v>1449</v>
      </c>
      <c r="O1321">
        <f t="shared" si="41"/>
        <v>31</v>
      </c>
    </row>
    <row r="1322" spans="1:15" x14ac:dyDescent="0.25">
      <c r="A1322" s="4">
        <v>2015</v>
      </c>
      <c r="B1322" s="4" t="s">
        <v>114</v>
      </c>
      <c r="C1322" s="4" t="s">
        <v>34</v>
      </c>
      <c r="D1322" s="4" t="s">
        <v>719</v>
      </c>
      <c r="E1322" s="4">
        <v>1984</v>
      </c>
      <c r="F1322" s="4">
        <v>30000</v>
      </c>
      <c r="G1322" s="4" t="s">
        <v>21</v>
      </c>
      <c r="H1322" s="4" t="s">
        <v>22</v>
      </c>
      <c r="I1322" s="4">
        <v>9</v>
      </c>
      <c r="J1322" s="9" t="str">
        <f t="shared" si="40"/>
        <v>6.8</v>
      </c>
      <c r="K1322" t="s">
        <v>1449</v>
      </c>
      <c r="O1322">
        <f t="shared" si="41"/>
        <v>31</v>
      </c>
    </row>
    <row r="1323" spans="1:15" x14ac:dyDescent="0.25">
      <c r="A1323" s="4">
        <v>2014</v>
      </c>
      <c r="B1323" s="4" t="s">
        <v>13</v>
      </c>
      <c r="C1323" s="4" t="s">
        <v>20</v>
      </c>
      <c r="D1323" s="4" t="s">
        <v>396</v>
      </c>
      <c r="E1323" s="4">
        <v>1985</v>
      </c>
      <c r="F1323" s="4">
        <v>30000</v>
      </c>
      <c r="G1323" s="4" t="s">
        <v>35</v>
      </c>
      <c r="H1323" s="4" t="s">
        <v>36</v>
      </c>
      <c r="I1323" s="4">
        <v>9</v>
      </c>
      <c r="J1323" s="9" t="str">
        <f t="shared" si="40"/>
        <v>6.8</v>
      </c>
      <c r="K1323" t="s">
        <v>1449</v>
      </c>
      <c r="O1323">
        <f t="shared" si="41"/>
        <v>29</v>
      </c>
    </row>
    <row r="1324" spans="1:15" x14ac:dyDescent="0.25">
      <c r="A1324" s="4">
        <v>2015</v>
      </c>
      <c r="B1324" s="4" t="s">
        <v>99</v>
      </c>
      <c r="C1324" s="4" t="s">
        <v>17</v>
      </c>
      <c r="D1324" s="4" t="s">
        <v>850</v>
      </c>
      <c r="E1324" s="4">
        <v>1977</v>
      </c>
      <c r="F1324" s="4">
        <v>30000</v>
      </c>
      <c r="G1324" s="4" t="s">
        <v>64</v>
      </c>
      <c r="H1324" s="4" t="s">
        <v>65</v>
      </c>
      <c r="I1324" s="4">
        <v>6</v>
      </c>
      <c r="J1324" s="9" t="str">
        <f t="shared" si="40"/>
        <v>6.1</v>
      </c>
      <c r="K1324" t="s">
        <v>1447</v>
      </c>
      <c r="O1324">
        <f t="shared" si="41"/>
        <v>38</v>
      </c>
    </row>
    <row r="1325" spans="1:15" x14ac:dyDescent="0.25">
      <c r="A1325" s="4">
        <v>2015</v>
      </c>
      <c r="B1325" s="4" t="s">
        <v>99</v>
      </c>
      <c r="C1325" s="4" t="s">
        <v>33</v>
      </c>
      <c r="D1325" s="4" t="s">
        <v>809</v>
      </c>
      <c r="E1325" s="4">
        <v>1986</v>
      </c>
      <c r="F1325" s="4">
        <v>30000</v>
      </c>
      <c r="G1325" s="4" t="s">
        <v>18</v>
      </c>
      <c r="H1325" s="4" t="s">
        <v>112</v>
      </c>
      <c r="I1325" s="4">
        <v>9</v>
      </c>
      <c r="J1325" s="9" t="str">
        <f t="shared" si="40"/>
        <v>6.8</v>
      </c>
      <c r="K1325" t="s">
        <v>1449</v>
      </c>
      <c r="O1325">
        <f t="shared" si="41"/>
        <v>29</v>
      </c>
    </row>
    <row r="1326" spans="1:15" x14ac:dyDescent="0.25">
      <c r="A1326" s="4">
        <v>2014</v>
      </c>
      <c r="B1326" s="4" t="s">
        <v>13</v>
      </c>
      <c r="C1326" s="4" t="s">
        <v>20</v>
      </c>
      <c r="D1326" s="4" t="s">
        <v>240</v>
      </c>
      <c r="E1326" s="4">
        <v>1994</v>
      </c>
      <c r="F1326" s="4">
        <v>30000</v>
      </c>
      <c r="G1326" s="4" t="s">
        <v>25</v>
      </c>
      <c r="H1326" s="4" t="s">
        <v>26</v>
      </c>
      <c r="I1326" s="4">
        <v>8</v>
      </c>
      <c r="J1326" s="9" t="str">
        <f t="shared" si="40"/>
        <v xml:space="preserve">9.7 </v>
      </c>
      <c r="K1326" t="s">
        <v>1364</v>
      </c>
      <c r="O1326">
        <f t="shared" si="41"/>
        <v>20</v>
      </c>
    </row>
    <row r="1327" spans="1:15" x14ac:dyDescent="0.25">
      <c r="A1327" s="4">
        <v>2015</v>
      </c>
      <c r="B1327" s="4" t="s">
        <v>114</v>
      </c>
      <c r="C1327" s="4" t="s">
        <v>20</v>
      </c>
      <c r="D1327" s="4" t="s">
        <v>702</v>
      </c>
      <c r="E1327" s="4">
        <v>1994</v>
      </c>
      <c r="F1327" s="4">
        <v>30000</v>
      </c>
      <c r="G1327" s="4" t="s">
        <v>25</v>
      </c>
      <c r="H1327" s="4" t="s">
        <v>26</v>
      </c>
      <c r="I1327" s="4">
        <v>8</v>
      </c>
      <c r="J1327" s="9" t="str">
        <f t="shared" si="40"/>
        <v xml:space="preserve">9.7 </v>
      </c>
      <c r="K1327" t="s">
        <v>1364</v>
      </c>
      <c r="O1327">
        <f t="shared" si="41"/>
        <v>21</v>
      </c>
    </row>
    <row r="1328" spans="1:15" x14ac:dyDescent="0.25">
      <c r="A1328" s="4">
        <v>2016</v>
      </c>
      <c r="B1328" s="4" t="s">
        <v>114</v>
      </c>
      <c r="C1328" s="4" t="s">
        <v>155</v>
      </c>
      <c r="D1328" s="4" t="s">
        <v>970</v>
      </c>
      <c r="E1328" s="4">
        <v>0</v>
      </c>
      <c r="F1328" s="4">
        <v>30000</v>
      </c>
      <c r="G1328" s="4" t="s">
        <v>18</v>
      </c>
      <c r="H1328" s="4" t="s">
        <v>19</v>
      </c>
      <c r="I1328" s="4">
        <v>6</v>
      </c>
      <c r="J1328" s="9" t="str">
        <f t="shared" si="40"/>
        <v/>
      </c>
      <c r="O1328">
        <f t="shared" si="41"/>
        <v>2016</v>
      </c>
    </row>
    <row r="1329" spans="1:15" x14ac:dyDescent="0.25">
      <c r="A1329" s="4">
        <v>2015</v>
      </c>
      <c r="B1329" s="4" t="s">
        <v>114</v>
      </c>
      <c r="C1329" s="4" t="s">
        <v>116</v>
      </c>
      <c r="D1329" s="4" t="s">
        <v>360</v>
      </c>
      <c r="E1329" s="4">
        <v>1979</v>
      </c>
      <c r="F1329" s="4">
        <v>30000</v>
      </c>
      <c r="G1329" s="4" t="s">
        <v>31</v>
      </c>
      <c r="H1329" s="4" t="s">
        <v>32</v>
      </c>
      <c r="I1329" s="4">
        <v>6</v>
      </c>
      <c r="J1329" s="9" t="str">
        <f t="shared" si="40"/>
        <v>6.1</v>
      </c>
      <c r="K1329" t="s">
        <v>1447</v>
      </c>
      <c r="O1329">
        <f t="shared" si="41"/>
        <v>36</v>
      </c>
    </row>
    <row r="1330" spans="1:15" x14ac:dyDescent="0.25">
      <c r="A1330" s="4">
        <v>2015</v>
      </c>
      <c r="B1330" s="4" t="s">
        <v>114</v>
      </c>
      <c r="C1330" s="4" t="s">
        <v>30</v>
      </c>
      <c r="D1330" s="4" t="s">
        <v>326</v>
      </c>
      <c r="E1330" s="4">
        <v>0</v>
      </c>
      <c r="F1330" s="4">
        <v>30000</v>
      </c>
      <c r="G1330" s="4" t="s">
        <v>31</v>
      </c>
      <c r="H1330" s="4" t="s">
        <v>32</v>
      </c>
      <c r="I1330" s="4">
        <v>10</v>
      </c>
      <c r="J1330" s="9" t="str">
        <f t="shared" si="40"/>
        <v/>
      </c>
      <c r="O1330">
        <f t="shared" si="41"/>
        <v>2015</v>
      </c>
    </row>
    <row r="1331" spans="1:15" x14ac:dyDescent="0.25">
      <c r="A1331" s="4">
        <v>2015</v>
      </c>
      <c r="B1331" s="4" t="s">
        <v>99</v>
      </c>
      <c r="C1331" s="4" t="s">
        <v>24</v>
      </c>
      <c r="D1331" s="4" t="s">
        <v>540</v>
      </c>
      <c r="E1331" s="4">
        <v>0</v>
      </c>
      <c r="F1331" s="4">
        <v>30000</v>
      </c>
      <c r="G1331" s="4" t="s">
        <v>85</v>
      </c>
      <c r="H1331" s="4" t="s">
        <v>86</v>
      </c>
      <c r="I1331" s="4">
        <v>14</v>
      </c>
      <c r="J1331" s="9" t="str">
        <f t="shared" si="40"/>
        <v/>
      </c>
      <c r="O1331">
        <f t="shared" si="41"/>
        <v>2015</v>
      </c>
    </row>
    <row r="1332" spans="1:15" x14ac:dyDescent="0.25">
      <c r="A1332" s="4">
        <v>2015</v>
      </c>
      <c r="B1332" s="4" t="s">
        <v>99</v>
      </c>
      <c r="C1332" s="4" t="s">
        <v>24</v>
      </c>
      <c r="D1332" s="4" t="s">
        <v>542</v>
      </c>
      <c r="E1332" s="4">
        <v>0</v>
      </c>
      <c r="F1332" s="4">
        <v>30000</v>
      </c>
      <c r="G1332" s="4" t="s">
        <v>85</v>
      </c>
      <c r="H1332" s="4" t="s">
        <v>86</v>
      </c>
      <c r="I1332" s="4">
        <v>14</v>
      </c>
      <c r="J1332" s="9" t="str">
        <f t="shared" si="40"/>
        <v/>
      </c>
      <c r="O1332">
        <f t="shared" si="41"/>
        <v>2015</v>
      </c>
    </row>
    <row r="1333" spans="1:15" x14ac:dyDescent="0.25">
      <c r="A1333" s="4">
        <v>2015</v>
      </c>
      <c r="B1333" s="4" t="s">
        <v>114</v>
      </c>
      <c r="C1333" s="4" t="s">
        <v>24</v>
      </c>
      <c r="D1333" s="4" t="s">
        <v>545</v>
      </c>
      <c r="E1333" s="4">
        <v>0</v>
      </c>
      <c r="F1333" s="4">
        <v>30000</v>
      </c>
      <c r="G1333" s="4" t="s">
        <v>85</v>
      </c>
      <c r="H1333" s="4" t="s">
        <v>106</v>
      </c>
      <c r="I1333" s="4">
        <v>14</v>
      </c>
      <c r="J1333" s="9" t="str">
        <f t="shared" si="40"/>
        <v/>
      </c>
      <c r="O1333">
        <f t="shared" si="41"/>
        <v>2015</v>
      </c>
    </row>
    <row r="1334" spans="1:15" x14ac:dyDescent="0.25">
      <c r="A1334" s="4">
        <v>2016</v>
      </c>
      <c r="B1334" s="4" t="s">
        <v>99</v>
      </c>
      <c r="C1334" s="4" t="s">
        <v>20</v>
      </c>
      <c r="D1334" s="4" t="s">
        <v>1087</v>
      </c>
      <c r="E1334" s="4">
        <v>1996</v>
      </c>
      <c r="F1334" s="4">
        <v>30000</v>
      </c>
      <c r="G1334" s="4" t="s">
        <v>38</v>
      </c>
      <c r="H1334" s="4" t="s">
        <v>39</v>
      </c>
      <c r="I1334" s="4">
        <v>6</v>
      </c>
      <c r="J1334" s="9" t="str">
        <f t="shared" si="40"/>
        <v xml:space="preserve">9.7 </v>
      </c>
      <c r="K1334" t="s">
        <v>1364</v>
      </c>
      <c r="O1334">
        <f t="shared" si="41"/>
        <v>20</v>
      </c>
    </row>
    <row r="1335" spans="1:15" x14ac:dyDescent="0.25">
      <c r="A1335" s="4">
        <v>2016</v>
      </c>
      <c r="B1335" s="4" t="s">
        <v>114</v>
      </c>
      <c r="C1335" s="4" t="s">
        <v>157</v>
      </c>
      <c r="D1335" s="4" t="s">
        <v>1227</v>
      </c>
      <c r="E1335" s="4">
        <v>1998</v>
      </c>
      <c r="F1335" s="4">
        <v>30000</v>
      </c>
      <c r="G1335" s="4" t="s">
        <v>18</v>
      </c>
      <c r="H1335" s="4" t="s">
        <v>19</v>
      </c>
      <c r="I1335" s="4">
        <v>8</v>
      </c>
      <c r="J1335" s="9" t="str">
        <f t="shared" si="40"/>
        <v xml:space="preserve">9.7 </v>
      </c>
      <c r="K1335" t="s">
        <v>1364</v>
      </c>
      <c r="O1335">
        <f t="shared" si="41"/>
        <v>18</v>
      </c>
    </row>
    <row r="1336" spans="1:15" x14ac:dyDescent="0.25">
      <c r="A1336" s="4">
        <v>2016</v>
      </c>
      <c r="B1336" s="4" t="s">
        <v>114</v>
      </c>
      <c r="C1336" s="4" t="s">
        <v>156</v>
      </c>
      <c r="D1336" s="4" t="s">
        <v>1012</v>
      </c>
      <c r="E1336" s="4">
        <v>1999</v>
      </c>
      <c r="F1336" s="4">
        <v>30000</v>
      </c>
      <c r="G1336" s="4" t="s">
        <v>18</v>
      </c>
      <c r="H1336" s="4" t="s">
        <v>19</v>
      </c>
      <c r="I1336" s="4">
        <v>8</v>
      </c>
      <c r="J1336" s="9" t="str">
        <f t="shared" si="40"/>
        <v/>
      </c>
      <c r="O1336">
        <f t="shared" si="41"/>
        <v>17</v>
      </c>
    </row>
    <row r="1337" spans="1:15" x14ac:dyDescent="0.25">
      <c r="A1337" s="4">
        <v>2015</v>
      </c>
      <c r="B1337" s="4" t="s">
        <v>114</v>
      </c>
      <c r="C1337" s="4" t="s">
        <v>20</v>
      </c>
      <c r="D1337" s="4" t="s">
        <v>786</v>
      </c>
      <c r="E1337" s="4">
        <v>2011</v>
      </c>
      <c r="F1337" s="4">
        <v>30000</v>
      </c>
      <c r="G1337" s="4" t="s">
        <v>18</v>
      </c>
      <c r="H1337" s="4" t="s">
        <v>19</v>
      </c>
      <c r="I1337" s="4">
        <v>9</v>
      </c>
      <c r="J1337" s="9" t="str">
        <f t="shared" si="40"/>
        <v/>
      </c>
      <c r="O1337">
        <f t="shared" si="41"/>
        <v>4</v>
      </c>
    </row>
    <row r="1338" spans="1:15" x14ac:dyDescent="0.25">
      <c r="A1338" s="4">
        <v>2016</v>
      </c>
      <c r="B1338" s="4" t="s">
        <v>99</v>
      </c>
      <c r="C1338" s="4" t="s">
        <v>30</v>
      </c>
      <c r="D1338" s="4" t="s">
        <v>1061</v>
      </c>
      <c r="E1338" s="4">
        <v>2008</v>
      </c>
      <c r="F1338" s="4">
        <v>30000</v>
      </c>
      <c r="G1338" s="4" t="s">
        <v>18</v>
      </c>
      <c r="H1338" s="4" t="s">
        <v>112</v>
      </c>
      <c r="I1338" s="4">
        <v>8</v>
      </c>
      <c r="J1338" s="9" t="str">
        <f t="shared" si="40"/>
        <v/>
      </c>
      <c r="O1338">
        <f t="shared" si="41"/>
        <v>8</v>
      </c>
    </row>
    <row r="1339" spans="1:15" x14ac:dyDescent="0.25">
      <c r="A1339" s="4">
        <v>2016</v>
      </c>
      <c r="B1339" s="4" t="s">
        <v>114</v>
      </c>
      <c r="C1339" s="4" t="s">
        <v>44</v>
      </c>
      <c r="D1339" s="4" t="s">
        <v>972</v>
      </c>
      <c r="E1339" s="4">
        <v>0</v>
      </c>
      <c r="F1339" s="4">
        <v>30000</v>
      </c>
      <c r="G1339" s="4" t="s">
        <v>15</v>
      </c>
      <c r="H1339" s="4" t="s">
        <v>16</v>
      </c>
      <c r="I1339" s="4">
        <v>6</v>
      </c>
      <c r="J1339" s="9" t="str">
        <f t="shared" si="40"/>
        <v/>
      </c>
      <c r="O1339">
        <f t="shared" si="41"/>
        <v>2016</v>
      </c>
    </row>
    <row r="1340" spans="1:15" x14ac:dyDescent="0.25">
      <c r="A1340" s="4">
        <v>2016</v>
      </c>
      <c r="B1340" s="4" t="s">
        <v>114</v>
      </c>
      <c r="C1340" s="4" t="s">
        <v>44</v>
      </c>
      <c r="D1340" s="4" t="s">
        <v>939</v>
      </c>
      <c r="E1340" s="4">
        <v>1998</v>
      </c>
      <c r="F1340" s="4">
        <v>30000</v>
      </c>
      <c r="G1340" s="4" t="s">
        <v>18</v>
      </c>
      <c r="H1340" s="4" t="s">
        <v>112</v>
      </c>
      <c r="I1340" s="4">
        <v>8</v>
      </c>
      <c r="J1340" s="9" t="str">
        <f t="shared" si="40"/>
        <v xml:space="preserve">9.7 </v>
      </c>
      <c r="K1340" t="s">
        <v>1364</v>
      </c>
      <c r="O1340">
        <f t="shared" si="41"/>
        <v>18</v>
      </c>
    </row>
    <row r="1341" spans="1:15" x14ac:dyDescent="0.25">
      <c r="A1341" s="4">
        <v>2015</v>
      </c>
      <c r="B1341" s="4" t="s">
        <v>114</v>
      </c>
      <c r="C1341" s="4" t="s">
        <v>44</v>
      </c>
      <c r="D1341" s="4" t="s">
        <v>779</v>
      </c>
      <c r="E1341" s="4">
        <v>2002</v>
      </c>
      <c r="F1341" s="4">
        <v>30000</v>
      </c>
      <c r="G1341" s="4" t="s">
        <v>18</v>
      </c>
      <c r="H1341" s="4" t="s">
        <v>19</v>
      </c>
      <c r="I1341" s="4">
        <v>9</v>
      </c>
      <c r="J1341" s="9" t="str">
        <f t="shared" si="40"/>
        <v/>
      </c>
      <c r="O1341">
        <f t="shared" si="41"/>
        <v>13</v>
      </c>
    </row>
    <row r="1342" spans="1:15" x14ac:dyDescent="0.25">
      <c r="A1342" s="4">
        <v>2015</v>
      </c>
      <c r="B1342" s="4" t="s">
        <v>114</v>
      </c>
      <c r="C1342" s="4" t="s">
        <v>44</v>
      </c>
      <c r="D1342" s="4" t="s">
        <v>778</v>
      </c>
      <c r="E1342" s="4">
        <v>2005</v>
      </c>
      <c r="F1342" s="4">
        <v>30000</v>
      </c>
      <c r="G1342" s="4" t="s">
        <v>18</v>
      </c>
      <c r="H1342" s="4" t="s">
        <v>19</v>
      </c>
      <c r="I1342" s="4">
        <v>9</v>
      </c>
      <c r="J1342" s="9" t="str">
        <f t="shared" si="40"/>
        <v/>
      </c>
      <c r="O1342">
        <f t="shared" si="41"/>
        <v>10</v>
      </c>
    </row>
    <row r="1343" spans="1:15" x14ac:dyDescent="0.25">
      <c r="A1343" s="4">
        <v>2015</v>
      </c>
      <c r="B1343" s="4" t="s">
        <v>114</v>
      </c>
      <c r="C1343" s="4" t="s">
        <v>44</v>
      </c>
      <c r="D1343" s="4" t="s">
        <v>780</v>
      </c>
      <c r="E1343" s="4">
        <v>2003</v>
      </c>
      <c r="F1343" s="4">
        <v>30000</v>
      </c>
      <c r="G1343" s="4" t="s">
        <v>18</v>
      </c>
      <c r="H1343" s="4" t="s">
        <v>19</v>
      </c>
      <c r="I1343" s="4">
        <v>9</v>
      </c>
      <c r="J1343" s="9" t="str">
        <f t="shared" si="40"/>
        <v/>
      </c>
      <c r="O1343">
        <f t="shared" si="41"/>
        <v>12</v>
      </c>
    </row>
    <row r="1344" spans="1:15" x14ac:dyDescent="0.25">
      <c r="A1344" s="4">
        <v>2016</v>
      </c>
      <c r="B1344" s="4" t="s">
        <v>99</v>
      </c>
      <c r="C1344" s="4" t="s">
        <v>20</v>
      </c>
      <c r="D1344" s="4" t="s">
        <v>1275</v>
      </c>
      <c r="E1344" s="4">
        <v>1997</v>
      </c>
      <c r="F1344" s="4">
        <v>30000</v>
      </c>
      <c r="G1344" s="4" t="s">
        <v>38</v>
      </c>
      <c r="H1344" s="4" t="s">
        <v>39</v>
      </c>
      <c r="I1344" s="4">
        <v>6</v>
      </c>
      <c r="J1344" s="9" t="str">
        <f t="shared" si="40"/>
        <v xml:space="preserve">9.7 </v>
      </c>
      <c r="K1344" t="s">
        <v>1364</v>
      </c>
      <c r="O1344">
        <f t="shared" si="41"/>
        <v>19</v>
      </c>
    </row>
    <row r="1345" spans="1:15" x14ac:dyDescent="0.25">
      <c r="A1345" s="4">
        <v>2015</v>
      </c>
      <c r="B1345" s="4" t="s">
        <v>99</v>
      </c>
      <c r="C1345" s="4" t="s">
        <v>37</v>
      </c>
      <c r="D1345" s="4" t="s">
        <v>414</v>
      </c>
      <c r="E1345" s="4">
        <v>1996</v>
      </c>
      <c r="F1345" s="4">
        <v>29800</v>
      </c>
      <c r="G1345" s="4" t="s">
        <v>21</v>
      </c>
      <c r="H1345" s="4" t="s">
        <v>102</v>
      </c>
      <c r="I1345" s="4">
        <v>9</v>
      </c>
      <c r="J1345" s="9" t="str">
        <f t="shared" si="40"/>
        <v xml:space="preserve">9.7 </v>
      </c>
      <c r="K1345" t="s">
        <v>1364</v>
      </c>
      <c r="O1345">
        <f t="shared" si="41"/>
        <v>19</v>
      </c>
    </row>
    <row r="1346" spans="1:15" x14ac:dyDescent="0.25">
      <c r="A1346" s="4">
        <v>2014</v>
      </c>
      <c r="B1346" s="4" t="s">
        <v>13</v>
      </c>
      <c r="C1346" s="4" t="s">
        <v>33</v>
      </c>
      <c r="D1346" s="4" t="s">
        <v>286</v>
      </c>
      <c r="E1346" s="4">
        <v>1989</v>
      </c>
      <c r="F1346" s="4">
        <v>29800</v>
      </c>
      <c r="G1346" s="4" t="s">
        <v>18</v>
      </c>
      <c r="H1346" s="4" t="s">
        <v>19</v>
      </c>
      <c r="I1346" s="4">
        <v>6</v>
      </c>
      <c r="J1346" s="9" t="str">
        <f t="shared" si="40"/>
        <v/>
      </c>
      <c r="O1346">
        <f t="shared" si="41"/>
        <v>25</v>
      </c>
    </row>
    <row r="1347" spans="1:15" x14ac:dyDescent="0.25">
      <c r="A1347" s="4">
        <v>2016</v>
      </c>
      <c r="B1347" s="4" t="s">
        <v>120</v>
      </c>
      <c r="C1347" s="4" t="s">
        <v>20</v>
      </c>
      <c r="D1347" s="4" t="s">
        <v>1121</v>
      </c>
      <c r="E1347" s="4">
        <v>2000</v>
      </c>
      <c r="F1347" s="4">
        <v>29600</v>
      </c>
      <c r="G1347" s="4" t="s">
        <v>18</v>
      </c>
      <c r="H1347" s="4" t="s">
        <v>19</v>
      </c>
      <c r="I1347" s="4">
        <v>8</v>
      </c>
      <c r="J1347" s="9" t="str">
        <f t="shared" si="40"/>
        <v/>
      </c>
      <c r="O1347">
        <f t="shared" si="41"/>
        <v>16</v>
      </c>
    </row>
    <row r="1348" spans="1:15" x14ac:dyDescent="0.25">
      <c r="A1348" s="4">
        <v>2016</v>
      </c>
      <c r="B1348" s="4" t="s">
        <v>99</v>
      </c>
      <c r="C1348" s="4" t="s">
        <v>37</v>
      </c>
      <c r="D1348" s="4" t="s">
        <v>1128</v>
      </c>
      <c r="E1348" s="4">
        <v>2000</v>
      </c>
      <c r="F1348" s="4">
        <v>29000</v>
      </c>
      <c r="G1348" s="4" t="s">
        <v>18</v>
      </c>
      <c r="H1348" s="4" t="s">
        <v>19</v>
      </c>
      <c r="I1348" s="4">
        <v>9</v>
      </c>
      <c r="J1348" s="9" t="str">
        <f t="shared" si="40"/>
        <v/>
      </c>
      <c r="O1348">
        <f t="shared" si="41"/>
        <v>16</v>
      </c>
    </row>
    <row r="1349" spans="1:15" x14ac:dyDescent="0.25">
      <c r="A1349" s="4">
        <v>2014</v>
      </c>
      <c r="B1349" s="4" t="s">
        <v>13</v>
      </c>
      <c r="C1349" s="4" t="s">
        <v>20</v>
      </c>
      <c r="D1349" s="4" t="s">
        <v>312</v>
      </c>
      <c r="E1349" s="4">
        <v>1995</v>
      </c>
      <c r="F1349" s="4">
        <v>29000</v>
      </c>
      <c r="G1349" s="4" t="s">
        <v>18</v>
      </c>
      <c r="H1349" s="4" t="s">
        <v>19</v>
      </c>
      <c r="I1349" s="4">
        <v>8</v>
      </c>
      <c r="J1349" s="9" t="str">
        <f t="shared" si="40"/>
        <v xml:space="preserve">9.7 </v>
      </c>
      <c r="K1349" t="s">
        <v>1364</v>
      </c>
      <c r="O1349">
        <f t="shared" si="41"/>
        <v>19</v>
      </c>
    </row>
    <row r="1350" spans="1:15" x14ac:dyDescent="0.25">
      <c r="A1350" s="4">
        <v>2016</v>
      </c>
      <c r="B1350" s="4" t="s">
        <v>99</v>
      </c>
      <c r="C1350" s="4" t="s">
        <v>37</v>
      </c>
      <c r="D1350" s="4" t="s">
        <v>1131</v>
      </c>
      <c r="E1350" s="4">
        <v>1999</v>
      </c>
      <c r="F1350" s="4">
        <v>29000</v>
      </c>
      <c r="G1350" s="4" t="s">
        <v>18</v>
      </c>
      <c r="H1350" s="4" t="s">
        <v>19</v>
      </c>
      <c r="I1350" s="4">
        <v>9</v>
      </c>
      <c r="J1350" s="9" t="str">
        <f t="shared" si="40"/>
        <v/>
      </c>
      <c r="O1350">
        <f t="shared" si="41"/>
        <v>17</v>
      </c>
    </row>
    <row r="1351" spans="1:15" x14ac:dyDescent="0.25">
      <c r="A1351" s="4">
        <v>2014</v>
      </c>
      <c r="B1351" s="4" t="s">
        <v>13</v>
      </c>
      <c r="C1351" s="4" t="s">
        <v>30</v>
      </c>
      <c r="D1351" s="4" t="s">
        <v>263</v>
      </c>
      <c r="E1351" s="4">
        <v>1985</v>
      </c>
      <c r="F1351" s="4">
        <v>29000</v>
      </c>
      <c r="G1351" s="4" t="s">
        <v>31</v>
      </c>
      <c r="H1351" s="4" t="s">
        <v>32</v>
      </c>
      <c r="I1351" s="4">
        <v>10</v>
      </c>
      <c r="J1351" s="9" t="str">
        <f t="shared" si="40"/>
        <v>6.8</v>
      </c>
      <c r="K1351" t="s">
        <v>1449</v>
      </c>
      <c r="O1351">
        <f t="shared" si="41"/>
        <v>29</v>
      </c>
    </row>
    <row r="1352" spans="1:15" x14ac:dyDescent="0.25">
      <c r="A1352" s="4">
        <v>2015</v>
      </c>
      <c r="B1352" s="4" t="s">
        <v>114</v>
      </c>
      <c r="C1352" s="4" t="s">
        <v>33</v>
      </c>
      <c r="D1352" s="4" t="s">
        <v>512</v>
      </c>
      <c r="E1352" s="4">
        <v>1992</v>
      </c>
      <c r="F1352" s="4">
        <v>27000</v>
      </c>
      <c r="G1352" s="4" t="s">
        <v>18</v>
      </c>
      <c r="H1352" s="4" t="s">
        <v>19</v>
      </c>
      <c r="I1352" s="4">
        <v>8</v>
      </c>
      <c r="J1352" s="9" t="str">
        <f t="shared" si="40"/>
        <v xml:space="preserve">9.7 </v>
      </c>
      <c r="K1352" t="s">
        <v>1364</v>
      </c>
      <c r="O1352">
        <f t="shared" si="41"/>
        <v>23</v>
      </c>
    </row>
    <row r="1353" spans="1:15" x14ac:dyDescent="0.25">
      <c r="A1353" s="4">
        <v>2016</v>
      </c>
      <c r="B1353" s="4" t="s">
        <v>114</v>
      </c>
      <c r="C1353" s="4" t="s">
        <v>95</v>
      </c>
      <c r="D1353" s="4" t="s">
        <v>1045</v>
      </c>
      <c r="E1353" s="4">
        <v>1986</v>
      </c>
      <c r="F1353" s="4">
        <v>27000</v>
      </c>
      <c r="G1353" s="4" t="s">
        <v>18</v>
      </c>
      <c r="H1353" s="4" t="s">
        <v>19</v>
      </c>
      <c r="I1353" s="4">
        <v>8</v>
      </c>
      <c r="J1353" s="9" t="str">
        <f t="shared" si="40"/>
        <v>6.8</v>
      </c>
      <c r="K1353" t="s">
        <v>1449</v>
      </c>
      <c r="O1353">
        <f t="shared" si="41"/>
        <v>30</v>
      </c>
    </row>
    <row r="1354" spans="1:15" x14ac:dyDescent="0.25">
      <c r="A1354" s="4">
        <v>2015</v>
      </c>
      <c r="B1354" s="4" t="s">
        <v>114</v>
      </c>
      <c r="C1354" s="4" t="s">
        <v>23</v>
      </c>
      <c r="D1354" s="4" t="s">
        <v>834</v>
      </c>
      <c r="E1354" s="4">
        <v>1989</v>
      </c>
      <c r="F1354" s="4">
        <v>24800</v>
      </c>
      <c r="G1354" s="4" t="s">
        <v>18</v>
      </c>
      <c r="H1354" s="4" t="s">
        <v>19</v>
      </c>
      <c r="I1354" s="4">
        <v>9</v>
      </c>
      <c r="J1354" s="9" t="str">
        <f t="shared" si="40"/>
        <v/>
      </c>
      <c r="O1354">
        <f t="shared" si="41"/>
        <v>26</v>
      </c>
    </row>
    <row r="1355" spans="1:15" x14ac:dyDescent="0.25">
      <c r="A1355" s="4">
        <v>2015</v>
      </c>
      <c r="B1355" s="4" t="s">
        <v>99</v>
      </c>
      <c r="C1355" s="4" t="s">
        <v>20</v>
      </c>
      <c r="D1355" s="4">
        <v>0</v>
      </c>
      <c r="E1355" s="4">
        <v>1988</v>
      </c>
      <c r="F1355" s="4">
        <v>24000</v>
      </c>
      <c r="G1355" s="4" t="s">
        <v>18</v>
      </c>
      <c r="H1355" s="4" t="s">
        <v>19</v>
      </c>
      <c r="I1355" s="4">
        <v>6</v>
      </c>
      <c r="J1355" s="9" t="str">
        <f t="shared" si="40"/>
        <v>6.8</v>
      </c>
      <c r="K1355" t="s">
        <v>1449</v>
      </c>
      <c r="O1355">
        <f t="shared" si="41"/>
        <v>27</v>
      </c>
    </row>
    <row r="1356" spans="1:15" x14ac:dyDescent="0.25">
      <c r="A1356" s="4">
        <v>2015</v>
      </c>
      <c r="B1356" s="4" t="s">
        <v>99</v>
      </c>
      <c r="C1356" s="4" t="s">
        <v>17</v>
      </c>
      <c r="D1356" s="4">
        <v>0</v>
      </c>
      <c r="E1356" s="4">
        <v>1988</v>
      </c>
      <c r="F1356" s="4">
        <v>24000</v>
      </c>
      <c r="G1356" s="4" t="s">
        <v>18</v>
      </c>
      <c r="H1356" s="4" t="s">
        <v>19</v>
      </c>
      <c r="I1356" s="4">
        <v>6</v>
      </c>
      <c r="J1356" s="9" t="str">
        <f t="shared" si="40"/>
        <v>6.8</v>
      </c>
      <c r="K1356" t="s">
        <v>1449</v>
      </c>
      <c r="O1356">
        <f t="shared" si="41"/>
        <v>27</v>
      </c>
    </row>
    <row r="1357" spans="1:15" x14ac:dyDescent="0.25">
      <c r="A1357" s="4">
        <v>2015</v>
      </c>
      <c r="B1357" s="4" t="s">
        <v>99</v>
      </c>
      <c r="C1357" s="4" t="s">
        <v>20</v>
      </c>
      <c r="D1357" s="4" t="s">
        <v>637</v>
      </c>
      <c r="E1357" s="4">
        <v>2000</v>
      </c>
      <c r="F1357" s="4">
        <v>24000</v>
      </c>
      <c r="G1357" s="4" t="s">
        <v>35</v>
      </c>
      <c r="H1357" s="4" t="s">
        <v>36</v>
      </c>
      <c r="I1357" s="4">
        <v>6</v>
      </c>
      <c r="J1357" s="9" t="str">
        <f t="shared" si="40"/>
        <v/>
      </c>
      <c r="O1357">
        <f t="shared" si="41"/>
        <v>15</v>
      </c>
    </row>
    <row r="1358" spans="1:15" x14ac:dyDescent="0.25">
      <c r="A1358" s="4">
        <v>2015</v>
      </c>
      <c r="B1358" s="4" t="s">
        <v>99</v>
      </c>
      <c r="C1358" s="4" t="s">
        <v>20</v>
      </c>
      <c r="D1358" s="4" t="s">
        <v>681</v>
      </c>
      <c r="E1358" s="4">
        <v>1990</v>
      </c>
      <c r="F1358" s="4">
        <v>24000</v>
      </c>
      <c r="G1358" s="4" t="s">
        <v>21</v>
      </c>
      <c r="H1358" s="4" t="s">
        <v>22</v>
      </c>
      <c r="I1358" s="4">
        <v>6</v>
      </c>
      <c r="J1358" s="9" t="str">
        <f t="shared" si="40"/>
        <v/>
      </c>
      <c r="O1358">
        <f t="shared" si="41"/>
        <v>25</v>
      </c>
    </row>
    <row r="1359" spans="1:15" x14ac:dyDescent="0.25">
      <c r="A1359" s="4">
        <v>2015</v>
      </c>
      <c r="B1359" s="4" t="s">
        <v>99</v>
      </c>
      <c r="C1359" s="4" t="s">
        <v>20</v>
      </c>
      <c r="D1359" s="4" t="s">
        <v>455</v>
      </c>
      <c r="E1359" s="4">
        <v>1989</v>
      </c>
      <c r="F1359" s="4">
        <v>24000</v>
      </c>
      <c r="G1359" s="4" t="s">
        <v>85</v>
      </c>
      <c r="H1359" s="4" t="s">
        <v>86</v>
      </c>
      <c r="I1359" s="4">
        <v>10</v>
      </c>
      <c r="J1359" s="9" t="str">
        <f t="shared" ref="J1359:J1411" si="42">IFERROR(LEFT(K1359,FIND("EER",K1359)-2),"")</f>
        <v/>
      </c>
      <c r="O1359">
        <f t="shared" ref="O1359:O1411" si="43">A1359-E1359</f>
        <v>26</v>
      </c>
    </row>
    <row r="1360" spans="1:15" x14ac:dyDescent="0.25">
      <c r="A1360" s="4">
        <v>2016</v>
      </c>
      <c r="B1360" s="4" t="s">
        <v>99</v>
      </c>
      <c r="C1360" s="4" t="s">
        <v>20</v>
      </c>
      <c r="D1360" s="4" t="s">
        <v>413</v>
      </c>
      <c r="E1360" s="4">
        <v>1996</v>
      </c>
      <c r="F1360" s="4">
        <v>24000</v>
      </c>
      <c r="G1360" s="4" t="s">
        <v>18</v>
      </c>
      <c r="H1360" s="4" t="s">
        <v>19</v>
      </c>
      <c r="I1360" s="4">
        <v>9</v>
      </c>
      <c r="J1360" s="9" t="str">
        <f t="shared" si="42"/>
        <v xml:space="preserve">9.7 </v>
      </c>
      <c r="K1360" t="s">
        <v>1364</v>
      </c>
      <c r="O1360">
        <f t="shared" si="43"/>
        <v>20</v>
      </c>
    </row>
    <row r="1361" spans="1:15" x14ac:dyDescent="0.25">
      <c r="A1361" s="4">
        <v>2016</v>
      </c>
      <c r="B1361" s="4" t="s">
        <v>114</v>
      </c>
      <c r="C1361" s="4" t="s">
        <v>126</v>
      </c>
      <c r="D1361" s="4" t="s">
        <v>975</v>
      </c>
      <c r="E1361" s="4">
        <v>0</v>
      </c>
      <c r="F1361" s="4">
        <v>24000</v>
      </c>
      <c r="G1361" s="4" t="s">
        <v>15</v>
      </c>
      <c r="H1361" s="4" t="s">
        <v>16</v>
      </c>
      <c r="I1361" s="4">
        <v>6</v>
      </c>
      <c r="J1361" s="9" t="str">
        <f t="shared" si="42"/>
        <v/>
      </c>
      <c r="O1361">
        <f t="shared" si="43"/>
        <v>2016</v>
      </c>
    </row>
    <row r="1362" spans="1:15" x14ac:dyDescent="0.25">
      <c r="A1362" s="4">
        <v>2015</v>
      </c>
      <c r="B1362" s="4" t="s">
        <v>114</v>
      </c>
      <c r="C1362" s="4" t="s">
        <v>44</v>
      </c>
      <c r="D1362" s="4" t="s">
        <v>784</v>
      </c>
      <c r="E1362" s="4">
        <v>2012</v>
      </c>
      <c r="F1362" s="4">
        <v>24000</v>
      </c>
      <c r="G1362" s="4" t="s">
        <v>18</v>
      </c>
      <c r="H1362" s="4" t="s">
        <v>19</v>
      </c>
      <c r="I1362" s="4">
        <v>9</v>
      </c>
      <c r="J1362" s="9" t="str">
        <f t="shared" si="42"/>
        <v/>
      </c>
      <c r="O1362">
        <f t="shared" si="43"/>
        <v>3</v>
      </c>
    </row>
    <row r="1363" spans="1:15" x14ac:dyDescent="0.25">
      <c r="A1363" s="4">
        <v>2015</v>
      </c>
      <c r="B1363" s="4" t="s">
        <v>114</v>
      </c>
      <c r="C1363" s="4" t="s">
        <v>20</v>
      </c>
      <c r="D1363" s="4" t="s">
        <v>675</v>
      </c>
      <c r="E1363" s="4">
        <v>2000</v>
      </c>
      <c r="F1363" s="4">
        <v>24000</v>
      </c>
      <c r="G1363" s="4" t="s">
        <v>74</v>
      </c>
      <c r="H1363" s="4" t="s">
        <v>75</v>
      </c>
      <c r="I1363" s="4">
        <v>6</v>
      </c>
      <c r="J1363" s="9" t="str">
        <f t="shared" si="42"/>
        <v/>
      </c>
      <c r="O1363">
        <f t="shared" si="43"/>
        <v>15</v>
      </c>
    </row>
    <row r="1364" spans="1:15" x14ac:dyDescent="0.25">
      <c r="A1364" s="4">
        <v>2016</v>
      </c>
      <c r="B1364" s="4" t="s">
        <v>114</v>
      </c>
      <c r="C1364" s="4" t="s">
        <v>129</v>
      </c>
      <c r="D1364" s="4" t="s">
        <v>971</v>
      </c>
      <c r="E1364" s="4">
        <v>1997</v>
      </c>
      <c r="F1364" s="4">
        <v>24000</v>
      </c>
      <c r="G1364" s="4" t="s">
        <v>15</v>
      </c>
      <c r="H1364" s="4" t="s">
        <v>16</v>
      </c>
      <c r="I1364" s="4">
        <v>6</v>
      </c>
      <c r="J1364" s="9" t="str">
        <f t="shared" si="42"/>
        <v xml:space="preserve">9.7 </v>
      </c>
      <c r="K1364" t="s">
        <v>1364</v>
      </c>
      <c r="O1364">
        <f t="shared" si="43"/>
        <v>19</v>
      </c>
    </row>
    <row r="1365" spans="1:15" x14ac:dyDescent="0.25">
      <c r="A1365" s="4">
        <v>2016</v>
      </c>
      <c r="B1365" s="4" t="s">
        <v>114</v>
      </c>
      <c r="C1365" s="4" t="s">
        <v>83</v>
      </c>
      <c r="D1365" s="4" t="s">
        <v>1058</v>
      </c>
      <c r="E1365" s="4">
        <v>1997</v>
      </c>
      <c r="F1365" s="4">
        <v>24000</v>
      </c>
      <c r="G1365" s="4" t="s">
        <v>18</v>
      </c>
      <c r="H1365" s="4" t="s">
        <v>112</v>
      </c>
      <c r="I1365" s="4">
        <v>8</v>
      </c>
      <c r="J1365" s="9" t="str">
        <f t="shared" si="42"/>
        <v xml:space="preserve">9.7 </v>
      </c>
      <c r="K1365" t="s">
        <v>1364</v>
      </c>
      <c r="O1365">
        <f t="shared" si="43"/>
        <v>19</v>
      </c>
    </row>
    <row r="1366" spans="1:15" x14ac:dyDescent="0.25">
      <c r="A1366" s="4">
        <v>2015</v>
      </c>
      <c r="B1366" s="4" t="s">
        <v>114</v>
      </c>
      <c r="C1366" s="4" t="s">
        <v>20</v>
      </c>
      <c r="D1366" s="4" t="s">
        <v>711</v>
      </c>
      <c r="E1366" s="4">
        <v>2001</v>
      </c>
      <c r="F1366" s="4">
        <v>24000</v>
      </c>
      <c r="G1366" s="4" t="s">
        <v>21</v>
      </c>
      <c r="H1366" s="4" t="s">
        <v>22</v>
      </c>
      <c r="I1366" s="4">
        <v>10</v>
      </c>
      <c r="J1366" s="9" t="str">
        <f t="shared" si="42"/>
        <v/>
      </c>
      <c r="O1366">
        <f t="shared" si="43"/>
        <v>14</v>
      </c>
    </row>
    <row r="1367" spans="1:15" x14ac:dyDescent="0.25">
      <c r="A1367" s="4">
        <v>2016</v>
      </c>
      <c r="B1367" s="4" t="s">
        <v>114</v>
      </c>
      <c r="C1367" s="4" t="s">
        <v>20</v>
      </c>
      <c r="D1367" s="4" t="s">
        <v>921</v>
      </c>
      <c r="E1367" s="4">
        <v>1995</v>
      </c>
      <c r="F1367" s="4">
        <v>24000</v>
      </c>
      <c r="G1367" s="4" t="s">
        <v>18</v>
      </c>
      <c r="H1367" s="4" t="s">
        <v>19</v>
      </c>
      <c r="I1367" s="4">
        <v>8</v>
      </c>
      <c r="J1367" s="9" t="str">
        <f t="shared" si="42"/>
        <v xml:space="preserve">9.7 </v>
      </c>
      <c r="K1367" t="s">
        <v>1364</v>
      </c>
      <c r="O1367">
        <f t="shared" si="43"/>
        <v>21</v>
      </c>
    </row>
    <row r="1368" spans="1:15" x14ac:dyDescent="0.25">
      <c r="A1368" s="4">
        <v>2015</v>
      </c>
      <c r="B1368" s="4" t="s">
        <v>114</v>
      </c>
      <c r="C1368" s="4" t="s">
        <v>20</v>
      </c>
      <c r="D1368" s="4" t="s">
        <v>306</v>
      </c>
      <c r="E1368" s="4">
        <v>2000</v>
      </c>
      <c r="F1368" s="4">
        <v>24000</v>
      </c>
      <c r="G1368" s="4" t="s">
        <v>21</v>
      </c>
      <c r="H1368" s="4" t="s">
        <v>22</v>
      </c>
      <c r="I1368" s="4">
        <v>6</v>
      </c>
      <c r="J1368" s="9" t="str">
        <f t="shared" si="42"/>
        <v/>
      </c>
      <c r="O1368">
        <f t="shared" si="43"/>
        <v>15</v>
      </c>
    </row>
    <row r="1369" spans="1:15" x14ac:dyDescent="0.25">
      <c r="A1369" s="4">
        <v>2015</v>
      </c>
      <c r="B1369" s="4" t="s">
        <v>114</v>
      </c>
      <c r="C1369" s="4" t="s">
        <v>119</v>
      </c>
      <c r="D1369" s="4" t="s">
        <v>770</v>
      </c>
      <c r="E1369" s="4">
        <v>1988</v>
      </c>
      <c r="F1369" s="4">
        <v>24000</v>
      </c>
      <c r="G1369" s="4" t="s">
        <v>31</v>
      </c>
      <c r="H1369" s="4" t="s">
        <v>32</v>
      </c>
      <c r="I1369" s="4">
        <v>9</v>
      </c>
      <c r="J1369" s="9" t="str">
        <f t="shared" si="42"/>
        <v>6.8</v>
      </c>
      <c r="K1369" t="s">
        <v>1449</v>
      </c>
      <c r="O1369">
        <f t="shared" si="43"/>
        <v>27</v>
      </c>
    </row>
    <row r="1370" spans="1:15" x14ac:dyDescent="0.25">
      <c r="A1370" s="4">
        <v>2015</v>
      </c>
      <c r="B1370" s="4" t="s">
        <v>99</v>
      </c>
      <c r="C1370" s="4" t="s">
        <v>20</v>
      </c>
      <c r="D1370" s="4" t="s">
        <v>534</v>
      </c>
      <c r="E1370" s="4">
        <v>1983</v>
      </c>
      <c r="F1370" s="4">
        <v>24000</v>
      </c>
      <c r="G1370" s="4" t="s">
        <v>18</v>
      </c>
      <c r="H1370" s="4" t="s">
        <v>19</v>
      </c>
      <c r="I1370" s="4">
        <v>6</v>
      </c>
      <c r="J1370" s="9" t="str">
        <f t="shared" si="42"/>
        <v>6.8</v>
      </c>
      <c r="K1370" t="s">
        <v>1449</v>
      </c>
      <c r="O1370">
        <f t="shared" si="43"/>
        <v>32</v>
      </c>
    </row>
    <row r="1371" spans="1:15" x14ac:dyDescent="0.25">
      <c r="A1371" s="4">
        <v>2016</v>
      </c>
      <c r="B1371" s="4" t="s">
        <v>114</v>
      </c>
      <c r="C1371" s="4" t="s">
        <v>20</v>
      </c>
      <c r="D1371" s="4" t="s">
        <v>1017</v>
      </c>
      <c r="E1371" s="4">
        <v>1985</v>
      </c>
      <c r="F1371" s="4">
        <v>24000</v>
      </c>
      <c r="G1371" s="4" t="s">
        <v>35</v>
      </c>
      <c r="H1371" s="4" t="s">
        <v>36</v>
      </c>
      <c r="I1371" s="4">
        <v>9</v>
      </c>
      <c r="J1371" s="9" t="str">
        <f t="shared" si="42"/>
        <v>6.8</v>
      </c>
      <c r="K1371" t="s">
        <v>1449</v>
      </c>
      <c r="O1371">
        <f t="shared" si="43"/>
        <v>31</v>
      </c>
    </row>
    <row r="1372" spans="1:15" x14ac:dyDescent="0.25">
      <c r="A1372" s="4">
        <v>2015</v>
      </c>
      <c r="B1372" s="4" t="s">
        <v>114</v>
      </c>
      <c r="C1372" s="4" t="s">
        <v>20</v>
      </c>
      <c r="D1372" s="4" t="s">
        <v>781</v>
      </c>
      <c r="E1372" s="4">
        <v>1983</v>
      </c>
      <c r="F1372" s="4">
        <v>24000</v>
      </c>
      <c r="G1372" s="4" t="s">
        <v>18</v>
      </c>
      <c r="H1372" s="4" t="s">
        <v>19</v>
      </c>
      <c r="I1372" s="4">
        <v>9</v>
      </c>
      <c r="J1372" s="9" t="str">
        <f t="shared" si="42"/>
        <v>6.8</v>
      </c>
      <c r="K1372" t="s">
        <v>1449</v>
      </c>
      <c r="O1372">
        <f t="shared" si="43"/>
        <v>32</v>
      </c>
    </row>
    <row r="1373" spans="1:15" x14ac:dyDescent="0.25">
      <c r="A1373" s="4">
        <v>2015</v>
      </c>
      <c r="B1373" s="4" t="s">
        <v>114</v>
      </c>
      <c r="C1373" s="4" t="s">
        <v>17</v>
      </c>
      <c r="D1373" s="4" t="s">
        <v>705</v>
      </c>
      <c r="E1373" s="4">
        <v>1984</v>
      </c>
      <c r="F1373" s="4">
        <v>24000</v>
      </c>
      <c r="G1373" s="4" t="s">
        <v>21</v>
      </c>
      <c r="H1373" s="4" t="s">
        <v>22</v>
      </c>
      <c r="I1373" s="4">
        <v>9</v>
      </c>
      <c r="J1373" s="9" t="str">
        <f t="shared" si="42"/>
        <v>6.8</v>
      </c>
      <c r="K1373" t="s">
        <v>1449</v>
      </c>
      <c r="O1373">
        <f t="shared" si="43"/>
        <v>31</v>
      </c>
    </row>
    <row r="1374" spans="1:15" x14ac:dyDescent="0.25">
      <c r="A1374" s="4">
        <v>2014</v>
      </c>
      <c r="B1374" s="4" t="s">
        <v>13</v>
      </c>
      <c r="C1374" s="4" t="s">
        <v>17</v>
      </c>
      <c r="D1374" s="4" t="s">
        <v>188</v>
      </c>
      <c r="E1374" s="4">
        <v>1981</v>
      </c>
      <c r="F1374" s="4">
        <v>24000</v>
      </c>
      <c r="G1374" s="4" t="s">
        <v>18</v>
      </c>
      <c r="H1374" s="4" t="s">
        <v>19</v>
      </c>
      <c r="I1374" s="4">
        <v>9</v>
      </c>
      <c r="J1374" s="9" t="str">
        <f t="shared" si="42"/>
        <v>6.8</v>
      </c>
      <c r="K1374" t="s">
        <v>1449</v>
      </c>
      <c r="O1374">
        <f t="shared" si="43"/>
        <v>33</v>
      </c>
    </row>
    <row r="1375" spans="1:15" x14ac:dyDescent="0.25">
      <c r="A1375" s="4">
        <v>2016</v>
      </c>
      <c r="B1375" s="4" t="s">
        <v>99</v>
      </c>
      <c r="C1375" s="4" t="s">
        <v>70</v>
      </c>
      <c r="D1375" s="4" t="s">
        <v>1134</v>
      </c>
      <c r="E1375" s="4">
        <v>1989</v>
      </c>
      <c r="F1375" s="4">
        <v>24000</v>
      </c>
      <c r="G1375" s="4" t="s">
        <v>18</v>
      </c>
      <c r="H1375" s="4" t="s">
        <v>19</v>
      </c>
      <c r="I1375" s="4">
        <v>9</v>
      </c>
      <c r="J1375" s="9" t="str">
        <f t="shared" si="42"/>
        <v/>
      </c>
      <c r="O1375">
        <f t="shared" si="43"/>
        <v>27</v>
      </c>
    </row>
    <row r="1376" spans="1:15" x14ac:dyDescent="0.25">
      <c r="A1376" s="4">
        <v>2016</v>
      </c>
      <c r="B1376" s="4" t="s">
        <v>99</v>
      </c>
      <c r="C1376" s="4" t="s">
        <v>70</v>
      </c>
      <c r="D1376" s="4" t="s">
        <v>1139</v>
      </c>
      <c r="E1376" s="4">
        <v>1990</v>
      </c>
      <c r="F1376" s="4">
        <v>24000</v>
      </c>
      <c r="G1376" s="4" t="s">
        <v>18</v>
      </c>
      <c r="H1376" s="4" t="s">
        <v>19</v>
      </c>
      <c r="I1376" s="4">
        <v>9</v>
      </c>
      <c r="J1376" s="9" t="str">
        <f t="shared" si="42"/>
        <v/>
      </c>
      <c r="O1376">
        <f t="shared" si="43"/>
        <v>26</v>
      </c>
    </row>
    <row r="1377" spans="1:15" x14ac:dyDescent="0.25">
      <c r="A1377" s="4">
        <v>2014</v>
      </c>
      <c r="B1377" s="4" t="s">
        <v>13</v>
      </c>
      <c r="C1377" s="4" t="s">
        <v>17</v>
      </c>
      <c r="D1377" s="4" t="s">
        <v>280</v>
      </c>
      <c r="E1377" s="4">
        <v>1985</v>
      </c>
      <c r="F1377" s="4">
        <v>24000</v>
      </c>
      <c r="G1377" s="4" t="s">
        <v>21</v>
      </c>
      <c r="H1377" s="4" t="s">
        <v>22</v>
      </c>
      <c r="I1377" s="4">
        <v>8</v>
      </c>
      <c r="J1377" s="9" t="str">
        <f t="shared" si="42"/>
        <v>6.8</v>
      </c>
      <c r="K1377" t="s">
        <v>1449</v>
      </c>
      <c r="O1377">
        <f t="shared" si="43"/>
        <v>29</v>
      </c>
    </row>
    <row r="1378" spans="1:15" x14ac:dyDescent="0.25">
      <c r="A1378" s="4">
        <v>2014</v>
      </c>
      <c r="B1378" s="4" t="s">
        <v>40</v>
      </c>
      <c r="C1378" s="4" t="s">
        <v>27</v>
      </c>
      <c r="D1378" s="4" t="s">
        <v>280</v>
      </c>
      <c r="E1378" s="4">
        <v>1987</v>
      </c>
      <c r="F1378" s="4">
        <v>24000</v>
      </c>
      <c r="G1378" s="4" t="s">
        <v>18</v>
      </c>
      <c r="H1378" s="4" t="s">
        <v>19</v>
      </c>
      <c r="I1378" s="4">
        <v>9</v>
      </c>
      <c r="J1378" s="9" t="str">
        <f t="shared" si="42"/>
        <v>6.8</v>
      </c>
      <c r="K1378" t="s">
        <v>1449</v>
      </c>
      <c r="O1378">
        <f t="shared" si="43"/>
        <v>27</v>
      </c>
    </row>
    <row r="1379" spans="1:15" x14ac:dyDescent="0.25">
      <c r="A1379" s="4">
        <v>2016</v>
      </c>
      <c r="B1379" s="4" t="s">
        <v>114</v>
      </c>
      <c r="C1379" s="4" t="s">
        <v>103</v>
      </c>
      <c r="D1379" s="4" t="s">
        <v>1048</v>
      </c>
      <c r="E1379" s="4">
        <v>1990</v>
      </c>
      <c r="F1379" s="4">
        <v>24000</v>
      </c>
      <c r="G1379" s="4" t="s">
        <v>18</v>
      </c>
      <c r="H1379" s="4" t="s">
        <v>112</v>
      </c>
      <c r="I1379" s="4">
        <v>8</v>
      </c>
      <c r="J1379" s="9" t="str">
        <f t="shared" si="42"/>
        <v/>
      </c>
      <c r="O1379">
        <f t="shared" si="43"/>
        <v>26</v>
      </c>
    </row>
    <row r="1380" spans="1:15" x14ac:dyDescent="0.25">
      <c r="A1380" s="4">
        <v>2014</v>
      </c>
      <c r="B1380" s="4" t="s">
        <v>13</v>
      </c>
      <c r="C1380" s="4" t="s">
        <v>34</v>
      </c>
      <c r="D1380" s="4" t="s">
        <v>289</v>
      </c>
      <c r="E1380" s="4">
        <v>1999</v>
      </c>
      <c r="F1380" s="4">
        <v>24000</v>
      </c>
      <c r="G1380" s="4" t="s">
        <v>18</v>
      </c>
      <c r="H1380" s="4" t="s">
        <v>19</v>
      </c>
      <c r="I1380" s="4">
        <v>6</v>
      </c>
      <c r="J1380" s="9" t="str">
        <f t="shared" si="42"/>
        <v/>
      </c>
      <c r="O1380">
        <f t="shared" si="43"/>
        <v>15</v>
      </c>
    </row>
    <row r="1381" spans="1:15" x14ac:dyDescent="0.25">
      <c r="A1381" s="4">
        <v>2014</v>
      </c>
      <c r="B1381" s="4" t="s">
        <v>13</v>
      </c>
      <c r="C1381" s="4" t="s">
        <v>34</v>
      </c>
      <c r="D1381" s="4" t="s">
        <v>290</v>
      </c>
      <c r="E1381" s="4">
        <v>2008</v>
      </c>
      <c r="F1381" s="4">
        <v>24000</v>
      </c>
      <c r="G1381" s="4" t="s">
        <v>18</v>
      </c>
      <c r="H1381" s="4" t="s">
        <v>19</v>
      </c>
      <c r="I1381" s="4">
        <v>6</v>
      </c>
      <c r="J1381" s="9" t="str">
        <f t="shared" si="42"/>
        <v/>
      </c>
      <c r="O1381">
        <f t="shared" si="43"/>
        <v>6</v>
      </c>
    </row>
    <row r="1382" spans="1:15" x14ac:dyDescent="0.25">
      <c r="A1382" s="4">
        <v>2015</v>
      </c>
      <c r="B1382" s="4" t="s">
        <v>114</v>
      </c>
      <c r="C1382" s="4" t="s">
        <v>30</v>
      </c>
      <c r="D1382" s="4" t="s">
        <v>295</v>
      </c>
      <c r="E1382" s="4">
        <v>1987</v>
      </c>
      <c r="F1382" s="4">
        <v>24000</v>
      </c>
      <c r="G1382" s="4" t="s">
        <v>21</v>
      </c>
      <c r="H1382" s="4" t="s">
        <v>22</v>
      </c>
      <c r="I1382" s="4">
        <v>6</v>
      </c>
      <c r="J1382" s="9" t="str">
        <f t="shared" si="42"/>
        <v>6.8</v>
      </c>
      <c r="K1382" t="s">
        <v>1449</v>
      </c>
      <c r="O1382">
        <f t="shared" si="43"/>
        <v>28</v>
      </c>
    </row>
    <row r="1383" spans="1:15" x14ac:dyDescent="0.25">
      <c r="A1383" s="4">
        <v>2016</v>
      </c>
      <c r="B1383" s="4" t="s">
        <v>114</v>
      </c>
      <c r="C1383" s="4" t="s">
        <v>23</v>
      </c>
      <c r="D1383" s="4" t="s">
        <v>1259</v>
      </c>
      <c r="E1383" s="4">
        <v>2000</v>
      </c>
      <c r="F1383" s="4">
        <v>24000</v>
      </c>
      <c r="G1383" s="4" t="s">
        <v>85</v>
      </c>
      <c r="H1383" s="4" t="s">
        <v>86</v>
      </c>
      <c r="I1383" s="4">
        <v>8</v>
      </c>
      <c r="J1383" s="9" t="str">
        <f t="shared" si="42"/>
        <v/>
      </c>
      <c r="O1383">
        <f t="shared" si="43"/>
        <v>16</v>
      </c>
    </row>
    <row r="1384" spans="1:15" x14ac:dyDescent="0.25">
      <c r="A1384" s="4">
        <v>2015</v>
      </c>
      <c r="B1384" s="4" t="s">
        <v>99</v>
      </c>
      <c r="C1384" s="4" t="s">
        <v>24</v>
      </c>
      <c r="D1384" s="4" t="s">
        <v>499</v>
      </c>
      <c r="E1384" s="4">
        <v>1981</v>
      </c>
      <c r="F1384" s="4">
        <v>24000</v>
      </c>
      <c r="G1384" s="4" t="s">
        <v>31</v>
      </c>
      <c r="H1384" s="4" t="s">
        <v>32</v>
      </c>
      <c r="I1384" s="4">
        <v>8</v>
      </c>
      <c r="J1384" s="9" t="str">
        <f t="shared" si="42"/>
        <v>6.8</v>
      </c>
      <c r="K1384" t="s">
        <v>1449</v>
      </c>
      <c r="O1384">
        <f t="shared" si="43"/>
        <v>34</v>
      </c>
    </row>
    <row r="1385" spans="1:15" x14ac:dyDescent="0.25">
      <c r="A1385" s="4">
        <v>2015</v>
      </c>
      <c r="B1385" s="4" t="s">
        <v>99</v>
      </c>
      <c r="C1385" s="4" t="s">
        <v>155</v>
      </c>
      <c r="D1385" s="4" t="s">
        <v>541</v>
      </c>
      <c r="E1385" s="4">
        <v>0</v>
      </c>
      <c r="F1385" s="4">
        <v>24000</v>
      </c>
      <c r="G1385" s="4" t="s">
        <v>85</v>
      </c>
      <c r="H1385" s="4" t="s">
        <v>106</v>
      </c>
      <c r="I1385" s="4">
        <v>14</v>
      </c>
      <c r="J1385" s="9" t="str">
        <f t="shared" si="42"/>
        <v/>
      </c>
      <c r="O1385">
        <f t="shared" si="43"/>
        <v>2015</v>
      </c>
    </row>
    <row r="1386" spans="1:15" x14ac:dyDescent="0.25">
      <c r="A1386" s="4">
        <v>2015</v>
      </c>
      <c r="B1386" s="4" t="s">
        <v>114</v>
      </c>
      <c r="C1386" s="4" t="s">
        <v>34</v>
      </c>
      <c r="D1386" s="4" t="s">
        <v>721</v>
      </c>
      <c r="E1386" s="4">
        <v>1984</v>
      </c>
      <c r="F1386" s="4">
        <v>24000</v>
      </c>
      <c r="G1386" s="4" t="s">
        <v>21</v>
      </c>
      <c r="H1386" s="4" t="s">
        <v>22</v>
      </c>
      <c r="I1386" s="4">
        <v>9</v>
      </c>
      <c r="J1386" s="9" t="str">
        <f t="shared" si="42"/>
        <v>6.8</v>
      </c>
      <c r="K1386" t="s">
        <v>1449</v>
      </c>
      <c r="O1386">
        <f t="shared" si="43"/>
        <v>31</v>
      </c>
    </row>
    <row r="1387" spans="1:15" x14ac:dyDescent="0.25">
      <c r="A1387" s="4">
        <v>2014</v>
      </c>
      <c r="B1387" s="4" t="s">
        <v>13</v>
      </c>
      <c r="C1387" s="4" t="s">
        <v>14</v>
      </c>
      <c r="D1387" s="4" t="s">
        <v>210</v>
      </c>
      <c r="E1387" s="4">
        <v>1996</v>
      </c>
      <c r="F1387" s="4">
        <v>24000</v>
      </c>
      <c r="G1387" s="4" t="s">
        <v>15</v>
      </c>
      <c r="H1387" s="4" t="s">
        <v>16</v>
      </c>
      <c r="I1387" s="4">
        <v>9</v>
      </c>
      <c r="J1387" s="9" t="str">
        <f t="shared" si="42"/>
        <v xml:space="preserve">9.7 </v>
      </c>
      <c r="K1387" t="s">
        <v>1364</v>
      </c>
      <c r="O1387">
        <f t="shared" si="43"/>
        <v>18</v>
      </c>
    </row>
    <row r="1388" spans="1:15" x14ac:dyDescent="0.25">
      <c r="A1388" s="4">
        <v>2016</v>
      </c>
      <c r="B1388" s="4" t="s">
        <v>114</v>
      </c>
      <c r="C1388" s="4" t="s">
        <v>95</v>
      </c>
      <c r="D1388" s="4" t="s">
        <v>1119</v>
      </c>
      <c r="E1388" s="4">
        <v>1989</v>
      </c>
      <c r="F1388" s="4">
        <v>24000</v>
      </c>
      <c r="G1388" s="4" t="s">
        <v>18</v>
      </c>
      <c r="H1388" s="4" t="s">
        <v>19</v>
      </c>
      <c r="I1388" s="4">
        <v>10</v>
      </c>
      <c r="J1388" s="9" t="str">
        <f t="shared" si="42"/>
        <v/>
      </c>
      <c r="O1388">
        <f t="shared" si="43"/>
        <v>27</v>
      </c>
    </row>
    <row r="1389" spans="1:15" x14ac:dyDescent="0.25">
      <c r="A1389" s="4">
        <v>2016</v>
      </c>
      <c r="B1389" s="4" t="s">
        <v>99</v>
      </c>
      <c r="C1389" s="4" t="s">
        <v>111</v>
      </c>
      <c r="D1389" s="4" t="s">
        <v>1265</v>
      </c>
      <c r="E1389" s="4">
        <v>1990</v>
      </c>
      <c r="F1389" s="4">
        <v>24000</v>
      </c>
      <c r="G1389" s="4" t="s">
        <v>18</v>
      </c>
      <c r="H1389" s="4" t="s">
        <v>19</v>
      </c>
      <c r="I1389" s="4">
        <v>9</v>
      </c>
      <c r="J1389" s="9" t="str">
        <f t="shared" si="42"/>
        <v/>
      </c>
      <c r="O1389">
        <f t="shared" si="43"/>
        <v>26</v>
      </c>
    </row>
    <row r="1390" spans="1:15" x14ac:dyDescent="0.25">
      <c r="A1390" s="4">
        <v>2016</v>
      </c>
      <c r="B1390" s="4" t="s">
        <v>99</v>
      </c>
      <c r="C1390" s="4" t="s">
        <v>24</v>
      </c>
      <c r="D1390" s="4" t="s">
        <v>1052</v>
      </c>
      <c r="E1390" s="4">
        <v>2008</v>
      </c>
      <c r="F1390" s="4">
        <v>24000</v>
      </c>
      <c r="G1390" s="4" t="s">
        <v>18</v>
      </c>
      <c r="H1390" s="4" t="s">
        <v>112</v>
      </c>
      <c r="I1390" s="4">
        <v>8</v>
      </c>
      <c r="J1390" s="9" t="str">
        <f t="shared" si="42"/>
        <v/>
      </c>
      <c r="O1390">
        <f t="shared" si="43"/>
        <v>8</v>
      </c>
    </row>
    <row r="1391" spans="1:15" x14ac:dyDescent="0.25">
      <c r="A1391" s="4">
        <v>2016</v>
      </c>
      <c r="B1391" s="4" t="s">
        <v>114</v>
      </c>
      <c r="C1391" s="4" t="s">
        <v>44</v>
      </c>
      <c r="D1391" s="4" t="s">
        <v>938</v>
      </c>
      <c r="E1391" s="4">
        <v>1998</v>
      </c>
      <c r="F1391" s="4">
        <v>24000</v>
      </c>
      <c r="G1391" s="4" t="s">
        <v>18</v>
      </c>
      <c r="H1391" s="4" t="s">
        <v>112</v>
      </c>
      <c r="I1391" s="4">
        <v>8</v>
      </c>
      <c r="J1391" s="9" t="str">
        <f t="shared" si="42"/>
        <v xml:space="preserve">9.7 </v>
      </c>
      <c r="K1391" t="s">
        <v>1364</v>
      </c>
      <c r="O1391">
        <f t="shared" si="43"/>
        <v>18</v>
      </c>
    </row>
    <row r="1392" spans="1:15" x14ac:dyDescent="0.25">
      <c r="A1392" s="4">
        <v>2016</v>
      </c>
      <c r="B1392" s="4" t="s">
        <v>114</v>
      </c>
      <c r="C1392" s="4" t="s">
        <v>44</v>
      </c>
      <c r="D1392" s="4" t="s">
        <v>938</v>
      </c>
      <c r="E1392" s="4">
        <v>1998</v>
      </c>
      <c r="F1392" s="4">
        <v>24000</v>
      </c>
      <c r="G1392" s="4" t="s">
        <v>18</v>
      </c>
      <c r="H1392" s="4" t="s">
        <v>19</v>
      </c>
      <c r="I1392" s="4">
        <v>8</v>
      </c>
      <c r="J1392" s="9" t="str">
        <f t="shared" si="42"/>
        <v xml:space="preserve">9.7 </v>
      </c>
      <c r="K1392" t="s">
        <v>1364</v>
      </c>
      <c r="O1392">
        <f t="shared" si="43"/>
        <v>18</v>
      </c>
    </row>
    <row r="1393" spans="1:15" x14ac:dyDescent="0.25">
      <c r="A1393" s="4">
        <v>2015</v>
      </c>
      <c r="B1393" s="4" t="s">
        <v>114</v>
      </c>
      <c r="C1393" s="4" t="s">
        <v>44</v>
      </c>
      <c r="D1393" s="4" t="s">
        <v>782</v>
      </c>
      <c r="E1393" s="4">
        <v>2002</v>
      </c>
      <c r="F1393" s="4">
        <v>24000</v>
      </c>
      <c r="G1393" s="4" t="s">
        <v>18</v>
      </c>
      <c r="H1393" s="4" t="s">
        <v>19</v>
      </c>
      <c r="I1393" s="4">
        <v>9</v>
      </c>
      <c r="J1393" s="9" t="str">
        <f t="shared" si="42"/>
        <v/>
      </c>
      <c r="O1393">
        <f t="shared" si="43"/>
        <v>13</v>
      </c>
    </row>
    <row r="1394" spans="1:15" x14ac:dyDescent="0.25">
      <c r="A1394" s="4">
        <v>2015</v>
      </c>
      <c r="B1394" s="4" t="s">
        <v>114</v>
      </c>
      <c r="C1394" s="4" t="s">
        <v>44</v>
      </c>
      <c r="D1394" s="4" t="s">
        <v>783</v>
      </c>
      <c r="E1394" s="4">
        <v>2004</v>
      </c>
      <c r="F1394" s="4">
        <v>24000</v>
      </c>
      <c r="G1394" s="4" t="s">
        <v>18</v>
      </c>
      <c r="H1394" s="4" t="s">
        <v>19</v>
      </c>
      <c r="I1394" s="4">
        <v>9</v>
      </c>
      <c r="J1394" s="9" t="str">
        <f t="shared" si="42"/>
        <v/>
      </c>
      <c r="O1394">
        <f t="shared" si="43"/>
        <v>11</v>
      </c>
    </row>
    <row r="1395" spans="1:15" x14ac:dyDescent="0.25">
      <c r="A1395" s="4">
        <v>2016</v>
      </c>
      <c r="B1395" s="4" t="s">
        <v>99</v>
      </c>
      <c r="C1395" s="4" t="s">
        <v>20</v>
      </c>
      <c r="D1395" s="4" t="s">
        <v>1088</v>
      </c>
      <c r="E1395" s="4">
        <v>1997</v>
      </c>
      <c r="F1395" s="4">
        <v>24000</v>
      </c>
      <c r="G1395" s="4" t="s">
        <v>38</v>
      </c>
      <c r="H1395" s="4" t="s">
        <v>39</v>
      </c>
      <c r="I1395" s="4">
        <v>6</v>
      </c>
      <c r="J1395" s="9" t="str">
        <f t="shared" si="42"/>
        <v xml:space="preserve">9.7 </v>
      </c>
      <c r="K1395" t="s">
        <v>1364</v>
      </c>
      <c r="O1395">
        <f t="shared" si="43"/>
        <v>19</v>
      </c>
    </row>
    <row r="1396" spans="1:15" x14ac:dyDescent="0.25">
      <c r="A1396" s="4">
        <v>2015</v>
      </c>
      <c r="B1396" s="4" t="s">
        <v>99</v>
      </c>
      <c r="C1396" s="4" t="s">
        <v>37</v>
      </c>
      <c r="D1396" s="4" t="s">
        <v>413</v>
      </c>
      <c r="E1396" s="4">
        <v>1996</v>
      </c>
      <c r="F1396" s="4">
        <v>23400</v>
      </c>
      <c r="G1396" s="4" t="s">
        <v>21</v>
      </c>
      <c r="H1396" s="4" t="s">
        <v>102</v>
      </c>
      <c r="I1396" s="4">
        <v>9</v>
      </c>
      <c r="J1396" s="9" t="str">
        <f t="shared" si="42"/>
        <v xml:space="preserve">9.7 </v>
      </c>
      <c r="K1396" t="s">
        <v>1364</v>
      </c>
      <c r="O1396">
        <f t="shared" si="43"/>
        <v>19</v>
      </c>
    </row>
    <row r="1397" spans="1:15" x14ac:dyDescent="0.25">
      <c r="A1397" s="4">
        <v>2014</v>
      </c>
      <c r="B1397" s="4" t="s">
        <v>40</v>
      </c>
      <c r="C1397" s="4" t="s">
        <v>20</v>
      </c>
      <c r="D1397" s="4" t="s">
        <v>892</v>
      </c>
      <c r="E1397" s="4">
        <v>1997</v>
      </c>
      <c r="F1397" s="4">
        <v>23400</v>
      </c>
      <c r="G1397" s="4" t="s">
        <v>15</v>
      </c>
      <c r="H1397" s="4" t="s">
        <v>16</v>
      </c>
      <c r="I1397" s="4">
        <v>9</v>
      </c>
      <c r="J1397" s="9" t="str">
        <f t="shared" si="42"/>
        <v xml:space="preserve">9.7 </v>
      </c>
      <c r="K1397" t="s">
        <v>1364</v>
      </c>
      <c r="O1397">
        <f t="shared" si="43"/>
        <v>17</v>
      </c>
    </row>
    <row r="1398" spans="1:15" x14ac:dyDescent="0.25">
      <c r="A1398" s="4">
        <v>2016</v>
      </c>
      <c r="B1398" s="4" t="s">
        <v>99</v>
      </c>
      <c r="C1398" s="4" t="s">
        <v>37</v>
      </c>
      <c r="D1398" s="4" t="s">
        <v>1135</v>
      </c>
      <c r="E1398" s="4">
        <v>1999</v>
      </c>
      <c r="F1398" s="4">
        <v>23000</v>
      </c>
      <c r="G1398" s="4" t="s">
        <v>18</v>
      </c>
      <c r="H1398" s="4" t="s">
        <v>19</v>
      </c>
      <c r="I1398" s="4">
        <v>9</v>
      </c>
      <c r="J1398" s="9" t="str">
        <f t="shared" si="42"/>
        <v/>
      </c>
      <c r="O1398">
        <f t="shared" si="43"/>
        <v>17</v>
      </c>
    </row>
    <row r="1399" spans="1:15" x14ac:dyDescent="0.25">
      <c r="A1399" s="4">
        <v>2016</v>
      </c>
      <c r="B1399" s="4" t="s">
        <v>99</v>
      </c>
      <c r="C1399" s="4" t="s">
        <v>37</v>
      </c>
      <c r="D1399" s="4" t="s">
        <v>1137</v>
      </c>
      <c r="E1399" s="4">
        <v>1999</v>
      </c>
      <c r="F1399" s="4">
        <v>23000</v>
      </c>
      <c r="G1399" s="4" t="s">
        <v>18</v>
      </c>
      <c r="H1399" s="4" t="s">
        <v>19</v>
      </c>
      <c r="I1399" s="4">
        <v>9</v>
      </c>
      <c r="J1399" s="9" t="str">
        <f t="shared" si="42"/>
        <v/>
      </c>
      <c r="O1399">
        <f t="shared" si="43"/>
        <v>17</v>
      </c>
    </row>
    <row r="1400" spans="1:15" x14ac:dyDescent="0.25">
      <c r="A1400" s="4">
        <v>2016</v>
      </c>
      <c r="B1400" s="4" t="s">
        <v>99</v>
      </c>
      <c r="C1400" s="4" t="s">
        <v>30</v>
      </c>
      <c r="D1400" s="4" t="s">
        <v>1091</v>
      </c>
      <c r="E1400" s="4">
        <v>0</v>
      </c>
      <c r="F1400" s="4">
        <v>23000</v>
      </c>
      <c r="G1400" s="4" t="s">
        <v>85</v>
      </c>
      <c r="H1400" s="4" t="s">
        <v>86</v>
      </c>
      <c r="I1400" s="4">
        <v>9</v>
      </c>
      <c r="J1400" s="9" t="str">
        <f t="shared" si="42"/>
        <v/>
      </c>
      <c r="O1400">
        <f t="shared" si="43"/>
        <v>2016</v>
      </c>
    </row>
    <row r="1401" spans="1:15" x14ac:dyDescent="0.25">
      <c r="A1401" s="4">
        <v>2016</v>
      </c>
      <c r="B1401" s="4" t="s">
        <v>114</v>
      </c>
      <c r="C1401" s="4" t="s">
        <v>95</v>
      </c>
      <c r="D1401" s="4" t="s">
        <v>983</v>
      </c>
      <c r="E1401" s="4">
        <v>1985</v>
      </c>
      <c r="F1401" s="4">
        <v>21000</v>
      </c>
      <c r="G1401" s="4" t="s">
        <v>18</v>
      </c>
      <c r="H1401" s="4" t="s">
        <v>19</v>
      </c>
      <c r="I1401" s="4">
        <v>8</v>
      </c>
      <c r="J1401" s="9" t="str">
        <f t="shared" si="42"/>
        <v>6.8</v>
      </c>
      <c r="K1401" t="s">
        <v>1449</v>
      </c>
      <c r="O1401">
        <f t="shared" si="43"/>
        <v>31</v>
      </c>
    </row>
    <row r="1402" spans="1:15" x14ac:dyDescent="0.25">
      <c r="A1402" s="4">
        <v>2016</v>
      </c>
      <c r="B1402" s="4" t="s">
        <v>114</v>
      </c>
      <c r="C1402" s="4" t="s">
        <v>95</v>
      </c>
      <c r="D1402" s="4" t="s">
        <v>983</v>
      </c>
      <c r="E1402" s="4">
        <v>1987</v>
      </c>
      <c r="F1402" s="4">
        <v>21000</v>
      </c>
      <c r="G1402" s="4" t="s">
        <v>18</v>
      </c>
      <c r="H1402" s="4" t="s">
        <v>19</v>
      </c>
      <c r="I1402" s="4">
        <v>8</v>
      </c>
      <c r="J1402" s="9" t="str">
        <f t="shared" si="42"/>
        <v>6.8</v>
      </c>
      <c r="K1402" t="s">
        <v>1449</v>
      </c>
      <c r="O1402">
        <f t="shared" si="43"/>
        <v>29</v>
      </c>
    </row>
    <row r="1403" spans="1:15" x14ac:dyDescent="0.25">
      <c r="A1403" s="4">
        <v>2015</v>
      </c>
      <c r="B1403" s="4" t="s">
        <v>120</v>
      </c>
      <c r="C1403" s="4" t="s">
        <v>20</v>
      </c>
      <c r="D1403" s="4" t="s">
        <v>458</v>
      </c>
      <c r="E1403" s="4">
        <v>1991</v>
      </c>
      <c r="F1403" s="4">
        <v>18000</v>
      </c>
      <c r="G1403" s="4" t="s">
        <v>18</v>
      </c>
      <c r="H1403" s="4" t="s">
        <v>19</v>
      </c>
      <c r="I1403" s="4">
        <v>8</v>
      </c>
      <c r="J1403" s="9" t="str">
        <f t="shared" si="42"/>
        <v xml:space="preserve">9.7 </v>
      </c>
      <c r="K1403" t="s">
        <v>1364</v>
      </c>
      <c r="O1403">
        <f t="shared" si="43"/>
        <v>24</v>
      </c>
    </row>
    <row r="1404" spans="1:15" x14ac:dyDescent="0.25">
      <c r="A1404" s="4">
        <v>2016</v>
      </c>
      <c r="B1404" s="4" t="s">
        <v>99</v>
      </c>
      <c r="C1404" s="4" t="s">
        <v>37</v>
      </c>
      <c r="D1404" s="4" t="s">
        <v>1135</v>
      </c>
      <c r="E1404" s="4">
        <v>1999</v>
      </c>
      <c r="F1404" s="4">
        <v>18000</v>
      </c>
      <c r="G1404" s="4" t="s">
        <v>18</v>
      </c>
      <c r="H1404" s="4" t="s">
        <v>19</v>
      </c>
      <c r="I1404" s="4">
        <v>9</v>
      </c>
      <c r="J1404" s="9" t="str">
        <f t="shared" si="42"/>
        <v/>
      </c>
      <c r="O1404">
        <f t="shared" si="43"/>
        <v>17</v>
      </c>
    </row>
    <row r="1405" spans="1:15" x14ac:dyDescent="0.25">
      <c r="A1405" s="4">
        <v>2016</v>
      </c>
      <c r="B1405" s="4" t="s">
        <v>99</v>
      </c>
      <c r="C1405" s="4" t="s">
        <v>20</v>
      </c>
      <c r="D1405" s="4" t="s">
        <v>1243</v>
      </c>
      <c r="E1405" s="4">
        <v>2000</v>
      </c>
      <c r="F1405" s="4">
        <v>18000</v>
      </c>
      <c r="G1405" s="4" t="s">
        <v>35</v>
      </c>
      <c r="H1405" s="4" t="s">
        <v>36</v>
      </c>
      <c r="I1405" s="4">
        <v>9</v>
      </c>
      <c r="J1405" s="9" t="str">
        <f t="shared" si="42"/>
        <v/>
      </c>
      <c r="O1405">
        <f t="shared" si="43"/>
        <v>16</v>
      </c>
    </row>
    <row r="1406" spans="1:15" x14ac:dyDescent="0.25">
      <c r="A1406" s="4">
        <v>2015</v>
      </c>
      <c r="B1406" s="4" t="s">
        <v>99</v>
      </c>
      <c r="C1406" s="4" t="s">
        <v>20</v>
      </c>
      <c r="D1406" s="4" t="s">
        <v>636</v>
      </c>
      <c r="E1406" s="4">
        <v>2000</v>
      </c>
      <c r="F1406" s="4">
        <v>18000</v>
      </c>
      <c r="G1406" s="4" t="s">
        <v>35</v>
      </c>
      <c r="H1406" s="4" t="s">
        <v>36</v>
      </c>
      <c r="I1406" s="4">
        <v>6</v>
      </c>
      <c r="J1406" s="9" t="str">
        <f t="shared" si="42"/>
        <v/>
      </c>
      <c r="O1406">
        <f t="shared" si="43"/>
        <v>15</v>
      </c>
    </row>
    <row r="1407" spans="1:15" x14ac:dyDescent="0.25">
      <c r="A1407" s="4">
        <v>2014</v>
      </c>
      <c r="B1407" s="4" t="s">
        <v>13</v>
      </c>
      <c r="C1407" s="4" t="s">
        <v>20</v>
      </c>
      <c r="D1407" s="4" t="s">
        <v>273</v>
      </c>
      <c r="E1407" s="4">
        <v>1997</v>
      </c>
      <c r="F1407" s="4">
        <v>18000</v>
      </c>
      <c r="G1407" s="4" t="s">
        <v>21</v>
      </c>
      <c r="H1407" s="4" t="s">
        <v>22</v>
      </c>
      <c r="I1407" s="4">
        <v>8</v>
      </c>
      <c r="J1407" s="9" t="str">
        <f t="shared" si="42"/>
        <v xml:space="preserve">9.7 </v>
      </c>
      <c r="K1407" t="s">
        <v>1364</v>
      </c>
      <c r="O1407">
        <f t="shared" si="43"/>
        <v>17</v>
      </c>
    </row>
    <row r="1408" spans="1:15" x14ac:dyDescent="0.25">
      <c r="A1408" s="4">
        <v>2015</v>
      </c>
      <c r="B1408" s="4" t="s">
        <v>114</v>
      </c>
      <c r="C1408" s="4" t="s">
        <v>20</v>
      </c>
      <c r="D1408" s="4" t="s">
        <v>638</v>
      </c>
      <c r="E1408" s="4">
        <v>2001</v>
      </c>
      <c r="F1408" s="4">
        <v>18000</v>
      </c>
      <c r="G1408" s="4" t="s">
        <v>35</v>
      </c>
      <c r="H1408" s="4" t="s">
        <v>36</v>
      </c>
      <c r="I1408" s="4">
        <v>6</v>
      </c>
      <c r="J1408" s="9" t="str">
        <f t="shared" si="42"/>
        <v/>
      </c>
      <c r="O1408">
        <f t="shared" si="43"/>
        <v>14</v>
      </c>
    </row>
    <row r="1409" spans="1:15" x14ac:dyDescent="0.25">
      <c r="A1409" s="4">
        <v>2015</v>
      </c>
      <c r="B1409" s="4" t="s">
        <v>114</v>
      </c>
      <c r="C1409" s="4" t="s">
        <v>20</v>
      </c>
      <c r="D1409" s="4" t="s">
        <v>703</v>
      </c>
      <c r="E1409" s="4">
        <v>2003</v>
      </c>
      <c r="F1409" s="4">
        <v>18000</v>
      </c>
      <c r="G1409" s="4" t="s">
        <v>25</v>
      </c>
      <c r="H1409" s="4" t="s">
        <v>26</v>
      </c>
      <c r="I1409" s="4">
        <v>8</v>
      </c>
      <c r="J1409" s="9" t="str">
        <f t="shared" si="42"/>
        <v/>
      </c>
      <c r="O1409">
        <f t="shared" si="43"/>
        <v>12</v>
      </c>
    </row>
    <row r="1410" spans="1:15" x14ac:dyDescent="0.25">
      <c r="A1410" s="4">
        <v>2015</v>
      </c>
      <c r="B1410" s="4" t="s">
        <v>97</v>
      </c>
      <c r="C1410" s="4" t="s">
        <v>17</v>
      </c>
      <c r="D1410" s="4" t="s">
        <v>554</v>
      </c>
      <c r="E1410" s="4">
        <v>1990</v>
      </c>
      <c r="F1410" s="4">
        <v>18000</v>
      </c>
      <c r="G1410" s="4" t="s">
        <v>18</v>
      </c>
      <c r="H1410" s="4" t="s">
        <v>19</v>
      </c>
      <c r="I1410" s="4">
        <v>14</v>
      </c>
      <c r="J1410" s="9" t="str">
        <f t="shared" si="42"/>
        <v/>
      </c>
      <c r="O1410">
        <f t="shared" si="43"/>
        <v>25</v>
      </c>
    </row>
    <row r="1411" spans="1:15" x14ac:dyDescent="0.25">
      <c r="A1411" s="4">
        <v>2014</v>
      </c>
      <c r="B1411" s="4" t="s">
        <v>40</v>
      </c>
      <c r="C1411" s="4" t="s">
        <v>20</v>
      </c>
      <c r="D1411" s="4" t="s">
        <v>913</v>
      </c>
      <c r="E1411" s="4">
        <v>1995</v>
      </c>
      <c r="F1411" s="4">
        <v>17000</v>
      </c>
      <c r="G1411" s="4" t="s">
        <v>15</v>
      </c>
      <c r="H1411" s="4" t="s">
        <v>16</v>
      </c>
      <c r="I1411" s="4">
        <v>9</v>
      </c>
      <c r="J1411" s="9" t="str">
        <f t="shared" si="42"/>
        <v xml:space="preserve">9.7 </v>
      </c>
      <c r="K1411" t="s">
        <v>1364</v>
      </c>
      <c r="O1411">
        <f t="shared" si="43"/>
        <v>19</v>
      </c>
    </row>
  </sheetData>
  <autoFilter ref="A13:N1411">
    <filterColumn colId="5">
      <customFilters>
        <customFilter operator="greaterThanOrEqual" val="135000"/>
      </customFilters>
    </filterColumn>
  </autoFilter>
  <sortState ref="A14:I1411">
    <sortCondition descending="1" ref="F14:F1411"/>
    <sortCondition ref="D14:D1411"/>
    <sortCondition ref="E14:E14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7"/>
  <sheetViews>
    <sheetView showGridLines="0" tabSelected="1" workbookViewId="0">
      <selection activeCell="B1" sqref="B1"/>
    </sheetView>
  </sheetViews>
  <sheetFormatPr defaultRowHeight="15" x14ac:dyDescent="0.25"/>
  <cols>
    <col min="2" max="2" width="14.140625" bestFit="1" customWidth="1"/>
    <col min="4" max="4" width="12.5703125" bestFit="1" customWidth="1"/>
    <col min="5" max="8" width="10.7109375" bestFit="1" customWidth="1"/>
    <col min="9" max="9" width="9.28515625" bestFit="1" customWidth="1"/>
    <col min="10" max="12" width="10.140625" bestFit="1" customWidth="1"/>
  </cols>
  <sheetData>
    <row r="1" spans="2:11" x14ac:dyDescent="0.25">
      <c r="D1">
        <v>1</v>
      </c>
      <c r="E1">
        <v>2</v>
      </c>
      <c r="F1">
        <v>3</v>
      </c>
      <c r="G1">
        <v>4</v>
      </c>
      <c r="H1">
        <v>5</v>
      </c>
      <c r="I1">
        <v>0</v>
      </c>
    </row>
    <row r="3" spans="2:11" x14ac:dyDescent="0.25">
      <c r="D3" s="28" t="s">
        <v>1484</v>
      </c>
      <c r="E3" s="14"/>
      <c r="F3" s="14"/>
      <c r="G3" s="14"/>
      <c r="H3" s="14"/>
      <c r="I3" s="14"/>
      <c r="J3" s="10"/>
      <c r="K3" s="42" t="s">
        <v>1482</v>
      </c>
    </row>
    <row r="4" spans="2:11" x14ac:dyDescent="0.25">
      <c r="D4" s="12" t="s">
        <v>1468</v>
      </c>
      <c r="E4" s="15" t="s">
        <v>1469</v>
      </c>
      <c r="F4" s="15" t="s">
        <v>1470</v>
      </c>
      <c r="G4" s="15" t="s">
        <v>1471</v>
      </c>
      <c r="H4" s="15" t="s">
        <v>1472</v>
      </c>
      <c r="I4" s="15" t="s">
        <v>94</v>
      </c>
      <c r="J4" s="13" t="s">
        <v>1474</v>
      </c>
      <c r="K4" s="43" t="s">
        <v>1483</v>
      </c>
    </row>
    <row r="5" spans="2:11" x14ac:dyDescent="0.25">
      <c r="B5" s="28" t="s">
        <v>1466</v>
      </c>
      <c r="C5" s="25" t="s">
        <v>1463</v>
      </c>
      <c r="D5" s="16">
        <f>SUMIFS('HVAC ER 2013-2016'!$F$14:$F$53,'HVAC ER 2013-2016'!$N$14:$N$53,D$1,'HVAC ER 2013-2016'!$L$14:$L$53,$C5)</f>
        <v>0</v>
      </c>
      <c r="E5" s="17">
        <f>SUMIFS('HVAC ER 2013-2016'!$F$14:$F$53,'HVAC ER 2013-2016'!$N$14:$N$53,E$1,'HVAC ER 2013-2016'!$L$14:$L$53,$C5)</f>
        <v>3735010</v>
      </c>
      <c r="F5" s="17">
        <f>SUMIFS('HVAC ER 2013-2016'!$F$14:$F$53,'HVAC ER 2013-2016'!$N$14:$N$53,F$1,'HVAC ER 2013-2016'!$L$14:$L$53,$C5)</f>
        <v>9386476</v>
      </c>
      <c r="G5" s="17">
        <f>SUMIFS('HVAC ER 2013-2016'!$F$14:$F$53,'HVAC ER 2013-2016'!$N$14:$N$53,G$1,'HVAC ER 2013-2016'!$L$14:$L$53,$C5)</f>
        <v>0</v>
      </c>
      <c r="H5" s="17">
        <f>SUMIFS('HVAC ER 2013-2016'!$F$14:$F$53,'HVAC ER 2013-2016'!$N$14:$N$53,H$1,'HVAC ER 2013-2016'!$L$14:$L$53,$C5)</f>
        <v>0</v>
      </c>
      <c r="I5" s="17">
        <f>SUMIFS('HVAC ER 2013-2016'!$F$14:$F$53,'HVAC ER 2013-2016'!$N$14:$N$53,I$1,'HVAC ER 2013-2016'!$L$14:$L$53,$C5)</f>
        <v>0</v>
      </c>
      <c r="J5" s="18">
        <f>SUM(D5:I5)</f>
        <v>13121486</v>
      </c>
      <c r="K5" s="44">
        <f>J5/(J5+J6)</f>
        <v>1</v>
      </c>
    </row>
    <row r="6" spans="2:11" x14ac:dyDescent="0.25">
      <c r="B6" s="11"/>
      <c r="C6" s="26" t="s">
        <v>1464</v>
      </c>
      <c r="D6" s="19">
        <f>SUMIFS('HVAC ER 2013-2016'!$F$14:$F$53,'HVAC ER 2013-2016'!$N$14:$N$53,D$1,'HVAC ER 2013-2016'!$L$14:$L$53,$C6)</f>
        <v>0</v>
      </c>
      <c r="E6" s="20">
        <f>SUMIFS('HVAC ER 2013-2016'!$F$14:$F$53,'HVAC ER 2013-2016'!$N$14:$N$53,E$1,'HVAC ER 2013-2016'!$L$14:$L$53,$C6)</f>
        <v>0</v>
      </c>
      <c r="F6" s="20">
        <f>SUMIFS('HVAC ER 2013-2016'!$F$14:$F$53,'HVAC ER 2013-2016'!$N$14:$N$53,F$1,'HVAC ER 2013-2016'!$L$14:$L$53,$C6)</f>
        <v>0</v>
      </c>
      <c r="G6" s="20">
        <f>SUMIFS('HVAC ER 2013-2016'!$F$14:$F$53,'HVAC ER 2013-2016'!$N$14:$N$53,G$1,'HVAC ER 2013-2016'!$L$14:$L$53,$C6)</f>
        <v>0</v>
      </c>
      <c r="H6" s="20">
        <f>SUMIFS('HVAC ER 2013-2016'!$F$14:$F$53,'HVAC ER 2013-2016'!$N$14:$N$53,H$1,'HVAC ER 2013-2016'!$L$14:$L$53,$C6)</f>
        <v>0</v>
      </c>
      <c r="I6" s="20">
        <f>SUMIFS('HVAC ER 2013-2016'!$F$14:$F$53,'HVAC ER 2013-2016'!$N$14:$N$53,I$1,'HVAC ER 2013-2016'!$L$14:$L$53,$C6)</f>
        <v>0</v>
      </c>
      <c r="J6" s="18">
        <f t="shared" ref="J6:J13" si="0">SUM(D6:I6)</f>
        <v>0</v>
      </c>
      <c r="K6" s="44">
        <f>1-K5</f>
        <v>0</v>
      </c>
    </row>
    <row r="7" spans="2:11" x14ac:dyDescent="0.25">
      <c r="B7" s="11"/>
      <c r="C7" s="38" t="s">
        <v>1465</v>
      </c>
      <c r="D7" s="22">
        <f>SUMIFS('HVAC ER 2013-2016'!$F$14:$F$53,'HVAC ER 2013-2016'!$N$14:$N$53,D$1,'HVAC ER 2013-2016'!$L$14:$L$53,$C7)</f>
        <v>0</v>
      </c>
      <c r="E7" s="23">
        <f>SUMIFS('HVAC ER 2013-2016'!$F$14:$F$53,'HVAC ER 2013-2016'!$N$14:$N$53,E$1,'HVAC ER 2013-2016'!$L$14:$L$53,$C7)</f>
        <v>5767008</v>
      </c>
      <c r="F7" s="23">
        <f>SUMIFS('HVAC ER 2013-2016'!$F$14:$F$53,'HVAC ER 2013-2016'!$N$14:$N$53,F$1,'HVAC ER 2013-2016'!$L$14:$L$53,$C7)</f>
        <v>15118080</v>
      </c>
      <c r="G7" s="23">
        <f>SUMIFS('HVAC ER 2013-2016'!$F$14:$F$53,'HVAC ER 2013-2016'!$N$14:$N$53,G$1,'HVAC ER 2013-2016'!$L$14:$L$53,$C7)</f>
        <v>0</v>
      </c>
      <c r="H7" s="23">
        <f>SUMIFS('HVAC ER 2013-2016'!$F$14:$F$53,'HVAC ER 2013-2016'!$N$14:$N$53,H$1,'HVAC ER 2013-2016'!$L$14:$L$53,$C7)</f>
        <v>0</v>
      </c>
      <c r="I7" s="23">
        <f>SUMIFS('HVAC ER 2013-2016'!$F$14:$F$53,'HVAC ER 2013-2016'!$N$14:$N$53,I$1,'HVAC ER 2013-2016'!$L$14:$L$53,$C7)</f>
        <v>3420000</v>
      </c>
      <c r="J7" s="18">
        <f t="shared" si="0"/>
        <v>24305088</v>
      </c>
      <c r="K7" s="45"/>
    </row>
    <row r="8" spans="2:11" x14ac:dyDescent="0.25">
      <c r="B8" s="39" t="s">
        <v>1467</v>
      </c>
      <c r="C8" s="25" t="s">
        <v>1463</v>
      </c>
      <c r="D8" s="35">
        <f>SUMIFS('HVAC ER 2013-2016'!$F$54:$F$247,'HVAC ER 2013-2016'!$N$54:$N$247,D$1,'HVAC ER 2013-2016'!$L$54:$L$247,$C8)</f>
        <v>0</v>
      </c>
      <c r="E8" s="36">
        <f>SUMIFS('HVAC ER 2013-2016'!$F$54:$F$247,'HVAC ER 2013-2016'!$N$54:$N$247,E$1,'HVAC ER 2013-2016'!$L$54:$L$247,$C8)</f>
        <v>15417000</v>
      </c>
      <c r="F8" s="36">
        <f>SUMIFS('HVAC ER 2013-2016'!$F$54:$F$247,'HVAC ER 2013-2016'!$N$54:$N$247,F$1,'HVAC ER 2013-2016'!$L$54:$L$247,$C8)</f>
        <v>13410000</v>
      </c>
      <c r="G8" s="36">
        <f>SUMIFS('HVAC ER 2013-2016'!$F$54:$F$247,'HVAC ER 2013-2016'!$N$54:$N$247,G$1,'HVAC ER 2013-2016'!$L$54:$L$247,$C8)</f>
        <v>0</v>
      </c>
      <c r="H8" s="36">
        <f>SUMIFS('HVAC ER 2013-2016'!$F$54:$F$247,'HVAC ER 2013-2016'!$N$54:$N$247,H$1,'HVAC ER 2013-2016'!$L$54:$L$247,$C8)</f>
        <v>0</v>
      </c>
      <c r="I8" s="36">
        <f>SUMIFS('HVAC ER 2013-2016'!$F$54:$F$247,'HVAC ER 2013-2016'!$N$54:$N$247,I$1,'HVAC ER 2013-2016'!$L$54:$L$247,$C8)</f>
        <v>240000</v>
      </c>
      <c r="J8" s="18">
        <f t="shared" si="0"/>
        <v>29067000</v>
      </c>
      <c r="K8" s="44">
        <f>J8/(J8+J9)</f>
        <v>0.80063352155350498</v>
      </c>
    </row>
    <row r="9" spans="2:11" x14ac:dyDescent="0.25">
      <c r="B9" s="11"/>
      <c r="C9" s="26" t="s">
        <v>1464</v>
      </c>
      <c r="D9" s="19">
        <f>SUMIFS('HVAC ER 2013-2016'!$F$54:$F$247,'HVAC ER 2013-2016'!$N$54:$N$247,D$1,'HVAC ER 2013-2016'!$L$54:$L$247,$C9)</f>
        <v>0</v>
      </c>
      <c r="E9" s="20">
        <f>SUMIFS('HVAC ER 2013-2016'!$F$54:$F$247,'HVAC ER 2013-2016'!$N$54:$N$247,E$1,'HVAC ER 2013-2016'!$L$54:$L$247,$C9)</f>
        <v>1389000</v>
      </c>
      <c r="F9" s="20">
        <f>SUMIFS('HVAC ER 2013-2016'!$F$54:$F$247,'HVAC ER 2013-2016'!$N$54:$N$247,F$1,'HVAC ER 2013-2016'!$L$54:$L$247,$C9)</f>
        <v>5249000</v>
      </c>
      <c r="G9" s="20">
        <f>SUMIFS('HVAC ER 2013-2016'!$F$54:$F$247,'HVAC ER 2013-2016'!$N$54:$N$247,G$1,'HVAC ER 2013-2016'!$L$54:$L$247,$C9)</f>
        <v>0</v>
      </c>
      <c r="H9" s="20">
        <f>SUMIFS('HVAC ER 2013-2016'!$F$54:$F$247,'HVAC ER 2013-2016'!$N$54:$N$247,H$1,'HVAC ER 2013-2016'!$L$54:$L$247,$C9)</f>
        <v>0</v>
      </c>
      <c r="I9" s="20">
        <f>SUMIFS('HVAC ER 2013-2016'!$F$54:$F$247,'HVAC ER 2013-2016'!$N$54:$N$247,I$1,'HVAC ER 2013-2016'!$L$54:$L$247,$C9)</f>
        <v>600000</v>
      </c>
      <c r="J9" s="18">
        <f t="shared" si="0"/>
        <v>7238000</v>
      </c>
      <c r="K9" s="44">
        <f>1-K8</f>
        <v>0.19936647844649502</v>
      </c>
    </row>
    <row r="10" spans="2:11" x14ac:dyDescent="0.25">
      <c r="B10" s="12"/>
      <c r="C10" s="27" t="s">
        <v>1465</v>
      </c>
      <c r="D10" s="22">
        <f>SUMIFS('HVAC ER 2013-2016'!$F$54:$F$247,'HVAC ER 2013-2016'!$N$54:$N$247,D$1,'HVAC ER 2013-2016'!$L$54:$L$247,$C10)</f>
        <v>1140000</v>
      </c>
      <c r="E10" s="23">
        <f>SUMIFS('HVAC ER 2013-2016'!$F$54:$F$247,'HVAC ER 2013-2016'!$N$54:$N$247,E$1,'HVAC ER 2013-2016'!$L$54:$L$247,$C10)</f>
        <v>28774300</v>
      </c>
      <c r="F10" s="23">
        <f>SUMIFS('HVAC ER 2013-2016'!$F$54:$F$247,'HVAC ER 2013-2016'!$N$54:$N$247,F$1,'HVAC ER 2013-2016'!$L$54:$L$247,$C10)</f>
        <v>17839671</v>
      </c>
      <c r="G10" s="23">
        <f>SUMIFS('HVAC ER 2013-2016'!$F$54:$F$247,'HVAC ER 2013-2016'!$N$54:$N$247,G$1,'HVAC ER 2013-2016'!$L$54:$L$247,$C10)</f>
        <v>0</v>
      </c>
      <c r="H10" s="23">
        <f>SUMIFS('HVAC ER 2013-2016'!$F$54:$F$247,'HVAC ER 2013-2016'!$N$54:$N$247,H$1,'HVAC ER 2013-2016'!$L$54:$L$247,$C10)</f>
        <v>1140000</v>
      </c>
      <c r="I10" s="23">
        <f>SUMIFS('HVAC ER 2013-2016'!$F$54:$F$247,'HVAC ER 2013-2016'!$N$54:$N$247,I$1,'HVAC ER 2013-2016'!$L$54:$L$247,$C10)</f>
        <v>5293000</v>
      </c>
      <c r="J10" s="18">
        <f t="shared" si="0"/>
        <v>54186971</v>
      </c>
      <c r="K10" s="45"/>
    </row>
    <row r="11" spans="2:11" x14ac:dyDescent="0.25">
      <c r="B11" s="29" t="s">
        <v>1481</v>
      </c>
      <c r="C11" s="26" t="s">
        <v>1463</v>
      </c>
      <c r="D11" s="16">
        <f>SUMIFS('HVAC ER 2013-2016'!$F$248:$F$335,'HVAC ER 2013-2016'!$N$248:$N$335,D$1,'HVAC ER 2013-2016'!$L$248:$L$335,$C11)</f>
        <v>0</v>
      </c>
      <c r="E11" s="16">
        <f>SUMIFS('HVAC ER 2013-2016'!$F$248:$F$335,'HVAC ER 2013-2016'!$N$248:$N$335,E$1,'HVAC ER 2013-2016'!$L$248:$L$335,$C11)</f>
        <v>417000</v>
      </c>
      <c r="F11" s="16">
        <f>SUMIFS('HVAC ER 2013-2016'!$F$248:$F$335,'HVAC ER 2013-2016'!$N$248:$N$335,F$1,'HVAC ER 2013-2016'!$L$248:$L$335,$C11)</f>
        <v>330000</v>
      </c>
      <c r="G11" s="16">
        <f>SUMIFS('HVAC ER 2013-2016'!$F$248:$F$335,'HVAC ER 2013-2016'!$N$248:$N$335,G$1,'HVAC ER 2013-2016'!$L$248:$L$335,$C11)</f>
        <v>0</v>
      </c>
      <c r="H11" s="16">
        <f>SUMIFS('HVAC ER 2013-2016'!$F$248:$F$335,'HVAC ER 2013-2016'!$N$248:$N$335,H$1,'HVAC ER 2013-2016'!$L$248:$L$335,$C11)</f>
        <v>0</v>
      </c>
      <c r="I11" s="16">
        <f>SUMIFS('HVAC ER 2013-2016'!$F$248:$F$335,'HVAC ER 2013-2016'!$N$248:$N$335,I$1,'HVAC ER 2013-2016'!$L$248:$L$335,$C11)</f>
        <v>0</v>
      </c>
      <c r="J11" s="18">
        <f t="shared" si="0"/>
        <v>747000</v>
      </c>
      <c r="K11" s="44">
        <f>J11/(J11+J12)</f>
        <v>7.8793478811199427E-2</v>
      </c>
    </row>
    <row r="12" spans="2:11" x14ac:dyDescent="0.25">
      <c r="B12" s="11"/>
      <c r="C12" s="26" t="s">
        <v>1464</v>
      </c>
      <c r="D12" s="19">
        <f>SUMIFS('HVAC ER 2013-2016'!$F$248:$F$335,'HVAC ER 2013-2016'!$N$248:$N$335,D$1,'HVAC ER 2013-2016'!$L$248:$L$335,$C12)</f>
        <v>0</v>
      </c>
      <c r="E12" s="19">
        <f>SUMIFS('HVAC ER 2013-2016'!$F$248:$F$335,'HVAC ER 2013-2016'!$N$248:$N$335,E$1,'HVAC ER 2013-2016'!$L$248:$L$335,$C12)</f>
        <v>2616000</v>
      </c>
      <c r="F12" s="19">
        <f>SUMIFS('HVAC ER 2013-2016'!$F$248:$F$335,'HVAC ER 2013-2016'!$N$248:$N$335,F$1,'HVAC ER 2013-2016'!$L$248:$L$335,$C12)</f>
        <v>5596000</v>
      </c>
      <c r="G12" s="19">
        <f>SUMIFS('HVAC ER 2013-2016'!$F$248:$F$335,'HVAC ER 2013-2016'!$N$248:$N$335,G$1,'HVAC ER 2013-2016'!$L$248:$L$335,$C12)</f>
        <v>150000</v>
      </c>
      <c r="H12" s="19">
        <f>SUMIFS('HVAC ER 2013-2016'!$F$248:$F$335,'HVAC ER 2013-2016'!$N$248:$N$335,H$1,'HVAC ER 2013-2016'!$L$248:$L$335,$C12)</f>
        <v>0</v>
      </c>
      <c r="I12" s="19">
        <f>SUMIFS('HVAC ER 2013-2016'!$F$248:$F$335,'HVAC ER 2013-2016'!$N$248:$N$335,I$1,'HVAC ER 2013-2016'!$L$248:$L$335,$C12)</f>
        <v>371480</v>
      </c>
      <c r="J12" s="18">
        <f t="shared" si="0"/>
        <v>8733480</v>
      </c>
      <c r="K12" s="44">
        <f>1-K11</f>
        <v>0.92120652118880053</v>
      </c>
    </row>
    <row r="13" spans="2:11" x14ac:dyDescent="0.25">
      <c r="B13" s="12"/>
      <c r="C13" s="27" t="s">
        <v>1465</v>
      </c>
      <c r="D13" s="22">
        <f>SUMIFS('HVAC ER 2013-2016'!$F$248:$F$335,'HVAC ER 2013-2016'!$N$248:$N$335,D$1,'HVAC ER 2013-2016'!$L$248:$L$335,$C13)</f>
        <v>0</v>
      </c>
      <c r="E13" s="22">
        <f>SUMIFS('HVAC ER 2013-2016'!$F$248:$F$335,'HVAC ER 2013-2016'!$N$248:$N$335,E$1,'HVAC ER 2013-2016'!$L$248:$L$335,$C13)</f>
        <v>3266300</v>
      </c>
      <c r="F13" s="22">
        <f>SUMIFS('HVAC ER 2013-2016'!$F$248:$F$335,'HVAC ER 2013-2016'!$N$248:$N$335,F$1,'HVAC ER 2013-2016'!$L$248:$L$335,$C13)</f>
        <v>923000</v>
      </c>
      <c r="G13" s="22">
        <f>SUMIFS('HVAC ER 2013-2016'!$F$248:$F$335,'HVAC ER 2013-2016'!$N$248:$N$335,G$1,'HVAC ER 2013-2016'!$L$248:$L$335,$C13)</f>
        <v>292000</v>
      </c>
      <c r="H13" s="22">
        <f>SUMIFS('HVAC ER 2013-2016'!$F$248:$F$335,'HVAC ER 2013-2016'!$N$248:$N$335,H$1,'HVAC ER 2013-2016'!$L$248:$L$335,$C13)</f>
        <v>476000</v>
      </c>
      <c r="I13" s="22">
        <f>SUMIFS('HVAC ER 2013-2016'!$F$248:$F$335,'HVAC ER 2013-2016'!$N$248:$N$335,I$1,'HVAC ER 2013-2016'!$L$248:$L$335,$C13)</f>
        <v>332000</v>
      </c>
      <c r="J13" s="41">
        <f t="shared" si="0"/>
        <v>5289300</v>
      </c>
      <c r="K13" s="43"/>
    </row>
    <row r="17" spans="2:13" x14ac:dyDescent="0.25">
      <c r="D17" s="47" t="s">
        <v>1477</v>
      </c>
      <c r="E17" s="28" t="s">
        <v>1476</v>
      </c>
      <c r="F17" s="14"/>
      <c r="G17" s="14"/>
      <c r="H17" s="14"/>
      <c r="I17" s="14"/>
      <c r="J17" s="14"/>
      <c r="K17" s="14"/>
      <c r="L17" s="10"/>
    </row>
    <row r="18" spans="2:13" x14ac:dyDescent="0.25">
      <c r="D18" s="48"/>
      <c r="E18" s="30">
        <v>7.5</v>
      </c>
      <c r="F18" s="31">
        <v>8</v>
      </c>
      <c r="G18" s="31">
        <v>8.1999999999999993</v>
      </c>
      <c r="H18" s="31">
        <v>8.5</v>
      </c>
      <c r="I18" s="31">
        <v>9.1999999999999993</v>
      </c>
      <c r="J18" s="31">
        <v>9.5</v>
      </c>
      <c r="K18" s="31">
        <v>9.6999999999999993</v>
      </c>
      <c r="L18" s="13" t="s">
        <v>1474</v>
      </c>
    </row>
    <row r="19" spans="2:13" x14ac:dyDescent="0.25">
      <c r="B19" s="49" t="s">
        <v>1479</v>
      </c>
      <c r="C19" s="25" t="s">
        <v>1463</v>
      </c>
      <c r="D19" s="32">
        <f>IFERROR(SUMPRODUCT($E$18:$K$18,E19:K19)/L19,"N/A")</f>
        <v>8.0676215483520686</v>
      </c>
      <c r="E19" s="16">
        <f>SUMIFS('HVAC ER 2013-2016'!$F$14:$F$53,'HVAC ER 2013-2016'!$J$14:$J$53,E$18,'HVAC ER 2013-2016'!$L$14:$L$53,$C19)</f>
        <v>1980000</v>
      </c>
      <c r="F19" s="17">
        <f>SUMIFS('HVAC ER 2013-2016'!$F$14:$F$53,'HVAC ER 2013-2016'!$J$14:$J$53,F$18,'HVAC ER 2013-2016'!$L$14:$L$53,$C19)</f>
        <v>1755010</v>
      </c>
      <c r="G19" s="17">
        <f>SUMIFS('HVAC ER 2013-2016'!$F$14:$F$53,'HVAC ER 2013-2016'!$J$14:$J$53,G$18,'HVAC ER 2013-2016'!$L$14:$L$53,$C19)</f>
        <v>9386476</v>
      </c>
      <c r="H19" s="17">
        <f>SUMIFS('HVAC ER 2013-2016'!$F$14:$F$53,'HVAC ER 2013-2016'!$J$14:$J$53,H$18,'HVAC ER 2013-2016'!$L$14:$L$53,$C19)</f>
        <v>0</v>
      </c>
      <c r="I19" s="17">
        <f>SUMIFS('HVAC ER 2013-2016'!$F$14:$F$53,'HVAC ER 2013-2016'!$J$14:$J$53,I$18,'HVAC ER 2013-2016'!$L$14:$L$53,$C19)</f>
        <v>0</v>
      </c>
      <c r="J19" s="17">
        <f>SUMIFS('HVAC ER 2013-2016'!$F$14:$F$53,'HVAC ER 2013-2016'!$J$14:$J$53,J$18,'HVAC ER 2013-2016'!$L$14:$L$53,$C19)</f>
        <v>0</v>
      </c>
      <c r="K19" s="17">
        <f>SUMIFS('HVAC ER 2013-2016'!$F$14:$F$53,'HVAC ER 2013-2016'!$J$14:$J$53,K$18,'HVAC ER 2013-2016'!$L$14:$L$53,$C19)</f>
        <v>0</v>
      </c>
      <c r="L19" s="18">
        <f>SUM(E19:K19)</f>
        <v>13121486</v>
      </c>
    </row>
    <row r="20" spans="2:13" x14ac:dyDescent="0.25">
      <c r="B20" s="50"/>
      <c r="C20" s="26" t="s">
        <v>1464</v>
      </c>
      <c r="D20" s="33" t="str">
        <f t="shared" ref="D20:D27" si="1">IFERROR(SUMPRODUCT($E$18:$K$18,E20:K20)/L20,"N/A")</f>
        <v>N/A</v>
      </c>
      <c r="E20" s="19">
        <f>SUMIFS('HVAC ER 2013-2016'!$F$14:$F$53,'HVAC ER 2013-2016'!$J$14:$J$53,E$18,'HVAC ER 2013-2016'!$L$14:$L$53,$C20)</f>
        <v>0</v>
      </c>
      <c r="F20" s="20">
        <f>SUMIFS('HVAC ER 2013-2016'!$F$14:$F$53,'HVAC ER 2013-2016'!$J$14:$J$53,F$18,'HVAC ER 2013-2016'!$L$14:$L$53,$C20)</f>
        <v>0</v>
      </c>
      <c r="G20" s="20">
        <f>SUMIFS('HVAC ER 2013-2016'!$F$14:$F$53,'HVAC ER 2013-2016'!$J$14:$J$53,G$18,'HVAC ER 2013-2016'!$L$14:$L$53,$C20)</f>
        <v>0</v>
      </c>
      <c r="H20" s="20">
        <f>SUMIFS('HVAC ER 2013-2016'!$F$14:$F$53,'HVAC ER 2013-2016'!$J$14:$J$53,H$18,'HVAC ER 2013-2016'!$L$14:$L$53,$C20)</f>
        <v>0</v>
      </c>
      <c r="I20" s="20">
        <f>SUMIFS('HVAC ER 2013-2016'!$F$14:$F$53,'HVAC ER 2013-2016'!$J$14:$J$53,I$18,'HVAC ER 2013-2016'!$L$14:$L$53,$C20)</f>
        <v>0</v>
      </c>
      <c r="J20" s="20">
        <f>SUMIFS('HVAC ER 2013-2016'!$F$14:$F$53,'HVAC ER 2013-2016'!$J$14:$J$53,J$18,'HVAC ER 2013-2016'!$L$14:$L$53,$C20)</f>
        <v>0</v>
      </c>
      <c r="K20" s="20">
        <f>SUMIFS('HVAC ER 2013-2016'!$F$14:$F$53,'HVAC ER 2013-2016'!$J$14:$J$53,K$18,'HVAC ER 2013-2016'!$L$14:$L$53,$C20)</f>
        <v>0</v>
      </c>
      <c r="L20" s="21">
        <f t="shared" ref="L20:L27" si="2">SUM(E20:K20)</f>
        <v>0</v>
      </c>
    </row>
    <row r="21" spans="2:13" x14ac:dyDescent="0.25">
      <c r="B21" s="50"/>
      <c r="C21" s="38" t="s">
        <v>1465</v>
      </c>
      <c r="D21" s="37">
        <f t="shared" si="1"/>
        <v>8.1334594328738277</v>
      </c>
      <c r="E21" s="22">
        <f>SUMIFS('HVAC ER 2013-2016'!$F$14:$F$53,'HVAC ER 2013-2016'!$J$14:$J$53,E$18,'HVAC ER 2013-2016'!$L$14:$L$53,$C21)</f>
        <v>3302208</v>
      </c>
      <c r="F21" s="23">
        <f>SUMIFS('HVAC ER 2013-2016'!$F$14:$F$53,'HVAC ER 2013-2016'!$J$14:$J$53,F$18,'HVAC ER 2013-2016'!$L$14:$L$53,$C21)</f>
        <v>1690800</v>
      </c>
      <c r="G21" s="23">
        <f>SUMIFS('HVAC ER 2013-2016'!$F$14:$F$53,'HVAC ER 2013-2016'!$J$14:$J$53,G$18,'HVAC ER 2013-2016'!$L$14:$L$53,$C21)</f>
        <v>14632080</v>
      </c>
      <c r="H21" s="23">
        <f>SUMIFS('HVAC ER 2013-2016'!$F$14:$F$53,'HVAC ER 2013-2016'!$J$14:$J$53,H$18,'HVAC ER 2013-2016'!$L$14:$L$53,$C21)</f>
        <v>0</v>
      </c>
      <c r="I21" s="23">
        <f>SUMIFS('HVAC ER 2013-2016'!$F$14:$F$53,'HVAC ER 2013-2016'!$J$14:$J$53,I$18,'HVAC ER 2013-2016'!$L$14:$L$53,$C21)</f>
        <v>1260000</v>
      </c>
      <c r="J21" s="23">
        <f>SUMIFS('HVAC ER 2013-2016'!$F$14:$F$53,'HVAC ER 2013-2016'!$J$14:$J$53,J$18,'HVAC ER 2013-2016'!$L$14:$L$53,$C21)</f>
        <v>0</v>
      </c>
      <c r="K21" s="23">
        <f>SUMIFS('HVAC ER 2013-2016'!$F$14:$F$53,'HVAC ER 2013-2016'!$J$14:$J$53,K$18,'HVAC ER 2013-2016'!$L$14:$L$53,$C21)</f>
        <v>0</v>
      </c>
      <c r="L21" s="24">
        <f t="shared" si="2"/>
        <v>20885088</v>
      </c>
    </row>
    <row r="22" spans="2:13" x14ac:dyDescent="0.25">
      <c r="B22" s="49" t="s">
        <v>1478</v>
      </c>
      <c r="C22" s="25" t="s">
        <v>1463</v>
      </c>
      <c r="D22" s="32">
        <f t="shared" si="1"/>
        <v>8.1955701252298194</v>
      </c>
      <c r="E22" s="16">
        <f>SUMIFS('HVAC ER 2013-2016'!$F$54:$F$247,'HVAC ER 2013-2016'!$J$54:$J$247,E$18,'HVAC ER 2013-2016'!$L$54:$L$247,$C22)</f>
        <v>8141000</v>
      </c>
      <c r="F22" s="17">
        <f>SUMIFS('HVAC ER 2013-2016'!$F$54:$F$247,'HVAC ER 2013-2016'!$J$54:$J$247,F$18,'HVAC ER 2013-2016'!$L$54:$L$247,$C22)</f>
        <v>0</v>
      </c>
      <c r="G22" s="17">
        <f>SUMIFS('HVAC ER 2013-2016'!$F$54:$F$247,'HVAC ER 2013-2016'!$J$54:$J$247,G$18,'HVAC ER 2013-2016'!$L$54:$L$247,$C22)</f>
        <v>4516000</v>
      </c>
      <c r="H22" s="17">
        <f>SUMIFS('HVAC ER 2013-2016'!$F$54:$F$247,'HVAC ER 2013-2016'!$J$54:$J$247,H$18,'HVAC ER 2013-2016'!$L$54:$L$247,$C22)</f>
        <v>15450000</v>
      </c>
      <c r="I22" s="17">
        <f>SUMIFS('HVAC ER 2013-2016'!$F$54:$F$247,'HVAC ER 2013-2016'!$J$54:$J$247,I$18,'HVAC ER 2013-2016'!$L$54:$L$247,$C22)</f>
        <v>0</v>
      </c>
      <c r="J22" s="17">
        <f>SUMIFS('HVAC ER 2013-2016'!$F$54:$F$247,'HVAC ER 2013-2016'!$J$54:$J$247,J$18,'HVAC ER 2013-2016'!$L$54:$L$247,$C22)</f>
        <v>720000</v>
      </c>
      <c r="K22" s="17">
        <f>SUMIFS('HVAC ER 2013-2016'!$F$54:$F$247,'HVAC ER 2013-2016'!$J$54:$J$247,K$18,'HVAC ER 2013-2016'!$L$54:$L$247,$C22)</f>
        <v>0</v>
      </c>
      <c r="L22" s="18">
        <f t="shared" si="2"/>
        <v>28827000</v>
      </c>
      <c r="M22" s="40">
        <f>L22/(L22+L23)</f>
        <v>0.81282955026082049</v>
      </c>
    </row>
    <row r="23" spans="2:13" x14ac:dyDescent="0.25">
      <c r="B23" s="50"/>
      <c r="C23" s="26" t="s">
        <v>1464</v>
      </c>
      <c r="D23" s="33">
        <f t="shared" si="1"/>
        <v>8.5559355227478164</v>
      </c>
      <c r="E23" s="19">
        <f>SUMIFS('HVAC ER 2013-2016'!$F$54:$F$247,'HVAC ER 2013-2016'!$J$54:$J$247,E$18,'HVAC ER 2013-2016'!$L$54:$L$247,$C23)</f>
        <v>0</v>
      </c>
      <c r="F23" s="20">
        <f>SUMIFS('HVAC ER 2013-2016'!$F$54:$F$247,'HVAC ER 2013-2016'!$J$54:$J$247,F$18,'HVAC ER 2013-2016'!$L$54:$L$247,$C23)</f>
        <v>0</v>
      </c>
      <c r="G23" s="20">
        <f>SUMIFS('HVAC ER 2013-2016'!$F$54:$F$247,'HVAC ER 2013-2016'!$J$54:$J$247,G$18,'HVAC ER 2013-2016'!$L$54:$L$247,$C23)</f>
        <v>549000</v>
      </c>
      <c r="H23" s="20">
        <f>SUMIFS('HVAC ER 2013-2016'!$F$54:$F$247,'HVAC ER 2013-2016'!$J$54:$J$247,H$18,'HVAC ER 2013-2016'!$L$54:$L$247,$C23)</f>
        <v>5553000</v>
      </c>
      <c r="I23" s="20">
        <f>SUMIFS('HVAC ER 2013-2016'!$F$54:$F$247,'HVAC ER 2013-2016'!$J$54:$J$247,I$18,'HVAC ER 2013-2016'!$L$54:$L$247,$C23)</f>
        <v>0</v>
      </c>
      <c r="J23" s="20">
        <f>SUMIFS('HVAC ER 2013-2016'!$F$54:$F$247,'HVAC ER 2013-2016'!$J$54:$J$247,J$18,'HVAC ER 2013-2016'!$L$54:$L$247,$C23)</f>
        <v>536000</v>
      </c>
      <c r="K23" s="20">
        <f>SUMIFS('HVAC ER 2013-2016'!$F$54:$F$247,'HVAC ER 2013-2016'!$J$54:$J$247,K$18,'HVAC ER 2013-2016'!$L$54:$L$247,$C23)</f>
        <v>0</v>
      </c>
      <c r="L23" s="21">
        <f t="shared" si="2"/>
        <v>6638000</v>
      </c>
    </row>
    <row r="24" spans="2:13" x14ac:dyDescent="0.25">
      <c r="B24" s="51"/>
      <c r="C24" s="27" t="s">
        <v>1465</v>
      </c>
      <c r="D24" s="34">
        <f t="shared" si="1"/>
        <v>8.080584076511192</v>
      </c>
      <c r="E24" s="22">
        <f>SUMIFS('HVAC ER 2013-2016'!$F$54:$F$247,'HVAC ER 2013-2016'!$J$54:$J$247,E$18,'HVAC ER 2013-2016'!$L$54:$L$247,$C24)</f>
        <v>20054600</v>
      </c>
      <c r="F24" s="23">
        <f>SUMIFS('HVAC ER 2013-2016'!$F$54:$F$247,'HVAC ER 2013-2016'!$J$54:$J$247,F$18,'HVAC ER 2013-2016'!$L$54:$L$247,$C24)</f>
        <v>0</v>
      </c>
      <c r="G24" s="23">
        <f>SUMIFS('HVAC ER 2013-2016'!$F$54:$F$247,'HVAC ER 2013-2016'!$J$54:$J$247,G$18,'HVAC ER 2013-2016'!$L$54:$L$247,$C24)</f>
        <v>6907700</v>
      </c>
      <c r="H24" s="23">
        <f>SUMIFS('HVAC ER 2013-2016'!$F$54:$F$247,'HVAC ER 2013-2016'!$J$54:$J$247,H$18,'HVAC ER 2013-2016'!$L$54:$L$247,$C24)</f>
        <v>20311671</v>
      </c>
      <c r="I24" s="23">
        <f>SUMIFS('HVAC ER 2013-2016'!$F$54:$F$247,'HVAC ER 2013-2016'!$J$54:$J$247,I$18,'HVAC ER 2013-2016'!$L$54:$L$247,$C24)</f>
        <v>0</v>
      </c>
      <c r="J24" s="23">
        <f>SUMIFS('HVAC ER 2013-2016'!$F$54:$F$247,'HVAC ER 2013-2016'!$J$54:$J$247,J$18,'HVAC ER 2013-2016'!$L$54:$L$247,$C24)</f>
        <v>1620000</v>
      </c>
      <c r="K24" s="23">
        <f>SUMIFS('HVAC ER 2013-2016'!$F$54:$F$247,'HVAC ER 2013-2016'!$J$54:$J$247,K$18,'HVAC ER 2013-2016'!$L$54:$L$247,$C24)</f>
        <v>0</v>
      </c>
      <c r="L24" s="24">
        <f t="shared" si="2"/>
        <v>48893971</v>
      </c>
    </row>
    <row r="25" spans="2:13" x14ac:dyDescent="0.25">
      <c r="B25" s="50" t="s">
        <v>1480</v>
      </c>
      <c r="C25" s="26" t="s">
        <v>1463</v>
      </c>
      <c r="D25" s="33">
        <f t="shared" si="1"/>
        <v>8.5</v>
      </c>
      <c r="E25" s="16">
        <f>SUMIFS('HVAC ER 2013-2016'!$F$248:$F$335,'HVAC ER 2013-2016'!$J$248:$J$335,E$18,'HVAC ER 2013-2016'!$L$248:$L$335,$C25)</f>
        <v>0</v>
      </c>
      <c r="F25" s="17">
        <f>SUMIFS('HVAC ER 2013-2016'!$F$248:$F$335,'HVAC ER 2013-2016'!$J$248:$J$335,F$18,'HVAC ER 2013-2016'!$L$248:$L$335,$C25)</f>
        <v>0</v>
      </c>
      <c r="G25" s="17">
        <f>SUMIFS('HVAC ER 2013-2016'!$F$248:$F$335,'HVAC ER 2013-2016'!$J$248:$J$335,G$18,'HVAC ER 2013-2016'!$L$248:$L$335,$C25)</f>
        <v>0</v>
      </c>
      <c r="H25" s="17">
        <f>SUMIFS('HVAC ER 2013-2016'!$F$248:$F$335,'HVAC ER 2013-2016'!$J$248:$J$335,H$18,'HVAC ER 2013-2016'!$L$248:$L$335,$C25)</f>
        <v>747000</v>
      </c>
      <c r="I25" s="17">
        <f>SUMIFS('HVAC ER 2013-2016'!$F$248:$F$335,'HVAC ER 2013-2016'!$J$248:$J$335,I$18,'HVAC ER 2013-2016'!$L$248:$L$335,$C25)</f>
        <v>0</v>
      </c>
      <c r="J25" s="17">
        <f>SUMIFS('HVAC ER 2013-2016'!$F$248:$F$335,'HVAC ER 2013-2016'!$J$248:$J$335,J$18,'HVAC ER 2013-2016'!$L$248:$L$335,$C25)</f>
        <v>0</v>
      </c>
      <c r="K25" s="17">
        <f>SUMIFS('HVAC ER 2013-2016'!$F$248:$F$335,'HVAC ER 2013-2016'!$J$248:$J$335,K$18,'HVAC ER 2013-2016'!$L$248:$L$335,$C25)</f>
        <v>0</v>
      </c>
      <c r="L25" s="18">
        <f t="shared" si="2"/>
        <v>747000</v>
      </c>
    </row>
    <row r="26" spans="2:13" x14ac:dyDescent="0.25">
      <c r="B26" s="50"/>
      <c r="C26" s="26" t="s">
        <v>1464</v>
      </c>
      <c r="D26" s="33">
        <f t="shared" si="1"/>
        <v>8.397392968189429</v>
      </c>
      <c r="E26" s="19">
        <f>SUMIFS('HVAC ER 2013-2016'!$F$248:$F$335,'HVAC ER 2013-2016'!$J$248:$J$335,E$18,'HVAC ER 2013-2016'!$L$248:$L$335,$C26)</f>
        <v>894000</v>
      </c>
      <c r="F26" s="20">
        <f>SUMIFS('HVAC ER 2013-2016'!$F$248:$F$335,'HVAC ER 2013-2016'!$J$248:$J$335,F$18,'HVAC ER 2013-2016'!$L$248:$L$335,$C26)</f>
        <v>0</v>
      </c>
      <c r="G26" s="20">
        <f>SUMIFS('HVAC ER 2013-2016'!$F$248:$F$335,'HVAC ER 2013-2016'!$J$248:$J$335,G$18,'HVAC ER 2013-2016'!$L$248:$L$335,$C26)</f>
        <v>480000</v>
      </c>
      <c r="H26" s="20">
        <f>SUMIFS('HVAC ER 2013-2016'!$F$248:$F$335,'HVAC ER 2013-2016'!$J$248:$J$335,H$18,'HVAC ER 2013-2016'!$L$248:$L$335,$C26)</f>
        <v>6838000</v>
      </c>
      <c r="I26" s="20">
        <f>SUMIFS('HVAC ER 2013-2016'!$F$248:$F$335,'HVAC ER 2013-2016'!$J$248:$J$335,I$18,'HVAC ER 2013-2016'!$L$248:$L$335,$C26)</f>
        <v>0</v>
      </c>
      <c r="J26" s="20">
        <f>SUMIFS('HVAC ER 2013-2016'!$F$248:$F$335,'HVAC ER 2013-2016'!$J$248:$J$335,J$18,'HVAC ER 2013-2016'!$L$248:$L$335,$C26)</f>
        <v>0</v>
      </c>
      <c r="K26" s="20">
        <f>SUMIFS('HVAC ER 2013-2016'!$F$248:$F$335,'HVAC ER 2013-2016'!$J$248:$J$335,K$18,'HVAC ER 2013-2016'!$L$248:$L$335,$C26)</f>
        <v>150000</v>
      </c>
      <c r="L26" s="21">
        <f t="shared" si="2"/>
        <v>8362000</v>
      </c>
    </row>
    <row r="27" spans="2:13" x14ac:dyDescent="0.25">
      <c r="B27" s="51"/>
      <c r="C27" s="27" t="s">
        <v>1465</v>
      </c>
      <c r="D27" s="34">
        <f t="shared" si="1"/>
        <v>8.3060658019486411</v>
      </c>
      <c r="E27" s="22">
        <f>SUMIFS('HVAC ER 2013-2016'!$F$248:$F$335,'HVAC ER 2013-2016'!$J$248:$J$335,E$18,'HVAC ER 2013-2016'!$L$248:$L$335,$C27)</f>
        <v>1699000</v>
      </c>
      <c r="F27" s="23">
        <f>SUMIFS('HVAC ER 2013-2016'!$F$248:$F$335,'HVAC ER 2013-2016'!$J$248:$J$335,F$18,'HVAC ER 2013-2016'!$L$248:$L$335,$C27)</f>
        <v>0</v>
      </c>
      <c r="G27" s="23">
        <f>SUMIFS('HVAC ER 2013-2016'!$F$248:$F$335,'HVAC ER 2013-2016'!$J$248:$J$335,G$18,'HVAC ER 2013-2016'!$L$248:$L$335,$C27)</f>
        <v>613300</v>
      </c>
      <c r="H27" s="23">
        <f>SUMIFS('HVAC ER 2013-2016'!$F$248:$F$335,'HVAC ER 2013-2016'!$J$248:$J$335,H$18,'HVAC ER 2013-2016'!$L$248:$L$335,$C27)</f>
        <v>1877000</v>
      </c>
      <c r="I27" s="23">
        <f>SUMIFS('HVAC ER 2013-2016'!$F$248:$F$335,'HVAC ER 2013-2016'!$J$248:$J$335,I$18,'HVAC ER 2013-2016'!$L$248:$L$335,$C27)</f>
        <v>0</v>
      </c>
      <c r="J27" s="23">
        <f>SUMIFS('HVAC ER 2013-2016'!$F$248:$F$335,'HVAC ER 2013-2016'!$J$248:$J$335,J$18,'HVAC ER 2013-2016'!$L$248:$L$335,$C27)</f>
        <v>0</v>
      </c>
      <c r="K27" s="23">
        <f>SUMIFS('HVAC ER 2013-2016'!$F$248:$F$335,'HVAC ER 2013-2016'!$J$248:$J$335,K$18,'HVAC ER 2013-2016'!$L$248:$L$335,$C27)</f>
        <v>768000</v>
      </c>
      <c r="L27" s="24">
        <f t="shared" si="2"/>
        <v>4957300</v>
      </c>
    </row>
  </sheetData>
  <sortState ref="N4:N11">
    <sortCondition ref="N4"/>
  </sortState>
  <mergeCells count="4">
    <mergeCell ref="D17:D18"/>
    <mergeCell ref="B19:B21"/>
    <mergeCell ref="B22:B24"/>
    <mergeCell ref="B25:B27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7"/>
  <sheetViews>
    <sheetView workbookViewId="0">
      <selection activeCell="C18" sqref="C18"/>
    </sheetView>
  </sheetViews>
  <sheetFormatPr defaultRowHeight="15" x14ac:dyDescent="0.25"/>
  <cols>
    <col min="6" max="9" width="11.42578125" customWidth="1"/>
    <col min="10" max="10" width="8.140625" customWidth="1"/>
  </cols>
  <sheetData>
    <row r="2" spans="2:17" x14ac:dyDescent="0.25">
      <c r="F2">
        <v>0</v>
      </c>
      <c r="G2">
        <v>65</v>
      </c>
      <c r="H2">
        <v>135</v>
      </c>
      <c r="I2">
        <v>240</v>
      </c>
      <c r="J2">
        <v>760</v>
      </c>
    </row>
    <row r="3" spans="2:17" x14ac:dyDescent="0.25">
      <c r="F3">
        <v>65</v>
      </c>
      <c r="G3">
        <v>135</v>
      </c>
      <c r="H3">
        <v>240</v>
      </c>
      <c r="I3">
        <v>760</v>
      </c>
      <c r="J3">
        <v>9999</v>
      </c>
    </row>
    <row r="4" spans="2:17" x14ac:dyDescent="0.25">
      <c r="F4" t="s">
        <v>1488</v>
      </c>
    </row>
    <row r="5" spans="2:17" x14ac:dyDescent="0.25">
      <c r="B5" t="s">
        <v>1486</v>
      </c>
      <c r="D5" t="s">
        <v>1489</v>
      </c>
      <c r="E5" t="s">
        <v>1376</v>
      </c>
      <c r="F5" s="46" t="str">
        <f>F2&amp;" to &lt; "&amp;F3</f>
        <v>0 to &lt; 65</v>
      </c>
      <c r="G5" s="46" t="str">
        <f t="shared" ref="G5:I5" si="0">G2&amp;" to &lt; "&amp;G3</f>
        <v>65 to &lt; 135</v>
      </c>
      <c r="H5" s="46" t="str">
        <f t="shared" si="0"/>
        <v>135 to &lt; 240</v>
      </c>
      <c r="I5" s="46" t="str">
        <f t="shared" si="0"/>
        <v>240 to &lt; 760</v>
      </c>
      <c r="J5" s="46" t="s">
        <v>1487</v>
      </c>
    </row>
    <row r="6" spans="2:17" x14ac:dyDescent="0.25">
      <c r="B6">
        <v>0</v>
      </c>
      <c r="C6">
        <v>4</v>
      </c>
      <c r="D6" t="str">
        <f>B6&amp;" to &lt; "&amp;C6</f>
        <v>0 to &lt; 4</v>
      </c>
      <c r="E6">
        <f t="shared" ref="E6:E15" si="1">SUM(F6:J6)</f>
        <v>5</v>
      </c>
      <c r="F6">
        <f t="array" ref="F6">SUM(IF(('HVAC ER 2013-2016'!$F$14:$F$1411&gt;F$2*1000)*('HVAC ER 2013-2016'!$F$14:$F$1411&lt;=F$3*1000)*('HVAC ER 2013-2016'!$O$14:$O$1411&gt;=$B6)*('HVAC ER 2013-2016'!$O$14:$O$1411&lt;$C6),1,0))</f>
        <v>5</v>
      </c>
      <c r="G6">
        <f t="array" ref="G6">SUM(IF(('HVAC ER 2013-2016'!$F$14:$F$1411&gt;G$2*1000)*('HVAC ER 2013-2016'!$F$14:$F$1411&lt;=G$3*1000)*('HVAC ER 2013-2016'!$O$14:$O$1411&gt;=$B6)*('HVAC ER 2013-2016'!$O$14:$O$1411&lt;$C6),1,0))</f>
        <v>0</v>
      </c>
      <c r="H6">
        <f t="array" ref="H6">SUM(IF(('HVAC ER 2013-2016'!$F$14:$F$1411&gt;H$2*1000)*('HVAC ER 2013-2016'!$F$14:$F$1411&lt;=H$3*1000)*('HVAC ER 2013-2016'!$O$14:$O$1411&gt;=$B6)*('HVAC ER 2013-2016'!$O$14:$O$1411&lt;$C6),1,0))</f>
        <v>0</v>
      </c>
      <c r="I6">
        <f t="array" ref="I6">SUM(IF(('HVAC ER 2013-2016'!$F$14:$F$1411&gt;I$2*1000)*('HVAC ER 2013-2016'!$F$14:$F$1411&lt;=I$3*1000)*('HVAC ER 2013-2016'!$O$14:$O$1411&gt;=$B6)*('HVAC ER 2013-2016'!$O$14:$O$1411&lt;$C6),1,0))</f>
        <v>0</v>
      </c>
      <c r="J6">
        <f t="array" ref="J6">SUM(IF(('HVAC ER 2013-2016'!$F$14:$F$1411&gt;J$2*1000)*('HVAC ER 2013-2016'!$F$14:$F$1411&lt;=J$3*1000)*('HVAC ER 2013-2016'!$O$14:$O$1411&gt;=$B6)*('HVAC ER 2013-2016'!$O$14:$O$1411&lt;$C6),1,0))</f>
        <v>0</v>
      </c>
      <c r="L6" s="40">
        <f>E6/E$17</f>
        <v>3.8880248833592537E-3</v>
      </c>
      <c r="M6" s="40">
        <f>F6/F$17</f>
        <v>7.3746312684365781E-3</v>
      </c>
      <c r="N6" s="40">
        <f t="shared" ref="N6:N15" si="2">G6/G$17</f>
        <v>0</v>
      </c>
      <c r="O6" s="40">
        <f t="shared" ref="O6:O15" si="3">H6/H$17</f>
        <v>0</v>
      </c>
      <c r="P6" s="40">
        <f t="shared" ref="P6:P15" si="4">I6/I$17</f>
        <v>0</v>
      </c>
      <c r="Q6" s="40">
        <f t="shared" ref="Q6:Q15" si="5">J6/J$17</f>
        <v>0</v>
      </c>
    </row>
    <row r="7" spans="2:17" x14ac:dyDescent="0.25">
      <c r="B7">
        <v>5</v>
      </c>
      <c r="C7">
        <v>9</v>
      </c>
      <c r="D7" t="str">
        <f t="shared" ref="D7:D15" si="6">B7&amp;" to &lt; "&amp;C7</f>
        <v>5 to &lt; 9</v>
      </c>
      <c r="E7">
        <f t="shared" si="1"/>
        <v>30</v>
      </c>
      <c r="F7">
        <f t="array" ref="F7">SUM(IF(('HVAC ER 2013-2016'!$F$14:$F$1411&gt;F$2*1000)*('HVAC ER 2013-2016'!$F$14:$F$1411&lt;=F$3*1000)*('HVAC ER 2013-2016'!$O$14:$O$1411&gt;=$B7)*('HVAC ER 2013-2016'!$O$14:$O$1411&lt;$C7),1,0))</f>
        <v>18</v>
      </c>
      <c r="G7">
        <f t="array" ref="G7">SUM(IF(('HVAC ER 2013-2016'!$F$14:$F$1411&gt;G$2*1000)*('HVAC ER 2013-2016'!$F$14:$F$1411&lt;=G$3*1000)*('HVAC ER 2013-2016'!$O$14:$O$1411&gt;=$B7)*('HVAC ER 2013-2016'!$O$14:$O$1411&lt;$C7),1,0))</f>
        <v>10</v>
      </c>
      <c r="H7">
        <f t="array" ref="H7">SUM(IF(('HVAC ER 2013-2016'!$F$14:$F$1411&gt;H$2*1000)*('HVAC ER 2013-2016'!$F$14:$F$1411&lt;=H$3*1000)*('HVAC ER 2013-2016'!$O$14:$O$1411&gt;=$B7)*('HVAC ER 2013-2016'!$O$14:$O$1411&lt;$C7),1,0))</f>
        <v>2</v>
      </c>
      <c r="I7">
        <f t="array" ref="I7">SUM(IF(('HVAC ER 2013-2016'!$F$14:$F$1411&gt;I$2*1000)*('HVAC ER 2013-2016'!$F$14:$F$1411&lt;=I$3*1000)*('HVAC ER 2013-2016'!$O$14:$O$1411&gt;=$B7)*('HVAC ER 2013-2016'!$O$14:$O$1411&lt;$C7),1,0))</f>
        <v>0</v>
      </c>
      <c r="J7">
        <f t="array" ref="J7">SUM(IF(('HVAC ER 2013-2016'!$F$14:$F$1411&gt;J$2*1000)*('HVAC ER 2013-2016'!$F$14:$F$1411&lt;=J$3*1000)*('HVAC ER 2013-2016'!$O$14:$O$1411&gt;=$B7)*('HVAC ER 2013-2016'!$O$14:$O$1411&lt;$C7),1,0))</f>
        <v>0</v>
      </c>
      <c r="L7" s="40">
        <f t="shared" ref="L7:L15" si="7">E7/E$17</f>
        <v>2.3328149300155521E-2</v>
      </c>
      <c r="M7" s="40">
        <f t="shared" ref="M7:M15" si="8">F7/F$17</f>
        <v>2.6548672566371681E-2</v>
      </c>
      <c r="N7" s="40">
        <f t="shared" si="2"/>
        <v>3.1948881789137379E-2</v>
      </c>
      <c r="O7" s="40">
        <f t="shared" si="3"/>
        <v>1.9607843137254902E-2</v>
      </c>
      <c r="P7" s="40">
        <f t="shared" si="4"/>
        <v>0</v>
      </c>
      <c r="Q7" s="40">
        <f t="shared" si="5"/>
        <v>0</v>
      </c>
    </row>
    <row r="8" spans="2:17" x14ac:dyDescent="0.25">
      <c r="B8">
        <v>10</v>
      </c>
      <c r="C8">
        <v>15</v>
      </c>
      <c r="D8" t="str">
        <f t="shared" si="6"/>
        <v>10 to &lt; 15</v>
      </c>
      <c r="E8">
        <f t="shared" si="1"/>
        <v>94</v>
      </c>
      <c r="F8">
        <f t="array" ref="F8">SUM(IF(('HVAC ER 2013-2016'!$F$14:$F$1411&gt;F$2*1000)*('HVAC ER 2013-2016'!$F$14:$F$1411&lt;=F$3*1000)*('HVAC ER 2013-2016'!$O$14:$O$1411&gt;=$B8)*('HVAC ER 2013-2016'!$O$14:$O$1411&lt;$C8),1,0))</f>
        <v>65</v>
      </c>
      <c r="G8">
        <f t="array" ref="G8">SUM(IF(('HVAC ER 2013-2016'!$F$14:$F$1411&gt;G$2*1000)*('HVAC ER 2013-2016'!$F$14:$F$1411&lt;=G$3*1000)*('HVAC ER 2013-2016'!$O$14:$O$1411&gt;=$B8)*('HVAC ER 2013-2016'!$O$14:$O$1411&lt;$C8),1,0))</f>
        <v>23</v>
      </c>
      <c r="H8">
        <f t="array" ref="H8">SUM(IF(('HVAC ER 2013-2016'!$F$14:$F$1411&gt;H$2*1000)*('HVAC ER 2013-2016'!$F$14:$F$1411&lt;=H$3*1000)*('HVAC ER 2013-2016'!$O$14:$O$1411&gt;=$B8)*('HVAC ER 2013-2016'!$O$14:$O$1411&lt;$C8),1,0))</f>
        <v>3</v>
      </c>
      <c r="I8">
        <f t="array" ref="I8">SUM(IF(('HVAC ER 2013-2016'!$F$14:$F$1411&gt;I$2*1000)*('HVAC ER 2013-2016'!$F$14:$F$1411&lt;=I$3*1000)*('HVAC ER 2013-2016'!$O$14:$O$1411&gt;=$B8)*('HVAC ER 2013-2016'!$O$14:$O$1411&lt;$C8),1,0))</f>
        <v>3</v>
      </c>
      <c r="J8">
        <f t="array" ref="J8">SUM(IF(('HVAC ER 2013-2016'!$F$14:$F$1411&gt;J$2*1000)*('HVAC ER 2013-2016'!$F$14:$F$1411&lt;=J$3*1000)*('HVAC ER 2013-2016'!$O$14:$O$1411&gt;=$B8)*('HVAC ER 2013-2016'!$O$14:$O$1411&lt;$C8),1,0))</f>
        <v>0</v>
      </c>
      <c r="L8" s="40">
        <f t="shared" si="7"/>
        <v>7.3094867807153963E-2</v>
      </c>
      <c r="M8" s="40">
        <f t="shared" si="8"/>
        <v>9.5870206489675522E-2</v>
      </c>
      <c r="N8" s="40">
        <f t="shared" si="2"/>
        <v>7.3482428115015971E-2</v>
      </c>
      <c r="O8" s="40">
        <f t="shared" si="3"/>
        <v>2.9411764705882353E-2</v>
      </c>
      <c r="P8" s="40">
        <f t="shared" si="4"/>
        <v>1.9108280254777069E-2</v>
      </c>
      <c r="Q8" s="40">
        <f t="shared" si="5"/>
        <v>0</v>
      </c>
    </row>
    <row r="9" spans="2:17" x14ac:dyDescent="0.25">
      <c r="B9">
        <v>15</v>
      </c>
      <c r="C9">
        <v>20</v>
      </c>
      <c r="D9" t="str">
        <f t="shared" si="6"/>
        <v>15 to &lt; 20</v>
      </c>
      <c r="E9">
        <f t="shared" si="1"/>
        <v>397</v>
      </c>
      <c r="F9">
        <f t="array" ref="F9">SUM(IF(('HVAC ER 2013-2016'!$F$14:$F$1411&gt;F$2*1000)*('HVAC ER 2013-2016'!$F$14:$F$1411&lt;=F$3*1000)*('HVAC ER 2013-2016'!$O$14:$O$1411&gt;=$B9)*('HVAC ER 2013-2016'!$O$14:$O$1411&lt;$C9),1,0))</f>
        <v>180</v>
      </c>
      <c r="G9">
        <f t="array" ref="G9">SUM(IF(('HVAC ER 2013-2016'!$F$14:$F$1411&gt;G$2*1000)*('HVAC ER 2013-2016'!$F$14:$F$1411&lt;=G$3*1000)*('HVAC ER 2013-2016'!$O$14:$O$1411&gt;=$B9)*('HVAC ER 2013-2016'!$O$14:$O$1411&lt;$C9),1,0))</f>
        <v>106</v>
      </c>
      <c r="H9">
        <f t="array" ref="H9">SUM(IF(('HVAC ER 2013-2016'!$F$14:$F$1411&gt;H$2*1000)*('HVAC ER 2013-2016'!$F$14:$F$1411&lt;=H$3*1000)*('HVAC ER 2013-2016'!$O$14:$O$1411&gt;=$B9)*('HVAC ER 2013-2016'!$O$14:$O$1411&lt;$C9),1,0))</f>
        <v>38</v>
      </c>
      <c r="I9">
        <f t="array" ref="I9">SUM(IF(('HVAC ER 2013-2016'!$F$14:$F$1411&gt;I$2*1000)*('HVAC ER 2013-2016'!$F$14:$F$1411&lt;=I$3*1000)*('HVAC ER 2013-2016'!$O$14:$O$1411&gt;=$B9)*('HVAC ER 2013-2016'!$O$14:$O$1411&lt;$C9),1,0))</f>
        <v>50</v>
      </c>
      <c r="J9">
        <f t="array" ref="J9">SUM(IF(('HVAC ER 2013-2016'!$F$14:$F$1411&gt;J$2*1000)*('HVAC ER 2013-2016'!$F$14:$F$1411&lt;=J$3*1000)*('HVAC ER 2013-2016'!$O$14:$O$1411&gt;=$B9)*('HVAC ER 2013-2016'!$O$14:$O$1411&lt;$C9),1,0))</f>
        <v>23</v>
      </c>
      <c r="L9" s="40">
        <f t="shared" si="7"/>
        <v>0.30870917573872475</v>
      </c>
      <c r="M9" s="40">
        <f t="shared" si="8"/>
        <v>0.26548672566371684</v>
      </c>
      <c r="N9" s="40">
        <f t="shared" si="2"/>
        <v>0.33865814696485624</v>
      </c>
      <c r="O9" s="40">
        <f t="shared" si="3"/>
        <v>0.37254901960784315</v>
      </c>
      <c r="P9" s="40">
        <f t="shared" si="4"/>
        <v>0.31847133757961782</v>
      </c>
      <c r="Q9" s="40">
        <f t="shared" si="5"/>
        <v>0.63888888888888884</v>
      </c>
    </row>
    <row r="10" spans="2:17" x14ac:dyDescent="0.25">
      <c r="B10">
        <v>20</v>
      </c>
      <c r="C10">
        <v>25</v>
      </c>
      <c r="D10" t="str">
        <f t="shared" si="6"/>
        <v>20 to &lt; 25</v>
      </c>
      <c r="E10">
        <f t="shared" si="1"/>
        <v>330</v>
      </c>
      <c r="F10">
        <f t="array" ref="F10">SUM(IF(('HVAC ER 2013-2016'!$F$14:$F$1411&gt;F$2*1000)*('HVAC ER 2013-2016'!$F$14:$F$1411&lt;=F$3*1000)*('HVAC ER 2013-2016'!$O$14:$O$1411&gt;=$B10)*('HVAC ER 2013-2016'!$O$14:$O$1411&lt;$C10),1,0))</f>
        <v>188</v>
      </c>
      <c r="G10">
        <f t="array" ref="G10">SUM(IF(('HVAC ER 2013-2016'!$F$14:$F$1411&gt;G$2*1000)*('HVAC ER 2013-2016'!$F$14:$F$1411&lt;=G$3*1000)*('HVAC ER 2013-2016'!$O$14:$O$1411&gt;=$B10)*('HVAC ER 2013-2016'!$O$14:$O$1411&lt;$C10),1,0))</f>
        <v>78</v>
      </c>
      <c r="H10">
        <f t="array" ref="H10">SUM(IF(('HVAC ER 2013-2016'!$F$14:$F$1411&gt;H$2*1000)*('HVAC ER 2013-2016'!$F$14:$F$1411&lt;=H$3*1000)*('HVAC ER 2013-2016'!$O$14:$O$1411&gt;=$B10)*('HVAC ER 2013-2016'!$O$14:$O$1411&lt;$C10),1,0))</f>
        <v>31</v>
      </c>
      <c r="I10">
        <f t="array" ref="I10">SUM(IF(('HVAC ER 2013-2016'!$F$14:$F$1411&gt;I$2*1000)*('HVAC ER 2013-2016'!$F$14:$F$1411&lt;=I$3*1000)*('HVAC ER 2013-2016'!$O$14:$O$1411&gt;=$B10)*('HVAC ER 2013-2016'!$O$14:$O$1411&lt;$C10),1,0))</f>
        <v>30</v>
      </c>
      <c r="J10">
        <f t="array" ref="J10">SUM(IF(('HVAC ER 2013-2016'!$F$14:$F$1411&gt;J$2*1000)*('HVAC ER 2013-2016'!$F$14:$F$1411&lt;=J$3*1000)*('HVAC ER 2013-2016'!$O$14:$O$1411&gt;=$B10)*('HVAC ER 2013-2016'!$O$14:$O$1411&lt;$C10),1,0))</f>
        <v>3</v>
      </c>
      <c r="L10" s="40">
        <f t="shared" si="7"/>
        <v>0.25660964230171074</v>
      </c>
      <c r="M10" s="40">
        <f t="shared" si="8"/>
        <v>0.27728613569321536</v>
      </c>
      <c r="N10" s="40">
        <f t="shared" si="2"/>
        <v>0.24920127795527156</v>
      </c>
      <c r="O10" s="40">
        <f t="shared" si="3"/>
        <v>0.30392156862745096</v>
      </c>
      <c r="P10" s="40">
        <f t="shared" si="4"/>
        <v>0.19108280254777071</v>
      </c>
      <c r="Q10" s="40">
        <f t="shared" si="5"/>
        <v>8.3333333333333329E-2</v>
      </c>
    </row>
    <row r="11" spans="2:17" x14ac:dyDescent="0.25">
      <c r="B11">
        <v>25</v>
      </c>
      <c r="C11">
        <v>30</v>
      </c>
      <c r="D11" t="str">
        <f t="shared" si="6"/>
        <v>25 to &lt; 30</v>
      </c>
      <c r="E11">
        <f t="shared" si="1"/>
        <v>279</v>
      </c>
      <c r="F11">
        <f t="array" ref="F11">SUM(IF(('HVAC ER 2013-2016'!$F$14:$F$1411&gt;F$2*1000)*('HVAC ER 2013-2016'!$F$14:$F$1411&lt;=F$3*1000)*('HVAC ER 2013-2016'!$O$14:$O$1411&gt;=$B11)*('HVAC ER 2013-2016'!$O$14:$O$1411&lt;$C11),1,0))</f>
        <v>142</v>
      </c>
      <c r="G11">
        <f t="array" ref="G11">SUM(IF(('HVAC ER 2013-2016'!$F$14:$F$1411&gt;G$2*1000)*('HVAC ER 2013-2016'!$F$14:$F$1411&lt;=G$3*1000)*('HVAC ER 2013-2016'!$O$14:$O$1411&gt;=$B11)*('HVAC ER 2013-2016'!$O$14:$O$1411&lt;$C11),1,0))</f>
        <v>63</v>
      </c>
      <c r="H11">
        <f t="array" ref="H11">SUM(IF(('HVAC ER 2013-2016'!$F$14:$F$1411&gt;H$2*1000)*('HVAC ER 2013-2016'!$F$14:$F$1411&lt;=H$3*1000)*('HVAC ER 2013-2016'!$O$14:$O$1411&gt;=$B11)*('HVAC ER 2013-2016'!$O$14:$O$1411&lt;$C11),1,0))</f>
        <v>19</v>
      </c>
      <c r="I11">
        <f t="array" ref="I11">SUM(IF(('HVAC ER 2013-2016'!$F$14:$F$1411&gt;I$2*1000)*('HVAC ER 2013-2016'!$F$14:$F$1411&lt;=I$3*1000)*('HVAC ER 2013-2016'!$O$14:$O$1411&gt;=$B11)*('HVAC ER 2013-2016'!$O$14:$O$1411&lt;$C11),1,0))</f>
        <v>49</v>
      </c>
      <c r="J11">
        <f t="array" ref="J11">SUM(IF(('HVAC ER 2013-2016'!$F$14:$F$1411&gt;J$2*1000)*('HVAC ER 2013-2016'!$F$14:$F$1411&lt;=J$3*1000)*('HVAC ER 2013-2016'!$O$14:$O$1411&gt;=$B11)*('HVAC ER 2013-2016'!$O$14:$O$1411&lt;$C11),1,0))</f>
        <v>6</v>
      </c>
      <c r="L11" s="40">
        <f t="shared" si="7"/>
        <v>0.21695178849144633</v>
      </c>
      <c r="M11" s="40">
        <f t="shared" si="8"/>
        <v>0.20943952802359883</v>
      </c>
      <c r="N11" s="40">
        <f t="shared" si="2"/>
        <v>0.2012779552715655</v>
      </c>
      <c r="O11" s="40">
        <f t="shared" si="3"/>
        <v>0.18627450980392157</v>
      </c>
      <c r="P11" s="40">
        <f t="shared" si="4"/>
        <v>0.31210191082802546</v>
      </c>
      <c r="Q11" s="40">
        <f t="shared" si="5"/>
        <v>0.16666666666666666</v>
      </c>
    </row>
    <row r="12" spans="2:17" x14ac:dyDescent="0.25">
      <c r="B12">
        <v>30</v>
      </c>
      <c r="C12">
        <v>35</v>
      </c>
      <c r="D12" t="str">
        <f t="shared" si="6"/>
        <v>30 to &lt; 35</v>
      </c>
      <c r="E12">
        <f t="shared" si="1"/>
        <v>124</v>
      </c>
      <c r="F12">
        <f t="array" ref="F12">SUM(IF(('HVAC ER 2013-2016'!$F$14:$F$1411&gt;F$2*1000)*('HVAC ER 2013-2016'!$F$14:$F$1411&lt;=F$3*1000)*('HVAC ER 2013-2016'!$O$14:$O$1411&gt;=$B12)*('HVAC ER 2013-2016'!$O$14:$O$1411&lt;$C12),1,0))</f>
        <v>62</v>
      </c>
      <c r="G12">
        <f t="array" ref="G12">SUM(IF(('HVAC ER 2013-2016'!$F$14:$F$1411&gt;G$2*1000)*('HVAC ER 2013-2016'!$F$14:$F$1411&lt;=G$3*1000)*('HVAC ER 2013-2016'!$O$14:$O$1411&gt;=$B12)*('HVAC ER 2013-2016'!$O$14:$O$1411&lt;$C12),1,0))</f>
        <v>28</v>
      </c>
      <c r="H12">
        <f t="array" ref="H12">SUM(IF(('HVAC ER 2013-2016'!$F$14:$F$1411&gt;H$2*1000)*('HVAC ER 2013-2016'!$F$14:$F$1411&lt;=H$3*1000)*('HVAC ER 2013-2016'!$O$14:$O$1411&gt;=$B12)*('HVAC ER 2013-2016'!$O$14:$O$1411&lt;$C12),1,0))</f>
        <v>7</v>
      </c>
      <c r="I12">
        <f t="array" ref="I12">SUM(IF(('HVAC ER 2013-2016'!$F$14:$F$1411&gt;I$2*1000)*('HVAC ER 2013-2016'!$F$14:$F$1411&lt;=I$3*1000)*('HVAC ER 2013-2016'!$O$14:$O$1411&gt;=$B12)*('HVAC ER 2013-2016'!$O$14:$O$1411&lt;$C12),1,0))</f>
        <v>23</v>
      </c>
      <c r="J12">
        <f t="array" ref="J12">SUM(IF(('HVAC ER 2013-2016'!$F$14:$F$1411&gt;J$2*1000)*('HVAC ER 2013-2016'!$F$14:$F$1411&lt;=J$3*1000)*('HVAC ER 2013-2016'!$O$14:$O$1411&gt;=$B12)*('HVAC ER 2013-2016'!$O$14:$O$1411&lt;$C12),1,0))</f>
        <v>4</v>
      </c>
      <c r="L12" s="40">
        <f t="shared" si="7"/>
        <v>9.6423017107309481E-2</v>
      </c>
      <c r="M12" s="40">
        <f t="shared" si="8"/>
        <v>9.1445427728613568E-2</v>
      </c>
      <c r="N12" s="40">
        <f t="shared" si="2"/>
        <v>8.9456869009584661E-2</v>
      </c>
      <c r="O12" s="40">
        <f t="shared" si="3"/>
        <v>6.8627450980392163E-2</v>
      </c>
      <c r="P12" s="40">
        <f t="shared" si="4"/>
        <v>0.1464968152866242</v>
      </c>
      <c r="Q12" s="40">
        <f t="shared" si="5"/>
        <v>0.1111111111111111</v>
      </c>
    </row>
    <row r="13" spans="2:17" x14ac:dyDescent="0.25">
      <c r="B13">
        <v>35</v>
      </c>
      <c r="C13">
        <v>40</v>
      </c>
      <c r="D13" t="str">
        <f t="shared" si="6"/>
        <v>35 to &lt; 40</v>
      </c>
      <c r="E13">
        <f t="shared" si="1"/>
        <v>18</v>
      </c>
      <c r="F13">
        <f t="array" ref="F13">SUM(IF(('HVAC ER 2013-2016'!$F$14:$F$1411&gt;F$2*1000)*('HVAC ER 2013-2016'!$F$14:$F$1411&lt;=F$3*1000)*('HVAC ER 2013-2016'!$O$14:$O$1411&gt;=$B13)*('HVAC ER 2013-2016'!$O$14:$O$1411&lt;$C13),1,0))</f>
        <v>14</v>
      </c>
      <c r="G13">
        <f t="array" ref="G13">SUM(IF(('HVAC ER 2013-2016'!$F$14:$F$1411&gt;G$2*1000)*('HVAC ER 2013-2016'!$F$14:$F$1411&lt;=G$3*1000)*('HVAC ER 2013-2016'!$O$14:$O$1411&gt;=$B13)*('HVAC ER 2013-2016'!$O$14:$O$1411&lt;$C13),1,0))</f>
        <v>3</v>
      </c>
      <c r="H13">
        <f t="array" ref="H13">SUM(IF(('HVAC ER 2013-2016'!$F$14:$F$1411&gt;H$2*1000)*('HVAC ER 2013-2016'!$F$14:$F$1411&lt;=H$3*1000)*('HVAC ER 2013-2016'!$O$14:$O$1411&gt;=$B13)*('HVAC ER 2013-2016'!$O$14:$O$1411&lt;$C13),1,0))</f>
        <v>1</v>
      </c>
      <c r="I13">
        <f t="array" ref="I13">SUM(IF(('HVAC ER 2013-2016'!$F$14:$F$1411&gt;I$2*1000)*('HVAC ER 2013-2016'!$F$14:$F$1411&lt;=I$3*1000)*('HVAC ER 2013-2016'!$O$14:$O$1411&gt;=$B13)*('HVAC ER 2013-2016'!$O$14:$O$1411&lt;$C13),1,0))</f>
        <v>0</v>
      </c>
      <c r="J13">
        <f t="array" ref="J13">SUM(IF(('HVAC ER 2013-2016'!$F$14:$F$1411&gt;J$2*1000)*('HVAC ER 2013-2016'!$F$14:$F$1411&lt;=J$3*1000)*('HVAC ER 2013-2016'!$O$14:$O$1411&gt;=$B13)*('HVAC ER 2013-2016'!$O$14:$O$1411&lt;$C13),1,0))</f>
        <v>0</v>
      </c>
      <c r="L13" s="40">
        <f t="shared" si="7"/>
        <v>1.3996889580093312E-2</v>
      </c>
      <c r="M13" s="40">
        <f t="shared" si="8"/>
        <v>2.0648967551622419E-2</v>
      </c>
      <c r="N13" s="40">
        <f t="shared" si="2"/>
        <v>9.5846645367412137E-3</v>
      </c>
      <c r="O13" s="40">
        <f t="shared" si="3"/>
        <v>9.8039215686274508E-3</v>
      </c>
      <c r="P13" s="40">
        <f t="shared" si="4"/>
        <v>0</v>
      </c>
      <c r="Q13" s="40">
        <f t="shared" si="5"/>
        <v>0</v>
      </c>
    </row>
    <row r="14" spans="2:17" x14ac:dyDescent="0.25">
      <c r="B14">
        <v>40</v>
      </c>
      <c r="C14">
        <v>45</v>
      </c>
      <c r="D14" t="str">
        <f t="shared" si="6"/>
        <v>40 to &lt; 45</v>
      </c>
      <c r="E14">
        <f t="shared" si="1"/>
        <v>7</v>
      </c>
      <c r="F14">
        <f t="array" ref="F14">SUM(IF(('HVAC ER 2013-2016'!$F$14:$F$1411&gt;F$2*1000)*('HVAC ER 2013-2016'!$F$14:$F$1411&lt;=F$3*1000)*('HVAC ER 2013-2016'!$O$14:$O$1411&gt;=$B14)*('HVAC ER 2013-2016'!$O$14:$O$1411&lt;$C14),1,0))</f>
        <v>3</v>
      </c>
      <c r="G14">
        <f t="array" ref="G14">SUM(IF(('HVAC ER 2013-2016'!$F$14:$F$1411&gt;G$2*1000)*('HVAC ER 2013-2016'!$F$14:$F$1411&lt;=G$3*1000)*('HVAC ER 2013-2016'!$O$14:$O$1411&gt;=$B14)*('HVAC ER 2013-2016'!$O$14:$O$1411&lt;$C14),1,0))</f>
        <v>1</v>
      </c>
      <c r="H14">
        <f t="array" ref="H14">SUM(IF(('HVAC ER 2013-2016'!$F$14:$F$1411&gt;H$2*1000)*('HVAC ER 2013-2016'!$F$14:$F$1411&lt;=H$3*1000)*('HVAC ER 2013-2016'!$O$14:$O$1411&gt;=$B14)*('HVAC ER 2013-2016'!$O$14:$O$1411&lt;$C14),1,0))</f>
        <v>1</v>
      </c>
      <c r="I14">
        <f t="array" ref="I14">SUM(IF(('HVAC ER 2013-2016'!$F$14:$F$1411&gt;I$2*1000)*('HVAC ER 2013-2016'!$F$14:$F$1411&lt;=I$3*1000)*('HVAC ER 2013-2016'!$O$14:$O$1411&gt;=$B14)*('HVAC ER 2013-2016'!$O$14:$O$1411&lt;$C14),1,0))</f>
        <v>2</v>
      </c>
      <c r="J14">
        <f t="array" ref="J14">SUM(IF(('HVAC ER 2013-2016'!$F$14:$F$1411&gt;J$2*1000)*('HVAC ER 2013-2016'!$F$14:$F$1411&lt;=J$3*1000)*('HVAC ER 2013-2016'!$O$14:$O$1411&gt;=$B14)*('HVAC ER 2013-2016'!$O$14:$O$1411&lt;$C14),1,0))</f>
        <v>0</v>
      </c>
      <c r="L14" s="40">
        <f t="shared" si="7"/>
        <v>5.4432348367029551E-3</v>
      </c>
      <c r="M14" s="40">
        <f t="shared" si="8"/>
        <v>4.4247787610619468E-3</v>
      </c>
      <c r="N14" s="40">
        <f t="shared" si="2"/>
        <v>3.1948881789137379E-3</v>
      </c>
      <c r="O14" s="40">
        <f t="shared" si="3"/>
        <v>9.8039215686274508E-3</v>
      </c>
      <c r="P14" s="40">
        <f t="shared" si="4"/>
        <v>1.2738853503184714E-2</v>
      </c>
      <c r="Q14" s="40">
        <f t="shared" si="5"/>
        <v>0</v>
      </c>
    </row>
    <row r="15" spans="2:17" x14ac:dyDescent="0.25">
      <c r="B15">
        <v>45</v>
      </c>
      <c r="C15">
        <v>50</v>
      </c>
      <c r="D15" t="str">
        <f t="shared" si="6"/>
        <v>45 to &lt; 50</v>
      </c>
      <c r="E15">
        <f t="shared" si="1"/>
        <v>2</v>
      </c>
      <c r="F15">
        <f t="array" ref="F15">SUM(IF(('HVAC ER 2013-2016'!$F$14:$F$1411&gt;F$2*1000)*('HVAC ER 2013-2016'!$F$14:$F$1411&lt;=F$3*1000)*('HVAC ER 2013-2016'!$O$14:$O$1411&gt;=$B15)*('HVAC ER 2013-2016'!$O$14:$O$1411&lt;$C15),1,0))</f>
        <v>1</v>
      </c>
      <c r="G15">
        <f t="array" ref="G15">SUM(IF(('HVAC ER 2013-2016'!$F$14:$F$1411&gt;G$2*1000)*('HVAC ER 2013-2016'!$F$14:$F$1411&lt;=G$3*1000)*('HVAC ER 2013-2016'!$O$14:$O$1411&gt;=$B15)*('HVAC ER 2013-2016'!$O$14:$O$1411&lt;$C15),1,0))</f>
        <v>1</v>
      </c>
      <c r="H15">
        <f t="array" ref="H15">SUM(IF(('HVAC ER 2013-2016'!$F$14:$F$1411&gt;H$2*1000)*('HVAC ER 2013-2016'!$F$14:$F$1411&lt;=H$3*1000)*('HVAC ER 2013-2016'!$O$14:$O$1411&gt;=$B15)*('HVAC ER 2013-2016'!$O$14:$O$1411&lt;$C15),1,0))</f>
        <v>0</v>
      </c>
      <c r="I15">
        <f t="array" ref="I15">SUM(IF(('HVAC ER 2013-2016'!$F$14:$F$1411&gt;I$2*1000)*('HVAC ER 2013-2016'!$F$14:$F$1411&lt;=I$3*1000)*('HVAC ER 2013-2016'!$O$14:$O$1411&gt;=$B15)*('HVAC ER 2013-2016'!$O$14:$O$1411&lt;$C15),1,0))</f>
        <v>0</v>
      </c>
      <c r="J15">
        <f t="array" ref="J15">SUM(IF(('HVAC ER 2013-2016'!$F$14:$F$1411&gt;J$2*1000)*('HVAC ER 2013-2016'!$F$14:$F$1411&lt;=J$3*1000)*('HVAC ER 2013-2016'!$O$14:$O$1411&gt;=$B15)*('HVAC ER 2013-2016'!$O$14:$O$1411&lt;$C15),1,0))</f>
        <v>0</v>
      </c>
      <c r="L15" s="40">
        <f t="shared" si="7"/>
        <v>1.5552099533437014E-3</v>
      </c>
      <c r="M15" s="40">
        <f t="shared" si="8"/>
        <v>1.4749262536873156E-3</v>
      </c>
      <c r="N15" s="40">
        <f t="shared" si="2"/>
        <v>3.1948881789137379E-3</v>
      </c>
      <c r="O15" s="40">
        <f t="shared" si="3"/>
        <v>0</v>
      </c>
      <c r="P15" s="40">
        <f t="shared" si="4"/>
        <v>0</v>
      </c>
      <c r="Q15" s="40">
        <f t="shared" si="5"/>
        <v>0</v>
      </c>
    </row>
    <row r="17" spans="5:10" x14ac:dyDescent="0.25">
      <c r="E17">
        <f>SUM(F17:J17)</f>
        <v>1286</v>
      </c>
      <c r="F17">
        <f>SUM(F6:F15)</f>
        <v>678</v>
      </c>
      <c r="G17">
        <f t="shared" ref="G17:J17" si="9">SUM(G6:G15)</f>
        <v>313</v>
      </c>
      <c r="H17">
        <f t="shared" si="9"/>
        <v>102</v>
      </c>
      <c r="I17">
        <f t="shared" si="9"/>
        <v>157</v>
      </c>
      <c r="J17">
        <f t="shared" si="9"/>
        <v>36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4"/>
  <sheetViews>
    <sheetView workbookViewId="0">
      <selection activeCell="M3" sqref="M3"/>
    </sheetView>
  </sheetViews>
  <sheetFormatPr defaultRowHeight="15" x14ac:dyDescent="0.25"/>
  <cols>
    <col min="2" max="2" width="5" bestFit="1" customWidth="1"/>
    <col min="3" max="3" width="45.85546875" bestFit="1" customWidth="1"/>
    <col min="4" max="4" width="13.85546875" bestFit="1" customWidth="1"/>
    <col min="5" max="5" width="27.28515625" bestFit="1" customWidth="1"/>
    <col min="6" max="6" width="29.7109375" bestFit="1" customWidth="1"/>
    <col min="7" max="7" width="18.85546875" bestFit="1" customWidth="1"/>
    <col min="8" max="8" width="25.85546875" bestFit="1" customWidth="1"/>
  </cols>
  <sheetData>
    <row r="2" spans="2:14" x14ac:dyDescent="0.25">
      <c r="B2" t="s">
        <v>1344</v>
      </c>
      <c r="C2" t="s">
        <v>1345</v>
      </c>
      <c r="D2" t="s">
        <v>1346</v>
      </c>
      <c r="E2" t="s">
        <v>1375</v>
      </c>
      <c r="F2" t="s">
        <v>1347</v>
      </c>
      <c r="G2" t="s">
        <v>1348</v>
      </c>
      <c r="M2">
        <v>0</v>
      </c>
      <c r="N2">
        <v>0</v>
      </c>
    </row>
    <row r="3" spans="2:14" x14ac:dyDescent="0.25">
      <c r="B3">
        <v>1989</v>
      </c>
      <c r="C3" t="s">
        <v>1349</v>
      </c>
      <c r="D3" t="s">
        <v>1350</v>
      </c>
      <c r="F3" t="s">
        <v>1355</v>
      </c>
      <c r="G3" t="s">
        <v>1363</v>
      </c>
      <c r="M3">
        <v>1973</v>
      </c>
      <c r="N3">
        <v>1</v>
      </c>
    </row>
    <row r="4" spans="2:14" x14ac:dyDescent="0.25">
      <c r="B4">
        <v>1989</v>
      </c>
      <c r="F4" t="s">
        <v>1356</v>
      </c>
      <c r="G4" t="s">
        <v>1364</v>
      </c>
      <c r="M4">
        <f>M3+1</f>
        <v>1974</v>
      </c>
      <c r="N4">
        <v>1</v>
      </c>
    </row>
    <row r="5" spans="2:14" x14ac:dyDescent="0.25">
      <c r="B5">
        <v>1989</v>
      </c>
      <c r="D5" t="s">
        <v>1351</v>
      </c>
      <c r="F5" t="s">
        <v>1357</v>
      </c>
      <c r="G5" t="s">
        <v>1445</v>
      </c>
      <c r="M5">
        <f t="shared" ref="M5:M38" si="0">M4+1</f>
        <v>1975</v>
      </c>
      <c r="N5">
        <v>1</v>
      </c>
    </row>
    <row r="6" spans="2:14" x14ac:dyDescent="0.25">
      <c r="B6">
        <v>1989</v>
      </c>
      <c r="D6" t="s">
        <v>1352</v>
      </c>
      <c r="F6" t="s">
        <v>1357</v>
      </c>
      <c r="G6" t="s">
        <v>1439</v>
      </c>
      <c r="H6" t="s">
        <v>1367</v>
      </c>
      <c r="I6" t="s">
        <v>1444</v>
      </c>
      <c r="M6">
        <f t="shared" si="0"/>
        <v>1976</v>
      </c>
      <c r="N6">
        <v>1</v>
      </c>
    </row>
    <row r="7" spans="2:14" x14ac:dyDescent="0.25">
      <c r="B7">
        <v>1989</v>
      </c>
      <c r="D7" t="s">
        <v>1353</v>
      </c>
      <c r="F7" t="s">
        <v>1357</v>
      </c>
      <c r="G7" t="s">
        <v>1439</v>
      </c>
      <c r="H7" t="s">
        <v>1367</v>
      </c>
      <c r="I7" t="s">
        <v>1444</v>
      </c>
      <c r="M7">
        <f t="shared" si="0"/>
        <v>1977</v>
      </c>
      <c r="N7">
        <v>1</v>
      </c>
    </row>
    <row r="8" spans="2:14" x14ac:dyDescent="0.25">
      <c r="B8">
        <v>1989</v>
      </c>
      <c r="D8" t="s">
        <v>1354</v>
      </c>
      <c r="F8" t="s">
        <v>1357</v>
      </c>
      <c r="G8" t="s">
        <v>1440</v>
      </c>
      <c r="H8" t="s">
        <v>1368</v>
      </c>
      <c r="I8" t="s">
        <v>1444</v>
      </c>
      <c r="M8">
        <f t="shared" si="0"/>
        <v>1978</v>
      </c>
      <c r="N8">
        <v>2</v>
      </c>
    </row>
    <row r="9" spans="2:14" x14ac:dyDescent="0.25">
      <c r="B9">
        <v>1989</v>
      </c>
      <c r="C9" t="s">
        <v>1358</v>
      </c>
      <c r="D9" t="s">
        <v>1350</v>
      </c>
      <c r="F9" t="s">
        <v>1357</v>
      </c>
      <c r="G9" t="s">
        <v>1446</v>
      </c>
      <c r="M9">
        <f t="shared" si="0"/>
        <v>1979</v>
      </c>
      <c r="N9">
        <v>2</v>
      </c>
    </row>
    <row r="10" spans="2:14" x14ac:dyDescent="0.25">
      <c r="B10">
        <v>1989</v>
      </c>
      <c r="D10" t="s">
        <v>1351</v>
      </c>
      <c r="F10" t="s">
        <v>1357</v>
      </c>
      <c r="G10" t="s">
        <v>1370</v>
      </c>
      <c r="M10">
        <f t="shared" si="0"/>
        <v>1980</v>
      </c>
      <c r="N10">
        <v>2</v>
      </c>
    </row>
    <row r="11" spans="2:14" x14ac:dyDescent="0.25">
      <c r="B11">
        <v>1989</v>
      </c>
      <c r="D11" t="s">
        <v>1352</v>
      </c>
      <c r="F11" t="s">
        <v>1357</v>
      </c>
      <c r="G11" t="s">
        <v>1441</v>
      </c>
      <c r="H11" t="s">
        <v>1372</v>
      </c>
      <c r="I11" t="s">
        <v>1444</v>
      </c>
      <c r="M11">
        <f t="shared" si="0"/>
        <v>1981</v>
      </c>
      <c r="N11">
        <v>2</v>
      </c>
    </row>
    <row r="12" spans="2:14" x14ac:dyDescent="0.25">
      <c r="B12">
        <v>1989</v>
      </c>
      <c r="D12" t="s">
        <v>1359</v>
      </c>
      <c r="F12" t="s">
        <v>1357</v>
      </c>
      <c r="G12" t="s">
        <v>1441</v>
      </c>
      <c r="H12" t="s">
        <v>1372</v>
      </c>
      <c r="I12" t="s">
        <v>1444</v>
      </c>
      <c r="M12">
        <f t="shared" si="0"/>
        <v>1982</v>
      </c>
      <c r="N12">
        <v>2</v>
      </c>
    </row>
    <row r="13" spans="2:14" x14ac:dyDescent="0.25">
      <c r="B13">
        <v>1989</v>
      </c>
      <c r="C13" t="s">
        <v>1361</v>
      </c>
      <c r="D13" t="s">
        <v>1360</v>
      </c>
      <c r="G13" t="s">
        <v>1442</v>
      </c>
      <c r="H13" t="s">
        <v>1373</v>
      </c>
      <c r="I13" t="s">
        <v>1444</v>
      </c>
      <c r="M13">
        <f t="shared" si="0"/>
        <v>1983</v>
      </c>
      <c r="N13">
        <v>2</v>
      </c>
    </row>
    <row r="14" spans="2:14" x14ac:dyDescent="0.25">
      <c r="B14">
        <v>1989</v>
      </c>
      <c r="C14" t="s">
        <v>1362</v>
      </c>
      <c r="D14" t="s">
        <v>1360</v>
      </c>
      <c r="G14" t="s">
        <v>1443</v>
      </c>
      <c r="H14" t="s">
        <v>1374</v>
      </c>
      <c r="I14" t="s">
        <v>1444</v>
      </c>
      <c r="M14">
        <f t="shared" si="0"/>
        <v>1984</v>
      </c>
      <c r="N14">
        <v>2</v>
      </c>
    </row>
    <row r="15" spans="2:14" x14ac:dyDescent="0.25">
      <c r="B15">
        <v>1999</v>
      </c>
      <c r="C15" t="s">
        <v>1349</v>
      </c>
      <c r="D15" t="s">
        <v>1350</v>
      </c>
      <c r="F15" t="s">
        <v>1355</v>
      </c>
      <c r="G15" t="s">
        <v>1363</v>
      </c>
      <c r="M15">
        <f t="shared" si="0"/>
        <v>1985</v>
      </c>
      <c r="N15">
        <v>2</v>
      </c>
    </row>
    <row r="16" spans="2:14" x14ac:dyDescent="0.25">
      <c r="B16">
        <v>1999</v>
      </c>
      <c r="F16" t="s">
        <v>1356</v>
      </c>
      <c r="G16" t="s">
        <v>1364</v>
      </c>
      <c r="M16">
        <f t="shared" si="0"/>
        <v>1986</v>
      </c>
      <c r="N16">
        <v>2</v>
      </c>
    </row>
    <row r="17" spans="2:14" x14ac:dyDescent="0.25">
      <c r="B17">
        <v>1999</v>
      </c>
      <c r="D17" t="s">
        <v>1351</v>
      </c>
      <c r="F17" t="s">
        <v>1357</v>
      </c>
      <c r="G17" t="s">
        <v>1365</v>
      </c>
      <c r="M17">
        <f t="shared" si="0"/>
        <v>1987</v>
      </c>
      <c r="N17">
        <v>2</v>
      </c>
    </row>
    <row r="18" spans="2:14" x14ac:dyDescent="0.25">
      <c r="B18">
        <v>1999</v>
      </c>
      <c r="D18" t="s">
        <v>1352</v>
      </c>
      <c r="F18" t="s">
        <v>1357</v>
      </c>
      <c r="G18" t="s">
        <v>1366</v>
      </c>
      <c r="M18">
        <f t="shared" si="0"/>
        <v>1988</v>
      </c>
      <c r="N18">
        <v>2</v>
      </c>
    </row>
    <row r="19" spans="2:14" x14ac:dyDescent="0.25">
      <c r="B19">
        <v>1999</v>
      </c>
      <c r="D19" t="s">
        <v>1353</v>
      </c>
      <c r="F19" t="s">
        <v>1357</v>
      </c>
      <c r="G19" t="s">
        <v>1367</v>
      </c>
      <c r="M19">
        <f t="shared" si="0"/>
        <v>1989</v>
      </c>
      <c r="N19">
        <v>2</v>
      </c>
    </row>
    <row r="20" spans="2:14" x14ac:dyDescent="0.25">
      <c r="B20">
        <v>1999</v>
      </c>
      <c r="D20" t="s">
        <v>1354</v>
      </c>
      <c r="F20" t="s">
        <v>1357</v>
      </c>
      <c r="G20" t="s">
        <v>1368</v>
      </c>
      <c r="M20">
        <f t="shared" si="0"/>
        <v>1990</v>
      </c>
      <c r="N20">
        <v>2</v>
      </c>
    </row>
    <row r="21" spans="2:14" x14ac:dyDescent="0.25">
      <c r="B21">
        <v>1999</v>
      </c>
      <c r="C21" t="s">
        <v>1358</v>
      </c>
      <c r="D21" t="s">
        <v>1350</v>
      </c>
      <c r="F21" t="s">
        <v>1357</v>
      </c>
      <c r="G21" t="s">
        <v>1369</v>
      </c>
      <c r="M21">
        <f t="shared" si="0"/>
        <v>1991</v>
      </c>
      <c r="N21">
        <v>2</v>
      </c>
    </row>
    <row r="22" spans="2:14" x14ac:dyDescent="0.25">
      <c r="B22">
        <v>1999</v>
      </c>
      <c r="D22" t="s">
        <v>1351</v>
      </c>
      <c r="F22" t="s">
        <v>1357</v>
      </c>
      <c r="G22" t="s">
        <v>1370</v>
      </c>
      <c r="M22">
        <f t="shared" si="0"/>
        <v>1992</v>
      </c>
      <c r="N22">
        <v>2</v>
      </c>
    </row>
    <row r="23" spans="2:14" x14ac:dyDescent="0.25">
      <c r="B23">
        <v>1999</v>
      </c>
      <c r="D23" t="s">
        <v>1352</v>
      </c>
      <c r="F23" t="s">
        <v>1357</v>
      </c>
      <c r="G23" t="s">
        <v>1371</v>
      </c>
      <c r="M23">
        <f t="shared" si="0"/>
        <v>1993</v>
      </c>
      <c r="N23">
        <v>3</v>
      </c>
    </row>
    <row r="24" spans="2:14" x14ac:dyDescent="0.25">
      <c r="B24">
        <v>1999</v>
      </c>
      <c r="D24" t="s">
        <v>1359</v>
      </c>
      <c r="F24" t="s">
        <v>1357</v>
      </c>
      <c r="G24" t="s">
        <v>1372</v>
      </c>
      <c r="M24">
        <f t="shared" si="0"/>
        <v>1994</v>
      </c>
      <c r="N24">
        <v>3</v>
      </c>
    </row>
    <row r="25" spans="2:14" x14ac:dyDescent="0.25">
      <c r="B25">
        <v>1999</v>
      </c>
      <c r="C25" t="s">
        <v>1361</v>
      </c>
      <c r="D25" t="s">
        <v>1360</v>
      </c>
      <c r="G25" t="s">
        <v>1373</v>
      </c>
      <c r="M25">
        <f t="shared" si="0"/>
        <v>1995</v>
      </c>
      <c r="N25">
        <v>3</v>
      </c>
    </row>
    <row r="26" spans="2:14" x14ac:dyDescent="0.25">
      <c r="B26">
        <v>1999</v>
      </c>
      <c r="C26" t="s">
        <v>1362</v>
      </c>
      <c r="D26" t="s">
        <v>1360</v>
      </c>
      <c r="G26" t="s">
        <v>1374</v>
      </c>
      <c r="M26">
        <f t="shared" si="0"/>
        <v>1996</v>
      </c>
      <c r="N26">
        <v>3</v>
      </c>
    </row>
    <row r="27" spans="2:14" x14ac:dyDescent="0.25">
      <c r="B27">
        <v>2001</v>
      </c>
      <c r="C27" t="s">
        <v>1349</v>
      </c>
      <c r="D27" t="s">
        <v>1350</v>
      </c>
      <c r="E27" t="s">
        <v>1376</v>
      </c>
      <c r="F27" t="s">
        <v>1355</v>
      </c>
      <c r="G27" t="s">
        <v>1363</v>
      </c>
      <c r="M27">
        <f t="shared" si="0"/>
        <v>1997</v>
      </c>
      <c r="N27">
        <v>3</v>
      </c>
    </row>
    <row r="28" spans="2:14" x14ac:dyDescent="0.25">
      <c r="B28">
        <v>2001</v>
      </c>
      <c r="F28" t="s">
        <v>1356</v>
      </c>
      <c r="G28" t="s">
        <v>1379</v>
      </c>
      <c r="M28">
        <f t="shared" si="0"/>
        <v>1998</v>
      </c>
      <c r="N28">
        <v>3</v>
      </c>
    </row>
    <row r="29" spans="2:14" x14ac:dyDescent="0.25">
      <c r="B29">
        <v>2001</v>
      </c>
      <c r="D29" t="s">
        <v>1351</v>
      </c>
      <c r="E29" t="s">
        <v>1377</v>
      </c>
      <c r="F29" t="s">
        <v>1357</v>
      </c>
      <c r="G29" t="s">
        <v>1380</v>
      </c>
      <c r="M29">
        <f t="shared" si="0"/>
        <v>1999</v>
      </c>
      <c r="N29">
        <v>3</v>
      </c>
    </row>
    <row r="30" spans="2:14" x14ac:dyDescent="0.25">
      <c r="B30">
        <v>2001</v>
      </c>
      <c r="E30" t="s">
        <v>1378</v>
      </c>
      <c r="G30" t="s">
        <v>1381</v>
      </c>
      <c r="M30">
        <f t="shared" si="0"/>
        <v>2000</v>
      </c>
      <c r="N30">
        <v>3</v>
      </c>
    </row>
    <row r="31" spans="2:14" x14ac:dyDescent="0.25">
      <c r="B31">
        <v>2001</v>
      </c>
      <c r="D31" t="s">
        <v>1352</v>
      </c>
      <c r="E31" t="s">
        <v>1377</v>
      </c>
      <c r="F31" t="s">
        <v>1357</v>
      </c>
      <c r="G31" t="s">
        <v>1382</v>
      </c>
      <c r="M31">
        <f t="shared" si="0"/>
        <v>2001</v>
      </c>
      <c r="N31">
        <v>3</v>
      </c>
    </row>
    <row r="32" spans="2:14" x14ac:dyDescent="0.25">
      <c r="B32">
        <v>2001</v>
      </c>
      <c r="E32" t="s">
        <v>1378</v>
      </c>
      <c r="G32" t="s">
        <v>1383</v>
      </c>
      <c r="M32">
        <f t="shared" si="0"/>
        <v>2002</v>
      </c>
      <c r="N32">
        <v>4</v>
      </c>
    </row>
    <row r="33" spans="2:14" x14ac:dyDescent="0.25">
      <c r="B33">
        <v>2001</v>
      </c>
      <c r="D33" t="s">
        <v>1353</v>
      </c>
      <c r="E33" t="s">
        <v>1377</v>
      </c>
      <c r="F33" t="s">
        <v>1357</v>
      </c>
      <c r="G33" t="s">
        <v>1384</v>
      </c>
      <c r="M33">
        <f t="shared" si="0"/>
        <v>2003</v>
      </c>
      <c r="N33">
        <v>4</v>
      </c>
    </row>
    <row r="34" spans="2:14" x14ac:dyDescent="0.25">
      <c r="B34">
        <v>2001</v>
      </c>
      <c r="E34" t="s">
        <v>1378</v>
      </c>
      <c r="G34" t="s">
        <v>1385</v>
      </c>
      <c r="M34">
        <f t="shared" si="0"/>
        <v>2004</v>
      </c>
      <c r="N34">
        <v>4</v>
      </c>
    </row>
    <row r="35" spans="2:14" x14ac:dyDescent="0.25">
      <c r="B35">
        <v>2001</v>
      </c>
      <c r="D35" t="s">
        <v>1354</v>
      </c>
      <c r="E35" t="s">
        <v>1377</v>
      </c>
      <c r="F35" t="s">
        <v>1357</v>
      </c>
      <c r="G35" t="s">
        <v>1396</v>
      </c>
      <c r="M35">
        <f t="shared" si="0"/>
        <v>2005</v>
      </c>
      <c r="N35">
        <v>4</v>
      </c>
    </row>
    <row r="36" spans="2:14" x14ac:dyDescent="0.25">
      <c r="B36">
        <v>2001</v>
      </c>
      <c r="E36" t="s">
        <v>1378</v>
      </c>
      <c r="G36" t="s">
        <v>1386</v>
      </c>
      <c r="M36">
        <f t="shared" si="0"/>
        <v>2006</v>
      </c>
      <c r="N36">
        <v>5</v>
      </c>
    </row>
    <row r="37" spans="2:14" x14ac:dyDescent="0.25">
      <c r="B37">
        <v>2001</v>
      </c>
      <c r="C37" t="s">
        <v>1358</v>
      </c>
      <c r="D37" t="s">
        <v>1350</v>
      </c>
      <c r="E37" t="s">
        <v>1376</v>
      </c>
      <c r="F37" t="s">
        <v>1357</v>
      </c>
      <c r="G37" t="s">
        <v>1387</v>
      </c>
      <c r="M37">
        <f t="shared" si="0"/>
        <v>2007</v>
      </c>
      <c r="N37">
        <v>5</v>
      </c>
    </row>
    <row r="38" spans="2:14" x14ac:dyDescent="0.25">
      <c r="B38">
        <v>2001</v>
      </c>
      <c r="D38" t="s">
        <v>1351</v>
      </c>
      <c r="E38" t="s">
        <v>1377</v>
      </c>
      <c r="F38" t="s">
        <v>1357</v>
      </c>
      <c r="G38" t="s">
        <v>1388</v>
      </c>
      <c r="M38">
        <f t="shared" si="0"/>
        <v>2008</v>
      </c>
      <c r="N38">
        <v>5</v>
      </c>
    </row>
    <row r="39" spans="2:14" x14ac:dyDescent="0.25">
      <c r="B39">
        <v>2001</v>
      </c>
      <c r="E39" t="s">
        <v>1378</v>
      </c>
      <c r="G39" t="s">
        <v>1389</v>
      </c>
    </row>
    <row r="40" spans="2:14" x14ac:dyDescent="0.25">
      <c r="B40">
        <v>2001</v>
      </c>
      <c r="D40" t="s">
        <v>1352</v>
      </c>
      <c r="E40" t="s">
        <v>1377</v>
      </c>
      <c r="F40" t="s">
        <v>1357</v>
      </c>
      <c r="G40" t="s">
        <v>1390</v>
      </c>
    </row>
    <row r="41" spans="2:14" x14ac:dyDescent="0.25">
      <c r="B41">
        <v>2001</v>
      </c>
      <c r="E41" t="s">
        <v>1378</v>
      </c>
      <c r="G41" t="s">
        <v>1391</v>
      </c>
    </row>
    <row r="42" spans="2:14" x14ac:dyDescent="0.25">
      <c r="B42">
        <v>2001</v>
      </c>
      <c r="D42" t="s">
        <v>1359</v>
      </c>
      <c r="E42" t="s">
        <v>1377</v>
      </c>
      <c r="F42" t="s">
        <v>1357</v>
      </c>
      <c r="G42" t="s">
        <v>1392</v>
      </c>
    </row>
    <row r="43" spans="2:14" x14ac:dyDescent="0.25">
      <c r="B43">
        <v>2001</v>
      </c>
      <c r="E43" t="s">
        <v>1378</v>
      </c>
      <c r="G43" t="s">
        <v>1393</v>
      </c>
    </row>
    <row r="44" spans="2:14" x14ac:dyDescent="0.25">
      <c r="B44">
        <v>2001</v>
      </c>
      <c r="C44" t="s">
        <v>1361</v>
      </c>
      <c r="D44" t="s">
        <v>1360</v>
      </c>
      <c r="G44" t="s">
        <v>1394</v>
      </c>
    </row>
    <row r="45" spans="2:14" x14ac:dyDescent="0.25">
      <c r="B45">
        <v>2001</v>
      </c>
      <c r="C45" t="s">
        <v>1362</v>
      </c>
      <c r="D45" t="s">
        <v>1360</v>
      </c>
      <c r="G45" t="s">
        <v>1395</v>
      </c>
    </row>
    <row r="46" spans="2:14" x14ac:dyDescent="0.25">
      <c r="B46">
        <v>2004</v>
      </c>
      <c r="C46" t="s">
        <v>1349</v>
      </c>
      <c r="D46" t="s">
        <v>1350</v>
      </c>
      <c r="E46" t="s">
        <v>1376</v>
      </c>
      <c r="F46" t="s">
        <v>1355</v>
      </c>
      <c r="G46" t="s">
        <v>1363</v>
      </c>
      <c r="H46" t="s">
        <v>1397</v>
      </c>
    </row>
    <row r="47" spans="2:14" x14ac:dyDescent="0.25">
      <c r="B47">
        <v>2004</v>
      </c>
      <c r="F47" t="s">
        <v>1356</v>
      </c>
      <c r="G47" t="s">
        <v>1364</v>
      </c>
      <c r="H47" t="s">
        <v>1397</v>
      </c>
    </row>
    <row r="48" spans="2:14" x14ac:dyDescent="0.25">
      <c r="B48">
        <v>2004</v>
      </c>
      <c r="D48" t="s">
        <v>1351</v>
      </c>
      <c r="E48" t="s">
        <v>1377</v>
      </c>
      <c r="F48" t="s">
        <v>1357</v>
      </c>
      <c r="G48" t="s">
        <v>1380</v>
      </c>
    </row>
    <row r="49" spans="2:7" x14ac:dyDescent="0.25">
      <c r="B49">
        <v>2004</v>
      </c>
      <c r="E49" t="s">
        <v>1378</v>
      </c>
      <c r="G49" t="s">
        <v>1381</v>
      </c>
    </row>
    <row r="50" spans="2:7" x14ac:dyDescent="0.25">
      <c r="B50">
        <v>2004</v>
      </c>
      <c r="D50" t="s">
        <v>1352</v>
      </c>
      <c r="E50" t="s">
        <v>1377</v>
      </c>
      <c r="F50" t="s">
        <v>1357</v>
      </c>
      <c r="G50" t="s">
        <v>1382</v>
      </c>
    </row>
    <row r="51" spans="2:7" x14ac:dyDescent="0.25">
      <c r="B51">
        <v>2004</v>
      </c>
      <c r="E51" t="s">
        <v>1378</v>
      </c>
      <c r="G51" t="s">
        <v>1383</v>
      </c>
    </row>
    <row r="52" spans="2:7" x14ac:dyDescent="0.25">
      <c r="B52">
        <v>2004</v>
      </c>
      <c r="D52" t="s">
        <v>1353</v>
      </c>
      <c r="E52" t="s">
        <v>1377</v>
      </c>
      <c r="F52" t="s">
        <v>1357</v>
      </c>
      <c r="G52" t="s">
        <v>1384</v>
      </c>
    </row>
    <row r="53" spans="2:7" x14ac:dyDescent="0.25">
      <c r="B53">
        <v>2004</v>
      </c>
      <c r="E53" t="s">
        <v>1378</v>
      </c>
      <c r="G53" t="s">
        <v>1385</v>
      </c>
    </row>
    <row r="54" spans="2:7" x14ac:dyDescent="0.25">
      <c r="B54">
        <v>2004</v>
      </c>
      <c r="D54" t="s">
        <v>1354</v>
      </c>
      <c r="E54" t="s">
        <v>1377</v>
      </c>
      <c r="F54" t="s">
        <v>1357</v>
      </c>
      <c r="G54" t="s">
        <v>1396</v>
      </c>
    </row>
    <row r="55" spans="2:7" x14ac:dyDescent="0.25">
      <c r="B55">
        <v>2004</v>
      </c>
      <c r="E55" t="s">
        <v>1378</v>
      </c>
      <c r="G55" t="s">
        <v>1386</v>
      </c>
    </row>
    <row r="56" spans="2:7" x14ac:dyDescent="0.25">
      <c r="B56">
        <v>2004</v>
      </c>
      <c r="C56" t="s">
        <v>1358</v>
      </c>
      <c r="D56" t="s">
        <v>1350</v>
      </c>
      <c r="E56" t="s">
        <v>1376</v>
      </c>
      <c r="F56" t="s">
        <v>1357</v>
      </c>
      <c r="G56" t="s">
        <v>1387</v>
      </c>
    </row>
    <row r="57" spans="2:7" x14ac:dyDescent="0.25">
      <c r="B57">
        <v>2004</v>
      </c>
      <c r="D57" t="s">
        <v>1351</v>
      </c>
      <c r="E57" t="s">
        <v>1377</v>
      </c>
      <c r="F57" t="s">
        <v>1357</v>
      </c>
      <c r="G57" t="s">
        <v>1388</v>
      </c>
    </row>
    <row r="58" spans="2:7" x14ac:dyDescent="0.25">
      <c r="B58">
        <v>2004</v>
      </c>
      <c r="E58" t="s">
        <v>1378</v>
      </c>
      <c r="G58" t="s">
        <v>1389</v>
      </c>
    </row>
    <row r="59" spans="2:7" x14ac:dyDescent="0.25">
      <c r="B59">
        <v>2004</v>
      </c>
      <c r="D59" t="s">
        <v>1352</v>
      </c>
      <c r="E59" t="s">
        <v>1377</v>
      </c>
      <c r="F59" t="s">
        <v>1357</v>
      </c>
      <c r="G59" t="s">
        <v>1390</v>
      </c>
    </row>
    <row r="60" spans="2:7" x14ac:dyDescent="0.25">
      <c r="B60">
        <v>2004</v>
      </c>
      <c r="E60" t="s">
        <v>1378</v>
      </c>
      <c r="G60" t="s">
        <v>1391</v>
      </c>
    </row>
    <row r="61" spans="2:7" x14ac:dyDescent="0.25">
      <c r="B61">
        <v>2004</v>
      </c>
      <c r="D61" t="s">
        <v>1359</v>
      </c>
      <c r="E61" t="s">
        <v>1377</v>
      </c>
      <c r="F61" t="s">
        <v>1357</v>
      </c>
      <c r="G61" t="s">
        <v>1392</v>
      </c>
    </row>
    <row r="62" spans="2:7" x14ac:dyDescent="0.25">
      <c r="B62">
        <v>2004</v>
      </c>
      <c r="E62" t="s">
        <v>1378</v>
      </c>
      <c r="G62" t="s">
        <v>1393</v>
      </c>
    </row>
    <row r="63" spans="2:7" x14ac:dyDescent="0.25">
      <c r="B63">
        <v>2004</v>
      </c>
      <c r="C63" t="s">
        <v>1361</v>
      </c>
      <c r="D63" t="s">
        <v>1360</v>
      </c>
      <c r="G63" t="s">
        <v>1394</v>
      </c>
    </row>
    <row r="64" spans="2:7" x14ac:dyDescent="0.25">
      <c r="B64">
        <v>2004</v>
      </c>
      <c r="C64" t="s">
        <v>1362</v>
      </c>
      <c r="D64" t="s">
        <v>1360</v>
      </c>
      <c r="G64" t="s">
        <v>1395</v>
      </c>
    </row>
    <row r="65" spans="2:8" x14ac:dyDescent="0.25">
      <c r="B65">
        <v>2007</v>
      </c>
      <c r="C65" t="s">
        <v>1349</v>
      </c>
      <c r="D65" t="s">
        <v>1350</v>
      </c>
      <c r="E65" t="s">
        <v>1376</v>
      </c>
      <c r="F65" t="s">
        <v>1355</v>
      </c>
      <c r="G65" t="s">
        <v>1363</v>
      </c>
      <c r="H65" t="s">
        <v>1398</v>
      </c>
    </row>
    <row r="66" spans="2:8" x14ac:dyDescent="0.25">
      <c r="B66">
        <v>2007</v>
      </c>
      <c r="F66" t="s">
        <v>1356</v>
      </c>
      <c r="G66" t="s">
        <v>1364</v>
      </c>
      <c r="H66" t="s">
        <v>1398</v>
      </c>
    </row>
    <row r="67" spans="2:8" x14ac:dyDescent="0.25">
      <c r="B67">
        <v>2007</v>
      </c>
      <c r="D67" t="s">
        <v>1351</v>
      </c>
      <c r="E67" t="s">
        <v>1377</v>
      </c>
      <c r="F67" t="s">
        <v>1357</v>
      </c>
      <c r="G67" t="s">
        <v>1380</v>
      </c>
      <c r="H67" t="s">
        <v>1399</v>
      </c>
    </row>
    <row r="68" spans="2:8" x14ac:dyDescent="0.25">
      <c r="B68">
        <v>2007</v>
      </c>
      <c r="E68" t="s">
        <v>1378</v>
      </c>
      <c r="G68" t="s">
        <v>1381</v>
      </c>
      <c r="H68" t="s">
        <v>1400</v>
      </c>
    </row>
    <row r="69" spans="2:8" x14ac:dyDescent="0.25">
      <c r="B69">
        <v>2007</v>
      </c>
      <c r="D69" t="s">
        <v>1352</v>
      </c>
      <c r="E69" t="s">
        <v>1377</v>
      </c>
      <c r="F69" t="s">
        <v>1357</v>
      </c>
      <c r="G69" t="s">
        <v>1382</v>
      </c>
      <c r="H69" t="s">
        <v>1400</v>
      </c>
    </row>
    <row r="70" spans="2:8" x14ac:dyDescent="0.25">
      <c r="B70">
        <v>2007</v>
      </c>
      <c r="E70" t="s">
        <v>1378</v>
      </c>
      <c r="G70" t="s">
        <v>1383</v>
      </c>
      <c r="H70" t="s">
        <v>1401</v>
      </c>
    </row>
    <row r="71" spans="2:8" x14ac:dyDescent="0.25">
      <c r="B71">
        <v>2007</v>
      </c>
      <c r="D71" t="s">
        <v>1353</v>
      </c>
      <c r="E71" t="s">
        <v>1377</v>
      </c>
      <c r="F71" t="s">
        <v>1357</v>
      </c>
      <c r="G71" t="s">
        <v>1384</v>
      </c>
      <c r="H71" t="s">
        <v>1402</v>
      </c>
    </row>
    <row r="72" spans="2:8" x14ac:dyDescent="0.25">
      <c r="B72">
        <v>2007</v>
      </c>
      <c r="E72" t="s">
        <v>1378</v>
      </c>
      <c r="G72" t="s">
        <v>1385</v>
      </c>
      <c r="H72" t="s">
        <v>1403</v>
      </c>
    </row>
    <row r="73" spans="2:8" x14ac:dyDescent="0.25">
      <c r="B73">
        <v>2007</v>
      </c>
      <c r="D73" t="s">
        <v>1354</v>
      </c>
      <c r="E73" t="s">
        <v>1377</v>
      </c>
      <c r="F73" t="s">
        <v>1357</v>
      </c>
      <c r="G73" t="s">
        <v>1396</v>
      </c>
      <c r="H73" t="s">
        <v>1405</v>
      </c>
    </row>
    <row r="74" spans="2:8" x14ac:dyDescent="0.25">
      <c r="B74">
        <v>2007</v>
      </c>
      <c r="E74" t="s">
        <v>1378</v>
      </c>
      <c r="G74" t="s">
        <v>1386</v>
      </c>
      <c r="H74" t="s">
        <v>1404</v>
      </c>
    </row>
    <row r="75" spans="2:8" x14ac:dyDescent="0.25">
      <c r="B75">
        <v>2007</v>
      </c>
      <c r="C75" t="s">
        <v>1358</v>
      </c>
      <c r="D75" t="s">
        <v>1350</v>
      </c>
      <c r="E75" t="s">
        <v>1376</v>
      </c>
      <c r="F75" t="s">
        <v>1357</v>
      </c>
      <c r="G75" t="s">
        <v>1387</v>
      </c>
    </row>
    <row r="76" spans="2:8" x14ac:dyDescent="0.25">
      <c r="B76">
        <v>2007</v>
      </c>
      <c r="D76" t="s">
        <v>1351</v>
      </c>
      <c r="E76" t="s">
        <v>1377</v>
      </c>
      <c r="F76" t="s">
        <v>1357</v>
      </c>
      <c r="G76" t="s">
        <v>1388</v>
      </c>
    </row>
    <row r="77" spans="2:8" x14ac:dyDescent="0.25">
      <c r="B77">
        <v>2007</v>
      </c>
      <c r="E77" t="s">
        <v>1378</v>
      </c>
      <c r="G77" t="s">
        <v>1389</v>
      </c>
    </row>
    <row r="78" spans="2:8" x14ac:dyDescent="0.25">
      <c r="B78">
        <v>2007</v>
      </c>
      <c r="D78" t="s">
        <v>1352</v>
      </c>
      <c r="E78" t="s">
        <v>1377</v>
      </c>
      <c r="F78" t="s">
        <v>1357</v>
      </c>
      <c r="G78" t="s">
        <v>1390</v>
      </c>
    </row>
    <row r="79" spans="2:8" x14ac:dyDescent="0.25">
      <c r="B79">
        <v>2007</v>
      </c>
      <c r="E79" t="s">
        <v>1378</v>
      </c>
      <c r="G79" t="s">
        <v>1391</v>
      </c>
    </row>
    <row r="80" spans="2:8" x14ac:dyDescent="0.25">
      <c r="B80">
        <v>2007</v>
      </c>
      <c r="D80" t="s">
        <v>1359</v>
      </c>
      <c r="E80" t="s">
        <v>1377</v>
      </c>
      <c r="F80" t="s">
        <v>1357</v>
      </c>
      <c r="G80" t="s">
        <v>1392</v>
      </c>
    </row>
    <row r="81" spans="2:9" x14ac:dyDescent="0.25">
      <c r="B81">
        <v>2007</v>
      </c>
      <c r="E81" t="s">
        <v>1378</v>
      </c>
      <c r="G81" t="s">
        <v>1393</v>
      </c>
    </row>
    <row r="82" spans="2:9" x14ac:dyDescent="0.25">
      <c r="B82">
        <v>2007</v>
      </c>
      <c r="C82" t="s">
        <v>1361</v>
      </c>
      <c r="D82" t="s">
        <v>1360</v>
      </c>
      <c r="G82" t="s">
        <v>1394</v>
      </c>
    </row>
    <row r="83" spans="2:9" x14ac:dyDescent="0.25">
      <c r="B83">
        <v>2007</v>
      </c>
      <c r="C83" t="s">
        <v>1362</v>
      </c>
      <c r="D83" t="s">
        <v>1360</v>
      </c>
      <c r="G83" t="s">
        <v>1395</v>
      </c>
    </row>
    <row r="84" spans="2:9" x14ac:dyDescent="0.25">
      <c r="B84">
        <v>2010</v>
      </c>
      <c r="C84" t="s">
        <v>1349</v>
      </c>
      <c r="D84" t="s">
        <v>1350</v>
      </c>
      <c r="E84" t="s">
        <v>1376</v>
      </c>
      <c r="F84" t="s">
        <v>1355</v>
      </c>
      <c r="G84" t="s">
        <v>1406</v>
      </c>
    </row>
    <row r="85" spans="2:9" x14ac:dyDescent="0.25">
      <c r="B85">
        <v>2010</v>
      </c>
      <c r="F85" t="s">
        <v>1356</v>
      </c>
      <c r="G85" t="s">
        <v>1406</v>
      </c>
    </row>
    <row r="86" spans="2:9" x14ac:dyDescent="0.25">
      <c r="B86">
        <v>2010</v>
      </c>
      <c r="D86" t="s">
        <v>1351</v>
      </c>
      <c r="E86" t="s">
        <v>1377</v>
      </c>
      <c r="F86" t="s">
        <v>1357</v>
      </c>
      <c r="G86" t="s">
        <v>1407</v>
      </c>
    </row>
    <row r="87" spans="2:9" x14ac:dyDescent="0.25">
      <c r="B87">
        <v>2010</v>
      </c>
      <c r="E87" t="s">
        <v>1378</v>
      </c>
      <c r="G87" t="s">
        <v>1408</v>
      </c>
    </row>
    <row r="88" spans="2:9" x14ac:dyDescent="0.25">
      <c r="B88">
        <v>2010</v>
      </c>
      <c r="D88" t="s">
        <v>1352</v>
      </c>
      <c r="E88" t="s">
        <v>1377</v>
      </c>
      <c r="F88" t="s">
        <v>1357</v>
      </c>
      <c r="G88" t="s">
        <v>1408</v>
      </c>
    </row>
    <row r="89" spans="2:9" x14ac:dyDescent="0.25">
      <c r="B89">
        <v>2010</v>
      </c>
      <c r="E89" t="s">
        <v>1378</v>
      </c>
      <c r="G89" t="s">
        <v>1409</v>
      </c>
    </row>
    <row r="90" spans="2:9" x14ac:dyDescent="0.25">
      <c r="B90">
        <v>2010</v>
      </c>
      <c r="D90" t="s">
        <v>1353</v>
      </c>
      <c r="E90" t="s">
        <v>1377</v>
      </c>
      <c r="F90" t="s">
        <v>1357</v>
      </c>
      <c r="G90" t="s">
        <v>1410</v>
      </c>
    </row>
    <row r="91" spans="2:9" x14ac:dyDescent="0.25">
      <c r="B91">
        <v>2010</v>
      </c>
      <c r="E91" t="s">
        <v>1378</v>
      </c>
      <c r="G91" t="s">
        <v>1411</v>
      </c>
    </row>
    <row r="92" spans="2:9" x14ac:dyDescent="0.25">
      <c r="B92">
        <v>2010</v>
      </c>
      <c r="D92" t="s">
        <v>1354</v>
      </c>
      <c r="E92" t="s">
        <v>1377</v>
      </c>
      <c r="F92" t="s">
        <v>1357</v>
      </c>
      <c r="G92" t="s">
        <v>1412</v>
      </c>
    </row>
    <row r="93" spans="2:9" x14ac:dyDescent="0.25">
      <c r="B93">
        <v>2010</v>
      </c>
      <c r="E93" t="s">
        <v>1378</v>
      </c>
      <c r="G93" t="s">
        <v>1413</v>
      </c>
    </row>
    <row r="94" spans="2:9" x14ac:dyDescent="0.25">
      <c r="B94">
        <v>2010</v>
      </c>
      <c r="C94" t="s">
        <v>1420</v>
      </c>
      <c r="D94" t="s">
        <v>1350</v>
      </c>
      <c r="E94" t="s">
        <v>1376</v>
      </c>
      <c r="F94" t="s">
        <v>1357</v>
      </c>
      <c r="G94" t="s">
        <v>1414</v>
      </c>
    </row>
    <row r="95" spans="2:9" x14ac:dyDescent="0.25">
      <c r="B95">
        <v>2010</v>
      </c>
      <c r="D95" t="s">
        <v>1351</v>
      </c>
      <c r="E95" t="s">
        <v>1377</v>
      </c>
      <c r="F95" t="s">
        <v>1357</v>
      </c>
      <c r="G95" t="s">
        <v>1415</v>
      </c>
      <c r="H95" t="s">
        <v>1414</v>
      </c>
      <c r="I95" t="s">
        <v>1426</v>
      </c>
    </row>
    <row r="96" spans="2:9" x14ac:dyDescent="0.25">
      <c r="B96">
        <v>2010</v>
      </c>
      <c r="E96" t="s">
        <v>1378</v>
      </c>
      <c r="G96" t="s">
        <v>1416</v>
      </c>
      <c r="H96" t="s">
        <v>1427</v>
      </c>
      <c r="I96" t="s">
        <v>1426</v>
      </c>
    </row>
    <row r="97" spans="2:9" x14ac:dyDescent="0.25">
      <c r="B97">
        <v>2010</v>
      </c>
      <c r="D97" t="s">
        <v>1352</v>
      </c>
      <c r="E97" t="s">
        <v>1377</v>
      </c>
      <c r="F97" t="s">
        <v>1357</v>
      </c>
      <c r="G97" t="s">
        <v>1408</v>
      </c>
      <c r="H97" t="s">
        <v>1428</v>
      </c>
      <c r="I97" t="s">
        <v>1426</v>
      </c>
    </row>
    <row r="98" spans="2:9" x14ac:dyDescent="0.25">
      <c r="B98">
        <v>2010</v>
      </c>
      <c r="E98" t="s">
        <v>1378</v>
      </c>
      <c r="G98" t="s">
        <v>1409</v>
      </c>
      <c r="H98" t="s">
        <v>1429</v>
      </c>
      <c r="I98" t="s">
        <v>1426</v>
      </c>
    </row>
    <row r="99" spans="2:9" x14ac:dyDescent="0.25">
      <c r="B99">
        <v>2010</v>
      </c>
      <c r="D99" t="s">
        <v>1417</v>
      </c>
      <c r="E99" t="s">
        <v>1377</v>
      </c>
      <c r="F99" t="s">
        <v>1357</v>
      </c>
      <c r="G99" t="s">
        <v>1418</v>
      </c>
      <c r="H99" t="s">
        <v>1430</v>
      </c>
      <c r="I99" t="s">
        <v>1426</v>
      </c>
    </row>
    <row r="100" spans="2:9" x14ac:dyDescent="0.25">
      <c r="B100">
        <v>2010</v>
      </c>
      <c r="E100" t="s">
        <v>1378</v>
      </c>
      <c r="G100" t="s">
        <v>1419</v>
      </c>
      <c r="H100" t="s">
        <v>1431</v>
      </c>
      <c r="I100" t="s">
        <v>1426</v>
      </c>
    </row>
    <row r="101" spans="2:9" x14ac:dyDescent="0.25">
      <c r="B101">
        <v>2010</v>
      </c>
      <c r="D101" t="s">
        <v>1354</v>
      </c>
      <c r="E101" t="s">
        <v>1377</v>
      </c>
      <c r="F101" t="s">
        <v>1357</v>
      </c>
      <c r="G101" t="s">
        <v>1418</v>
      </c>
      <c r="H101" t="s">
        <v>1431</v>
      </c>
      <c r="I101" t="s">
        <v>1426</v>
      </c>
    </row>
    <row r="102" spans="2:9" x14ac:dyDescent="0.25">
      <c r="B102">
        <v>2010</v>
      </c>
      <c r="E102" t="s">
        <v>1378</v>
      </c>
      <c r="G102" t="s">
        <v>1419</v>
      </c>
      <c r="H102" t="s">
        <v>1432</v>
      </c>
      <c r="I102" t="s">
        <v>1426</v>
      </c>
    </row>
    <row r="103" spans="2:9" x14ac:dyDescent="0.25">
      <c r="B103">
        <v>2010</v>
      </c>
      <c r="C103" t="s">
        <v>1421</v>
      </c>
      <c r="D103" t="s">
        <v>1350</v>
      </c>
      <c r="E103" t="s">
        <v>1376</v>
      </c>
      <c r="F103" t="s">
        <v>1357</v>
      </c>
      <c r="G103" t="s">
        <v>1414</v>
      </c>
    </row>
    <row r="104" spans="2:9" x14ac:dyDescent="0.25">
      <c r="B104">
        <v>2010</v>
      </c>
      <c r="D104" t="s">
        <v>1351</v>
      </c>
      <c r="E104" t="s">
        <v>1377</v>
      </c>
      <c r="F104" t="s">
        <v>1357</v>
      </c>
      <c r="G104" t="s">
        <v>1415</v>
      </c>
      <c r="H104" t="s">
        <v>1414</v>
      </c>
      <c r="I104" t="s">
        <v>1426</v>
      </c>
    </row>
    <row r="105" spans="2:9" x14ac:dyDescent="0.25">
      <c r="B105">
        <v>2010</v>
      </c>
      <c r="E105" t="s">
        <v>1378</v>
      </c>
      <c r="G105" t="s">
        <v>1416</v>
      </c>
      <c r="H105" t="s">
        <v>1427</v>
      </c>
      <c r="I105" t="s">
        <v>1426</v>
      </c>
    </row>
    <row r="106" spans="2:9" x14ac:dyDescent="0.25">
      <c r="B106">
        <v>2010</v>
      </c>
      <c r="D106" t="s">
        <v>1352</v>
      </c>
      <c r="E106" t="s">
        <v>1377</v>
      </c>
      <c r="F106" t="s">
        <v>1357</v>
      </c>
      <c r="G106" t="s">
        <v>1408</v>
      </c>
      <c r="H106" t="s">
        <v>1432</v>
      </c>
      <c r="I106" t="s">
        <v>1426</v>
      </c>
    </row>
    <row r="107" spans="2:9" x14ac:dyDescent="0.25">
      <c r="B107">
        <v>2010</v>
      </c>
      <c r="E107" t="s">
        <v>1378</v>
      </c>
      <c r="G107" t="s">
        <v>1409</v>
      </c>
      <c r="H107" t="s">
        <v>1433</v>
      </c>
      <c r="I107" t="s">
        <v>1426</v>
      </c>
    </row>
    <row r="108" spans="2:9" x14ac:dyDescent="0.25">
      <c r="B108">
        <v>2010</v>
      </c>
      <c r="D108" t="s">
        <v>1417</v>
      </c>
      <c r="E108" t="s">
        <v>1377</v>
      </c>
      <c r="F108" t="s">
        <v>1357</v>
      </c>
      <c r="G108" t="s">
        <v>1418</v>
      </c>
      <c r="H108" t="s">
        <v>1427</v>
      </c>
      <c r="I108" t="s">
        <v>1426</v>
      </c>
    </row>
    <row r="109" spans="2:9" x14ac:dyDescent="0.25">
      <c r="B109">
        <v>2010</v>
      </c>
      <c r="E109" t="s">
        <v>1378</v>
      </c>
      <c r="G109" t="s">
        <v>1419</v>
      </c>
      <c r="H109" t="s">
        <v>1434</v>
      </c>
      <c r="I109" t="s">
        <v>1426</v>
      </c>
    </row>
    <row r="110" spans="2:9" x14ac:dyDescent="0.25">
      <c r="B110">
        <v>2010</v>
      </c>
      <c r="D110" t="s">
        <v>1354</v>
      </c>
      <c r="E110" t="s">
        <v>1377</v>
      </c>
      <c r="F110" t="s">
        <v>1357</v>
      </c>
      <c r="G110" t="s">
        <v>1418</v>
      </c>
      <c r="H110" t="s">
        <v>1435</v>
      </c>
      <c r="I110" t="s">
        <v>1426</v>
      </c>
    </row>
    <row r="111" spans="2:9" x14ac:dyDescent="0.25">
      <c r="B111">
        <v>2010</v>
      </c>
      <c r="E111" t="s">
        <v>1378</v>
      </c>
      <c r="G111" t="s">
        <v>1419</v>
      </c>
      <c r="H111" t="s">
        <v>1415</v>
      </c>
      <c r="I111" t="s">
        <v>1426</v>
      </c>
    </row>
    <row r="112" spans="2:9" x14ac:dyDescent="0.25">
      <c r="B112">
        <v>2010</v>
      </c>
      <c r="C112" t="s">
        <v>1361</v>
      </c>
      <c r="D112" t="s">
        <v>1360</v>
      </c>
      <c r="G112" t="s">
        <v>1422</v>
      </c>
      <c r="H112" t="s">
        <v>1436</v>
      </c>
      <c r="I112" t="s">
        <v>1426</v>
      </c>
    </row>
    <row r="113" spans="2:9" x14ac:dyDescent="0.25">
      <c r="B113">
        <v>2010</v>
      </c>
      <c r="C113" t="s">
        <v>1425</v>
      </c>
      <c r="D113" t="s">
        <v>1360</v>
      </c>
      <c r="G113" t="s">
        <v>1423</v>
      </c>
      <c r="H113" t="s">
        <v>1437</v>
      </c>
      <c r="I113" t="s">
        <v>1426</v>
      </c>
    </row>
    <row r="114" spans="2:9" x14ac:dyDescent="0.25">
      <c r="B114">
        <v>2010</v>
      </c>
      <c r="C114" t="s">
        <v>1424</v>
      </c>
      <c r="G114" t="s">
        <v>1423</v>
      </c>
      <c r="H114" t="s">
        <v>1437</v>
      </c>
      <c r="I114" t="s">
        <v>1426</v>
      </c>
    </row>
  </sheetData>
  <sortState ref="M2:M235">
    <sortCondition ref="M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099DC07F07124CBA61013265313220" ma:contentTypeVersion="4" ma:contentTypeDescription="Create a new document." ma:contentTypeScope="" ma:versionID="1bb6217b215165677cf4bb1c6ad55005">
  <xsd:schema xmlns:xsd="http://www.w3.org/2001/XMLSchema" xmlns:xs="http://www.w3.org/2001/XMLSchema" xmlns:p="http://schemas.microsoft.com/office/2006/metadata/properties" xmlns:ns2="c8d08b59-7f79-4f5c-bb9c-3ec99906943f" targetNamespace="http://schemas.microsoft.com/office/2006/metadata/properties" ma:root="true" ma:fieldsID="b03f4bd903aacf30e35c6ad53c13e28c" ns2:_="">
    <xsd:import namespace="c8d08b59-7f79-4f5c-bb9c-3ec99906943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08b59-7f79-4f5c-bb9c-3ec9990694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ABA072-B3BB-4D77-AAD6-6531C0044E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28AEEE-F0B4-46CF-9441-87034A805C95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c8d08b59-7f79-4f5c-bb9c-3ec99906943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4804CA0-129F-4B54-8F8D-A6724EF9316F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E6817CB3-DE14-488D-ACE2-9EE6573393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08b59-7f79-4f5c-bb9c-3ec999069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HVAC ER 2013-2016</vt:lpstr>
      <vt:lpstr>Category Tbl</vt:lpstr>
      <vt:lpstr>ClaimsVsAge</vt:lpstr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Tanzer</dc:creator>
  <cp:keywords/>
  <dc:description/>
  <cp:lastModifiedBy>Doug Maddox</cp:lastModifiedBy>
  <cp:revision/>
  <dcterms:created xsi:type="dcterms:W3CDTF">2017-05-29T14:21:54Z</dcterms:created>
  <dcterms:modified xsi:type="dcterms:W3CDTF">2017-07-01T14:15:13Z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0x010100C7099DC07F07124CBA61013265313220</vt:lpwstr>
  </property>
</Properties>
</file>