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53" i="1" l="1"/>
  <c r="O53" i="1"/>
  <c r="N53" i="1"/>
  <c r="P52" i="1"/>
  <c r="O52" i="1"/>
  <c r="N52" i="1"/>
  <c r="P49" i="1"/>
  <c r="O49" i="1"/>
  <c r="N49" i="1"/>
  <c r="P48" i="1"/>
  <c r="O48" i="1"/>
  <c r="N48" i="1"/>
  <c r="P47" i="1"/>
  <c r="O47" i="1"/>
  <c r="N47" i="1"/>
  <c r="P46" i="1"/>
  <c r="O46" i="1"/>
  <c r="N46" i="1"/>
  <c r="P45" i="1"/>
  <c r="O45" i="1"/>
  <c r="N45" i="1"/>
  <c r="P44" i="1"/>
  <c r="O44" i="1"/>
  <c r="N44" i="1"/>
  <c r="P41" i="1"/>
  <c r="O41" i="1"/>
  <c r="N41" i="1"/>
  <c r="P40" i="1"/>
  <c r="O40" i="1"/>
  <c r="N40" i="1"/>
  <c r="P37" i="1"/>
  <c r="O37" i="1"/>
  <c r="N37" i="1"/>
  <c r="P36" i="1"/>
  <c r="O36" i="1"/>
  <c r="N36" i="1"/>
  <c r="P35" i="1"/>
  <c r="O35" i="1"/>
  <c r="N35" i="1"/>
  <c r="P34" i="1"/>
  <c r="O34" i="1"/>
  <c r="N34" i="1"/>
  <c r="P33" i="1"/>
  <c r="O33" i="1"/>
  <c r="N33" i="1"/>
  <c r="P32" i="1"/>
  <c r="O32" i="1"/>
  <c r="N32" i="1"/>
  <c r="P31" i="1"/>
  <c r="O31" i="1"/>
  <c r="N31" i="1"/>
  <c r="P30" i="1"/>
  <c r="O30" i="1"/>
  <c r="N30" i="1"/>
  <c r="P29" i="1"/>
  <c r="O29" i="1"/>
  <c r="N29" i="1"/>
  <c r="P28" i="1"/>
  <c r="O28" i="1"/>
  <c r="N28" i="1"/>
  <c r="P27" i="1"/>
  <c r="O27" i="1"/>
  <c r="N27" i="1"/>
  <c r="P25" i="1"/>
  <c r="O25" i="1"/>
  <c r="N25" i="1"/>
  <c r="P24" i="1"/>
  <c r="O24" i="1"/>
  <c r="N24" i="1"/>
  <c r="P23" i="1"/>
  <c r="O23" i="1"/>
  <c r="N23" i="1"/>
  <c r="P22" i="1"/>
  <c r="O22" i="1"/>
  <c r="N22" i="1"/>
  <c r="P21" i="1"/>
  <c r="O21" i="1"/>
  <c r="N21" i="1"/>
  <c r="P20" i="1"/>
  <c r="O20" i="1"/>
  <c r="N20" i="1"/>
  <c r="P19" i="1"/>
  <c r="O19" i="1"/>
  <c r="N19" i="1"/>
  <c r="P18" i="1"/>
  <c r="O18" i="1"/>
  <c r="N18" i="1"/>
  <c r="P17" i="1"/>
  <c r="O17" i="1"/>
  <c r="N17" i="1"/>
  <c r="P16" i="1"/>
  <c r="O16" i="1"/>
  <c r="N16" i="1"/>
  <c r="P15" i="1"/>
  <c r="O15" i="1"/>
  <c r="N15" i="1"/>
  <c r="P14" i="1"/>
  <c r="O14" i="1"/>
  <c r="N14" i="1"/>
  <c r="P13" i="1"/>
  <c r="O13" i="1"/>
  <c r="N13" i="1"/>
  <c r="P12" i="1"/>
  <c r="O12" i="1"/>
  <c r="N12" i="1"/>
  <c r="P11" i="1"/>
  <c r="O11" i="1"/>
  <c r="N11" i="1"/>
  <c r="P10" i="1"/>
  <c r="O10" i="1"/>
  <c r="N10" i="1"/>
  <c r="O4" i="1"/>
  <c r="P4" i="1"/>
  <c r="O5" i="1"/>
  <c r="P5" i="1"/>
  <c r="O6" i="1"/>
  <c r="P6" i="1"/>
  <c r="O7" i="1"/>
  <c r="P7" i="1"/>
  <c r="O8" i="1"/>
  <c r="P8" i="1"/>
  <c r="N5" i="1"/>
  <c r="N6" i="1"/>
  <c r="N7" i="1"/>
  <c r="N8" i="1"/>
  <c r="N4" i="1"/>
  <c r="L52" i="1"/>
  <c r="M52" i="1"/>
  <c r="L53" i="1"/>
  <c r="M53" i="1"/>
  <c r="K53" i="1"/>
  <c r="K52" i="1"/>
  <c r="L44" i="1"/>
  <c r="M44" i="1"/>
  <c r="L45" i="1"/>
  <c r="M45" i="1"/>
  <c r="L46" i="1"/>
  <c r="M46" i="1"/>
  <c r="L47" i="1"/>
  <c r="M47" i="1"/>
  <c r="L48" i="1"/>
  <c r="M48" i="1"/>
  <c r="L49" i="1"/>
  <c r="M49" i="1"/>
  <c r="K45" i="1"/>
  <c r="K46" i="1"/>
  <c r="K47" i="1"/>
  <c r="K48" i="1"/>
  <c r="K49" i="1"/>
  <c r="K44" i="1"/>
  <c r="L40" i="1"/>
  <c r="M40" i="1"/>
  <c r="L41" i="1"/>
  <c r="M41" i="1"/>
  <c r="K41" i="1"/>
  <c r="K40" i="1"/>
  <c r="M37" i="1"/>
  <c r="L37" i="1"/>
  <c r="K37" i="1"/>
  <c r="M36" i="1"/>
  <c r="L36" i="1"/>
  <c r="K36" i="1"/>
  <c r="M35" i="1"/>
  <c r="L35" i="1"/>
  <c r="K35" i="1"/>
  <c r="M34" i="1"/>
  <c r="L34" i="1"/>
  <c r="K34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8" i="1"/>
  <c r="L28" i="1"/>
  <c r="K28" i="1"/>
  <c r="M27" i="1"/>
  <c r="L27" i="1"/>
  <c r="K27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L10" i="1"/>
  <c r="K10" i="1"/>
  <c r="K5" i="1"/>
  <c r="L5" i="1"/>
  <c r="M5" i="1"/>
  <c r="K6" i="1"/>
  <c r="L6" i="1"/>
  <c r="M6" i="1"/>
  <c r="K7" i="1"/>
  <c r="L7" i="1"/>
  <c r="M7" i="1"/>
  <c r="K8" i="1"/>
  <c r="L8" i="1"/>
  <c r="M8" i="1"/>
  <c r="L4" i="1"/>
  <c r="M4" i="1"/>
  <c r="K4" i="1"/>
</calcChain>
</file>

<file path=xl/sharedStrings.xml><?xml version="1.0" encoding="utf-8"?>
<sst xmlns="http://schemas.openxmlformats.org/spreadsheetml/2006/main" count="69" uniqueCount="48">
  <si>
    <t>Row Labels</t>
  </si>
  <si>
    <t>Sum of Quantity</t>
  </si>
  <si>
    <t>Sum of Life Gr kWh</t>
  </si>
  <si>
    <t>Sum of Life Gr kW</t>
  </si>
  <si>
    <t>Sum of Life Gr therm</t>
  </si>
  <si>
    <t>Sum of Life Net kWh</t>
  </si>
  <si>
    <t>Sum of Life Net kW</t>
  </si>
  <si>
    <t>Sum of Life Net therm</t>
  </si>
  <si>
    <t>Sum of Life Net kWh w/ME</t>
  </si>
  <si>
    <t>Sum of Life Net kW w/ME</t>
  </si>
  <si>
    <t>PGE</t>
  </si>
  <si>
    <t>AGRICULT-DEFAULT-HTR-DI</t>
  </si>
  <si>
    <t>DishWash</t>
  </si>
  <si>
    <t>LED_fixt</t>
  </si>
  <si>
    <t>LED_lamp</t>
  </si>
  <si>
    <t>WalkInCool</t>
  </si>
  <si>
    <t>WalkInDoor</t>
  </si>
  <si>
    <t>Com-Default-HTR-di</t>
  </si>
  <si>
    <t>HorDisp</t>
  </si>
  <si>
    <t>LF_LmpBlst</t>
  </si>
  <si>
    <t>LinFluor_fixt</t>
  </si>
  <si>
    <t>ReachIn</t>
  </si>
  <si>
    <t>TStat</t>
  </si>
  <si>
    <t>VentFanMtr</t>
  </si>
  <si>
    <t>VMController</t>
  </si>
  <si>
    <t>WalkInFrz</t>
  </si>
  <si>
    <t>Ind-Default-HTR-di</t>
  </si>
  <si>
    <t>RES-DEFAULT-HTR-DI</t>
  </si>
  <si>
    <t>DuctLeak</t>
  </si>
  <si>
    <t>FaucetAer</t>
  </si>
  <si>
    <t>NonSav</t>
  </si>
  <si>
    <t>OccSensPlug</t>
  </si>
  <si>
    <t>ShowerHd</t>
  </si>
  <si>
    <t>spltEER</t>
  </si>
  <si>
    <t>spltSEER</t>
  </si>
  <si>
    <t>SCE</t>
  </si>
  <si>
    <t>PoolPump</t>
  </si>
  <si>
    <t>SCG</t>
  </si>
  <si>
    <t>AttBatIns</t>
  </si>
  <si>
    <t>FlowRestrict</t>
  </si>
  <si>
    <t>SDGE</t>
  </si>
  <si>
    <t>Grand Total</t>
  </si>
  <si>
    <t>% of IOU Life Gross kWh</t>
  </si>
  <si>
    <t>% of IOU Life Gross kW</t>
  </si>
  <si>
    <t>% of IOU Life Gross therm</t>
  </si>
  <si>
    <t>% of Total Life Gross kWh</t>
  </si>
  <si>
    <t>% of Total Life Gross kW</t>
  </si>
  <si>
    <t>% of Total Life Gross therm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</si>
</sst>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3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horizontal="left" indent="1"/>
    </xf>
    <xf numFmtId="3" fontId="1" fillId="0" borderId="0" xfId="0" applyNumberFormat="1" applyFont="1"/>
    <xf numFmtId="0" fontId="0" fillId="0" borderId="0" xfId="0" applyAlignment="1">
      <alignment horizontal="left" indent="2"/>
    </xf>
    <xf numFmtId="3" fontId="0" fillId="0" borderId="0" xfId="0" applyNumberFormat="1"/>
    <xf numFmtId="0" fontId="1" fillId="2" borderId="2" xfId="0" applyFont="1" applyFill="1" applyBorder="1" applyAlignment="1">
      <alignment horizontal="left"/>
    </xf>
    <xf numFmtId="3" fontId="1" fillId="2" borderId="2" xfId="0" applyNumberFormat="1" applyFont="1" applyFill="1" applyBorder="1"/>
    <xf numFmtId="0" fontId="1" fillId="2" borderId="0" xfId="0" applyFont="1" applyFill="1" applyBorder="1" applyAlignment="1">
      <alignment wrapText="1"/>
    </xf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Normal="100" workbookViewId="0">
      <selection activeCell="N26" sqref="N26"/>
    </sheetView>
  </sheetViews>
  <sheetFormatPr defaultRowHeight="15" x14ac:dyDescent="0.25"/>
  <cols>
    <col min="1" max="1" width="35.28515625" bestFit="1" customWidth="1"/>
    <col min="2" max="7" width="14.7109375" customWidth="1"/>
    <col min="8" max="8" width="12.5703125" customWidth="1"/>
    <col min="9" max="9" width="11.140625" bestFit="1" customWidth="1"/>
    <col min="10" max="10" width="12.7109375" bestFit="1" customWidth="1"/>
  </cols>
  <sheetData>
    <row r="1" spans="1:16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12" t="s">
        <v>42</v>
      </c>
      <c r="L1" s="12" t="s">
        <v>43</v>
      </c>
      <c r="M1" s="12" t="s">
        <v>44</v>
      </c>
      <c r="N1" s="12" t="s">
        <v>45</v>
      </c>
      <c r="O1" s="12" t="s">
        <v>46</v>
      </c>
      <c r="P1" s="12" t="s">
        <v>47</v>
      </c>
    </row>
    <row r="2" spans="1:16" x14ac:dyDescent="0.25">
      <c r="A2" s="4" t="s">
        <v>10</v>
      </c>
      <c r="B2" s="5">
        <v>249551.93600000002</v>
      </c>
      <c r="C2" s="5">
        <v>149982435.04704514</v>
      </c>
      <c r="D2" s="5">
        <v>52122.696007989987</v>
      </c>
      <c r="E2" s="5">
        <v>-803767.48902879993</v>
      </c>
      <c r="F2" s="5">
        <v>95838753.310113862</v>
      </c>
      <c r="G2" s="5">
        <v>34713.177468105503</v>
      </c>
      <c r="H2" s="5">
        <v>-470697.84142055985</v>
      </c>
      <c r="I2" s="5">
        <v>103337875.06246606</v>
      </c>
      <c r="J2" s="5">
        <v>37319.312268505004</v>
      </c>
    </row>
    <row r="3" spans="1:16" x14ac:dyDescent="0.25">
      <c r="A3" s="6" t="s">
        <v>11</v>
      </c>
      <c r="B3" s="7">
        <v>18042</v>
      </c>
      <c r="C3" s="7">
        <v>13865234.159999998</v>
      </c>
      <c r="D3" s="7">
        <v>3797.5260279999993</v>
      </c>
      <c r="E3" s="7">
        <v>-8975.9830999999995</v>
      </c>
      <c r="F3" s="7">
        <v>9072339.8018000014</v>
      </c>
      <c r="G3" s="7">
        <v>2487.9103198399998</v>
      </c>
      <c r="H3" s="7">
        <v>-5893.5287019999996</v>
      </c>
      <c r="I3" s="7">
        <v>9765601.5097999927</v>
      </c>
      <c r="J3" s="7">
        <v>2677.7866212399995</v>
      </c>
    </row>
    <row r="4" spans="1:16" x14ac:dyDescent="0.25">
      <c r="A4" s="8" t="s">
        <v>12</v>
      </c>
      <c r="B4" s="9">
        <v>1</v>
      </c>
      <c r="C4" s="9">
        <v>0</v>
      </c>
      <c r="D4" s="9">
        <v>0</v>
      </c>
      <c r="E4" s="9">
        <v>165</v>
      </c>
      <c r="F4" s="9">
        <v>0</v>
      </c>
      <c r="G4" s="9">
        <v>0</v>
      </c>
      <c r="H4" s="9">
        <v>115.49999999999999</v>
      </c>
      <c r="I4" s="9">
        <v>0</v>
      </c>
      <c r="J4" s="9">
        <v>0</v>
      </c>
      <c r="K4" s="13">
        <f>C4/C$2</f>
        <v>0</v>
      </c>
      <c r="L4" s="13">
        <f t="shared" ref="L4:M4" si="0">D4/D$2</f>
        <v>0</v>
      </c>
      <c r="M4" s="13">
        <f t="shared" si="0"/>
        <v>-2.0528324702380176E-4</v>
      </c>
      <c r="N4" s="13">
        <f>C4/C$54</f>
        <v>0</v>
      </c>
      <c r="O4" s="13">
        <f t="shared" ref="O4:P8" si="1">D4/D$54</f>
        <v>0</v>
      </c>
      <c r="P4" s="13">
        <f t="shared" si="1"/>
        <v>1.0483672402646033E-3</v>
      </c>
    </row>
    <row r="5" spans="1:16" x14ac:dyDescent="0.25">
      <c r="A5" s="8" t="s">
        <v>13</v>
      </c>
      <c r="B5" s="9">
        <v>83</v>
      </c>
      <c r="C5" s="9">
        <v>289809.12</v>
      </c>
      <c r="D5" s="9">
        <v>59.430528000000002</v>
      </c>
      <c r="E5" s="9">
        <v>-1304.9280000000001</v>
      </c>
      <c r="F5" s="9">
        <v>173885.47200000001</v>
      </c>
      <c r="G5" s="9">
        <v>35.658316800000001</v>
      </c>
      <c r="H5" s="9">
        <v>-782.95680000000004</v>
      </c>
      <c r="I5" s="9">
        <v>188375.92799999999</v>
      </c>
      <c r="J5" s="9">
        <v>38.629843200000003</v>
      </c>
      <c r="K5" s="13">
        <f t="shared" ref="K5:K8" si="2">C5/C$2</f>
        <v>1.9322870702098902E-3</v>
      </c>
      <c r="L5" s="13">
        <f t="shared" ref="L5:L8" si="3">D5/D$2</f>
        <v>1.1402044128893444E-3</v>
      </c>
      <c r="M5" s="13">
        <f t="shared" ref="M5:M8" si="4">E5/E$2</f>
        <v>1.6235142846804582E-3</v>
      </c>
      <c r="N5" s="13">
        <f t="shared" ref="N5:N8" si="5">C5/C$54</f>
        <v>1.7382877233743683E-3</v>
      </c>
      <c r="O5" s="13">
        <f t="shared" si="1"/>
        <v>8.4490782763357202E-4</v>
      </c>
      <c r="P5" s="13">
        <f t="shared" si="1"/>
        <v>-8.2911743400242936E-3</v>
      </c>
    </row>
    <row r="6" spans="1:16" x14ac:dyDescent="0.25">
      <c r="A6" s="8" t="s">
        <v>14</v>
      </c>
      <c r="B6" s="9">
        <v>17911</v>
      </c>
      <c r="C6" s="9">
        <v>13205494.34</v>
      </c>
      <c r="D6" s="9">
        <v>3682.0000999999997</v>
      </c>
      <c r="E6" s="9">
        <v>-7834.5550999999996</v>
      </c>
      <c r="F6" s="9">
        <v>8676495.9098000005</v>
      </c>
      <c r="G6" s="9">
        <v>2418.5947630399996</v>
      </c>
      <c r="H6" s="9">
        <v>-5225.171902</v>
      </c>
      <c r="I6" s="9">
        <v>9336770.6267999951</v>
      </c>
      <c r="J6" s="9">
        <v>2602.6947680399999</v>
      </c>
      <c r="K6" s="13">
        <f t="shared" si="2"/>
        <v>8.804693920229939E-2</v>
      </c>
      <c r="L6" s="13">
        <f t="shared" si="3"/>
        <v>7.0641014030348295E-2</v>
      </c>
      <c r="M6" s="13">
        <f t="shared" si="4"/>
        <v>9.7472903631205202E-3</v>
      </c>
      <c r="N6" s="13">
        <f t="shared" si="5"/>
        <v>7.9207130170064019E-2</v>
      </c>
      <c r="O6" s="13">
        <f t="shared" si="1"/>
        <v>5.2346004831685063E-2</v>
      </c>
      <c r="P6" s="13">
        <f t="shared" si="1"/>
        <v>-4.9778732781139229E-2</v>
      </c>
    </row>
    <row r="7" spans="1:16" x14ac:dyDescent="0.25">
      <c r="A7" s="8" t="s">
        <v>15</v>
      </c>
      <c r="B7" s="9">
        <v>42</v>
      </c>
      <c r="C7" s="9">
        <v>296459.10000000003</v>
      </c>
      <c r="D7" s="9">
        <v>32.797799999999995</v>
      </c>
      <c r="E7" s="9">
        <v>-6.3000000000000007</v>
      </c>
      <c r="F7" s="9">
        <v>177875.46000000002</v>
      </c>
      <c r="G7" s="9">
        <v>19.678679999999996</v>
      </c>
      <c r="H7" s="9">
        <v>-3.7800000000000002</v>
      </c>
      <c r="I7" s="9">
        <v>192698.41499999998</v>
      </c>
      <c r="J7" s="9">
        <v>21.318569999999998</v>
      </c>
      <c r="K7" s="13">
        <f t="shared" si="2"/>
        <v>1.976625462221689E-3</v>
      </c>
      <c r="L7" s="13">
        <f t="shared" si="3"/>
        <v>6.2924220180345927E-4</v>
      </c>
      <c r="M7" s="13">
        <f t="shared" si="4"/>
        <v>7.8380876136360678E-6</v>
      </c>
      <c r="N7" s="13">
        <f t="shared" si="5"/>
        <v>1.7781745930307998E-3</v>
      </c>
      <c r="O7" s="13">
        <f t="shared" si="1"/>
        <v>4.6627749881610276E-4</v>
      </c>
      <c r="P7" s="13">
        <f t="shared" si="1"/>
        <v>-4.0028567355557585E-5</v>
      </c>
    </row>
    <row r="8" spans="1:16" x14ac:dyDescent="0.25">
      <c r="A8" s="8" t="s">
        <v>16</v>
      </c>
      <c r="B8" s="9">
        <v>5</v>
      </c>
      <c r="C8" s="9">
        <v>73471.600000000006</v>
      </c>
      <c r="D8" s="9">
        <v>23.297599999999999</v>
      </c>
      <c r="E8" s="9">
        <v>4.8</v>
      </c>
      <c r="F8" s="9">
        <v>44082.959999999992</v>
      </c>
      <c r="G8" s="9">
        <v>13.97856</v>
      </c>
      <c r="H8" s="9">
        <v>2.88</v>
      </c>
      <c r="I8" s="9">
        <v>47756.539999999994</v>
      </c>
      <c r="J8" s="9">
        <v>15.143439999999998</v>
      </c>
      <c r="K8" s="13">
        <f t="shared" si="2"/>
        <v>4.8986803005934723E-4</v>
      </c>
      <c r="L8" s="13">
        <f t="shared" si="3"/>
        <v>4.4697611183482653E-4</v>
      </c>
      <c r="M8" s="13">
        <f t="shared" si="4"/>
        <v>-5.9718762770560505E-6</v>
      </c>
      <c r="N8" s="13">
        <f t="shared" si="5"/>
        <v>4.4068585659648061E-4</v>
      </c>
      <c r="O8" s="13">
        <f t="shared" si="1"/>
        <v>3.3121571131045487E-4</v>
      </c>
      <c r="P8" s="13">
        <f t="shared" si="1"/>
        <v>3.0497956080424824E-5</v>
      </c>
    </row>
    <row r="9" spans="1:16" x14ac:dyDescent="0.25">
      <c r="A9" s="6" t="s">
        <v>17</v>
      </c>
      <c r="B9" s="7">
        <v>111437.47100000001</v>
      </c>
      <c r="C9" s="7">
        <v>99255358.999063149</v>
      </c>
      <c r="D9" s="7">
        <v>20189.317996389989</v>
      </c>
      <c r="E9" s="7">
        <v>-849950.2552007999</v>
      </c>
      <c r="F9" s="7">
        <v>62004866.286613762</v>
      </c>
      <c r="G9" s="7">
        <v>12768.251960005497</v>
      </c>
      <c r="H9" s="7">
        <v>-519556.8948555598</v>
      </c>
      <c r="I9" s="7">
        <v>66967634.236566849</v>
      </c>
      <c r="J9" s="7">
        <v>13777.717859824998</v>
      </c>
    </row>
    <row r="10" spans="1:16" x14ac:dyDescent="0.25">
      <c r="A10" s="8" t="s">
        <v>12</v>
      </c>
      <c r="B10" s="9">
        <v>230</v>
      </c>
      <c r="C10" s="9">
        <v>0</v>
      </c>
      <c r="D10" s="9">
        <v>0</v>
      </c>
      <c r="E10" s="9">
        <v>37950</v>
      </c>
      <c r="F10" s="9">
        <v>0</v>
      </c>
      <c r="G10" s="9">
        <v>0</v>
      </c>
      <c r="H10" s="9">
        <v>27159</v>
      </c>
      <c r="I10" s="9">
        <v>0</v>
      </c>
      <c r="J10" s="9">
        <v>0</v>
      </c>
      <c r="K10" s="13">
        <f t="shared" ref="K10:K25" si="6">C10/C$2</f>
        <v>0</v>
      </c>
      <c r="L10" s="13">
        <f t="shared" ref="L10:L25" si="7">D10/D$2</f>
        <v>0</v>
      </c>
      <c r="M10" s="13">
        <f t="shared" ref="M10:M25" si="8">E10/E$2</f>
        <v>-4.7215146815474403E-2</v>
      </c>
      <c r="N10" s="13">
        <f t="shared" ref="N10:N25" si="9">C10/C$54</f>
        <v>0</v>
      </c>
      <c r="O10" s="13">
        <f t="shared" ref="O10:O25" si="10">D10/D$54</f>
        <v>0</v>
      </c>
      <c r="P10" s="13">
        <f t="shared" ref="P10:P25" si="11">E10/E$54</f>
        <v>0.24112446526085879</v>
      </c>
    </row>
    <row r="11" spans="1:16" x14ac:dyDescent="0.25">
      <c r="A11" s="8" t="s">
        <v>18</v>
      </c>
      <c r="B11" s="9">
        <v>26</v>
      </c>
      <c r="C11" s="9">
        <v>127787.1</v>
      </c>
      <c r="D11" s="9">
        <v>17.68965</v>
      </c>
      <c r="E11" s="9">
        <v>-245.40000000000003</v>
      </c>
      <c r="F11" s="9">
        <v>76672.259999999995</v>
      </c>
      <c r="G11" s="9">
        <v>10.61379</v>
      </c>
      <c r="H11" s="9">
        <v>-147.24</v>
      </c>
      <c r="I11" s="9">
        <v>83061.614999999991</v>
      </c>
      <c r="J11" s="9">
        <v>11.498272500000001</v>
      </c>
      <c r="K11" s="13">
        <f t="shared" si="6"/>
        <v>8.5201377054531016E-4</v>
      </c>
      <c r="L11" s="13">
        <f t="shared" si="7"/>
        <v>3.3938478541647809E-4</v>
      </c>
      <c r="M11" s="13">
        <f t="shared" si="8"/>
        <v>3.0531217466449063E-4</v>
      </c>
      <c r="N11" s="13">
        <f t="shared" si="9"/>
        <v>7.6647259111656924E-4</v>
      </c>
      <c r="O11" s="13">
        <f t="shared" si="10"/>
        <v>2.5148899490003211E-4</v>
      </c>
      <c r="P11" s="13">
        <f t="shared" si="11"/>
        <v>-1.5592080046117195E-3</v>
      </c>
    </row>
    <row r="12" spans="1:16" x14ac:dyDescent="0.25">
      <c r="A12" s="8" t="s">
        <v>13</v>
      </c>
      <c r="B12" s="9">
        <v>38320.670999999995</v>
      </c>
      <c r="C12" s="9">
        <v>5154001.1468831981</v>
      </c>
      <c r="D12" s="9">
        <v>616.41993864000017</v>
      </c>
      <c r="E12" s="9">
        <v>-15955.771500799998</v>
      </c>
      <c r="F12" s="9">
        <v>3209139.8388307188</v>
      </c>
      <c r="G12" s="9">
        <v>374.57482276799999</v>
      </c>
      <c r="H12" s="9">
        <v>-9709.1191449599992</v>
      </c>
      <c r="I12" s="9">
        <v>3466839.8961748811</v>
      </c>
      <c r="J12" s="9">
        <v>405.39581969999983</v>
      </c>
      <c r="K12" s="13">
        <f t="shared" si="6"/>
        <v>3.4364031663218012E-2</v>
      </c>
      <c r="L12" s="13">
        <f t="shared" si="7"/>
        <v>1.1826324918908799E-2</v>
      </c>
      <c r="M12" s="13">
        <f t="shared" si="8"/>
        <v>1.9851227772448861E-2</v>
      </c>
      <c r="N12" s="13">
        <f t="shared" si="9"/>
        <v>3.0913923343352606E-2</v>
      </c>
      <c r="O12" s="13">
        <f t="shared" si="10"/>
        <v>8.7634764285846878E-3</v>
      </c>
      <c r="P12" s="13">
        <f t="shared" si="11"/>
        <v>-0.10137883717931093</v>
      </c>
    </row>
    <row r="13" spans="1:16" x14ac:dyDescent="0.25">
      <c r="A13" s="8" t="s">
        <v>14</v>
      </c>
      <c r="B13" s="9">
        <v>44198</v>
      </c>
      <c r="C13" s="9">
        <v>21300997.809999976</v>
      </c>
      <c r="D13" s="9">
        <v>5016.5812199999909</v>
      </c>
      <c r="E13" s="9">
        <v>-131946.70290000012</v>
      </c>
      <c r="F13" s="9">
        <v>15067004.898100026</v>
      </c>
      <c r="G13" s="9">
        <v>3575.7295351499961</v>
      </c>
      <c r="H13" s="9">
        <v>-93005.706030599904</v>
      </c>
      <c r="I13" s="9">
        <v>16132054.788599985</v>
      </c>
      <c r="J13" s="9">
        <v>3826.5585961499974</v>
      </c>
      <c r="K13" s="13">
        <f t="shared" si="6"/>
        <v>0.14202328294855643</v>
      </c>
      <c r="L13" s="13">
        <f t="shared" si="7"/>
        <v>9.6245620511091548E-2</v>
      </c>
      <c r="M13" s="13">
        <f t="shared" si="8"/>
        <v>0.16416028851755698</v>
      </c>
      <c r="N13" s="13">
        <f t="shared" si="9"/>
        <v>0.12776431255423315</v>
      </c>
      <c r="O13" s="13">
        <f t="shared" si="10"/>
        <v>7.1319385564563159E-2</v>
      </c>
      <c r="P13" s="13">
        <f t="shared" si="11"/>
        <v>-0.83835515625022217</v>
      </c>
    </row>
    <row r="14" spans="1:16" x14ac:dyDescent="0.25">
      <c r="A14" s="8" t="s">
        <v>19</v>
      </c>
      <c r="B14" s="9">
        <v>20950.05</v>
      </c>
      <c r="C14" s="9">
        <v>42819122.959999986</v>
      </c>
      <c r="D14" s="9">
        <v>9129.6898400000027</v>
      </c>
      <c r="E14" s="9">
        <v>-590575.15199999989</v>
      </c>
      <c r="F14" s="9">
        <v>25691473.776000012</v>
      </c>
      <c r="G14" s="9">
        <v>5477.8139039999987</v>
      </c>
      <c r="H14" s="9">
        <v>-354345.09119999991</v>
      </c>
      <c r="I14" s="9">
        <v>27832429.923999984</v>
      </c>
      <c r="J14" s="9">
        <v>5934.2983959999992</v>
      </c>
      <c r="K14" s="13">
        <f t="shared" si="6"/>
        <v>0.28549425102058695</v>
      </c>
      <c r="L14" s="13">
        <f t="shared" si="7"/>
        <v>0.17515766718207545</v>
      </c>
      <c r="M14" s="13">
        <f t="shared" si="8"/>
        <v>0.73475869584324394</v>
      </c>
      <c r="N14" s="13">
        <f t="shared" si="9"/>
        <v>0.25683096435000219</v>
      </c>
      <c r="O14" s="13">
        <f t="shared" si="10"/>
        <v>0.12979434424144265</v>
      </c>
      <c r="P14" s="13">
        <f t="shared" si="11"/>
        <v>-3.7523614683096276</v>
      </c>
    </row>
    <row r="15" spans="1:16" x14ac:dyDescent="0.25">
      <c r="A15" s="8" t="s">
        <v>20</v>
      </c>
      <c r="B15" s="9">
        <v>2</v>
      </c>
      <c r="C15" s="9">
        <v>8859.6</v>
      </c>
      <c r="D15" s="9">
        <v>2.7600000000000002</v>
      </c>
      <c r="E15" s="9">
        <v>-48.024000000000001</v>
      </c>
      <c r="F15" s="9">
        <v>5758.7400000000007</v>
      </c>
      <c r="G15" s="9">
        <v>1.7940000000000003</v>
      </c>
      <c r="H15" s="9">
        <v>-31.215600000000002</v>
      </c>
      <c r="I15" s="9">
        <v>6201.7200000000012</v>
      </c>
      <c r="J15" s="9">
        <v>1.9320000000000004</v>
      </c>
      <c r="K15" s="13">
        <f t="shared" si="6"/>
        <v>5.9070917185875807E-5</v>
      </c>
      <c r="L15" s="13">
        <f t="shared" si="7"/>
        <v>5.2951980833395774E-5</v>
      </c>
      <c r="M15" s="13">
        <f t="shared" si="8"/>
        <v>5.9748622151945791E-5</v>
      </c>
      <c r="N15" s="13">
        <f t="shared" si="9"/>
        <v>5.3140266648639464E-5</v>
      </c>
      <c r="O15" s="13">
        <f t="shared" si="10"/>
        <v>3.9238177461062751E-5</v>
      </c>
      <c r="P15" s="13">
        <f t="shared" si="11"/>
        <v>-3.0513205058465041E-4</v>
      </c>
    </row>
    <row r="16" spans="1:16" x14ac:dyDescent="0.25">
      <c r="A16" s="8" t="s">
        <v>21</v>
      </c>
      <c r="B16" s="9">
        <v>3544.5</v>
      </c>
      <c r="C16" s="9">
        <v>10608939.154680001</v>
      </c>
      <c r="D16" s="9">
        <v>818.38908000000004</v>
      </c>
      <c r="E16" s="9">
        <v>-148329.18360000002</v>
      </c>
      <c r="F16" s="9">
        <v>6365363.4928079993</v>
      </c>
      <c r="G16" s="9">
        <v>491.03344800000002</v>
      </c>
      <c r="H16" s="9">
        <v>-88997.510160000005</v>
      </c>
      <c r="I16" s="9">
        <v>6895810.4505419992</v>
      </c>
      <c r="J16" s="9">
        <v>531.95290199999999</v>
      </c>
      <c r="K16" s="13">
        <f t="shared" si="6"/>
        <v>7.0734544024120452E-2</v>
      </c>
      <c r="L16" s="13">
        <f t="shared" si="7"/>
        <v>1.5701203941456666E-2</v>
      </c>
      <c r="M16" s="13">
        <f t="shared" si="8"/>
        <v>0.18454240265331909</v>
      </c>
      <c r="N16" s="13">
        <f t="shared" si="9"/>
        <v>6.3632879084708896E-2</v>
      </c>
      <c r="O16" s="13">
        <f t="shared" si="10"/>
        <v>1.1634817374360826E-2</v>
      </c>
      <c r="P16" s="13">
        <f t="shared" si="11"/>
        <v>-0.94244519309959807</v>
      </c>
    </row>
    <row r="17" spans="1:16" x14ac:dyDescent="0.25">
      <c r="A17" s="8" t="s">
        <v>22</v>
      </c>
      <c r="B17" s="9">
        <v>537</v>
      </c>
      <c r="C17" s="9">
        <v>2635325</v>
      </c>
      <c r="D17" s="9">
        <v>923.63999999999987</v>
      </c>
      <c r="E17" s="9">
        <v>0</v>
      </c>
      <c r="F17" s="9">
        <v>1581195</v>
      </c>
      <c r="G17" s="9">
        <v>554.18399999999997</v>
      </c>
      <c r="H17" s="9">
        <v>0</v>
      </c>
      <c r="I17" s="9">
        <v>1712961.25</v>
      </c>
      <c r="J17" s="9">
        <v>600.36599999999999</v>
      </c>
      <c r="K17" s="13">
        <f t="shared" si="6"/>
        <v>1.7570890879144447E-2</v>
      </c>
      <c r="L17" s="13">
        <f t="shared" si="7"/>
        <v>1.7720495498897704E-2</v>
      </c>
      <c r="M17" s="13">
        <f t="shared" si="8"/>
        <v>0</v>
      </c>
      <c r="N17" s="13">
        <f t="shared" si="9"/>
        <v>1.5806794122288342E-2</v>
      </c>
      <c r="O17" s="13">
        <f t="shared" si="10"/>
        <v>1.3131141387730432E-2</v>
      </c>
      <c r="P17" s="13">
        <f t="shared" si="11"/>
        <v>0</v>
      </c>
    </row>
    <row r="18" spans="1:16" x14ac:dyDescent="0.25">
      <c r="A18" s="8" t="s">
        <v>23</v>
      </c>
      <c r="B18" s="9">
        <v>2098.25</v>
      </c>
      <c r="C18" s="9">
        <v>192250.17750000005</v>
      </c>
      <c r="D18" s="9">
        <v>336.07799775000001</v>
      </c>
      <c r="E18" s="9">
        <v>0</v>
      </c>
      <c r="F18" s="9">
        <v>163412.65087499999</v>
      </c>
      <c r="G18" s="9">
        <v>285.66629808750002</v>
      </c>
      <c r="H18" s="9">
        <v>0</v>
      </c>
      <c r="I18" s="9">
        <v>173025.15975000005</v>
      </c>
      <c r="J18" s="9">
        <v>302.47019797499991</v>
      </c>
      <c r="K18" s="13">
        <f t="shared" si="6"/>
        <v>1.2818179504799794E-3</v>
      </c>
      <c r="L18" s="13">
        <f t="shared" si="7"/>
        <v>6.447824527313053E-3</v>
      </c>
      <c r="M18" s="13">
        <f t="shared" si="8"/>
        <v>0</v>
      </c>
      <c r="N18" s="13">
        <f t="shared" si="9"/>
        <v>1.1531249374236161E-3</v>
      </c>
      <c r="O18" s="13">
        <f t="shared" si="10"/>
        <v>4.7779304769830248E-3</v>
      </c>
      <c r="P18" s="13">
        <f t="shared" si="11"/>
        <v>0</v>
      </c>
    </row>
    <row r="19" spans="1:16" x14ac:dyDescent="0.25">
      <c r="A19" s="8" t="s">
        <v>24</v>
      </c>
      <c r="B19" s="9">
        <v>50</v>
      </c>
      <c r="C19" s="9">
        <v>135537.20000000001</v>
      </c>
      <c r="D19" s="9">
        <v>0</v>
      </c>
      <c r="E19" s="9">
        <v>0</v>
      </c>
      <c r="F19" s="9">
        <v>81322.319999999992</v>
      </c>
      <c r="G19" s="9">
        <v>0</v>
      </c>
      <c r="H19" s="9">
        <v>0</v>
      </c>
      <c r="I19" s="9">
        <v>88099.180000000008</v>
      </c>
      <c r="J19" s="9">
        <v>0</v>
      </c>
      <c r="K19" s="13">
        <f t="shared" si="6"/>
        <v>9.0368715481573502E-4</v>
      </c>
      <c r="L19" s="13">
        <f t="shared" si="7"/>
        <v>0</v>
      </c>
      <c r="M19" s="13">
        <f t="shared" si="8"/>
        <v>0</v>
      </c>
      <c r="N19" s="13">
        <f t="shared" si="9"/>
        <v>8.1295802844484827E-4</v>
      </c>
      <c r="O19" s="13">
        <f t="shared" si="10"/>
        <v>0</v>
      </c>
      <c r="P19" s="13">
        <f t="shared" si="11"/>
        <v>0</v>
      </c>
    </row>
    <row r="20" spans="1:16" x14ac:dyDescent="0.25">
      <c r="A20" s="8" t="s">
        <v>15</v>
      </c>
      <c r="B20" s="9">
        <v>947</v>
      </c>
      <c r="C20" s="9">
        <v>6419050.9599999981</v>
      </c>
      <c r="D20" s="9">
        <v>865.56902999999966</v>
      </c>
      <c r="E20" s="9">
        <v>-205.39799999999997</v>
      </c>
      <c r="F20" s="9">
        <v>3851430.5759999994</v>
      </c>
      <c r="G20" s="9">
        <v>519.34141799999998</v>
      </c>
      <c r="H20" s="9">
        <v>-123.23879999999998</v>
      </c>
      <c r="I20" s="9">
        <v>4172383.1240000012</v>
      </c>
      <c r="J20" s="9">
        <v>562.61986950000028</v>
      </c>
      <c r="K20" s="13">
        <f t="shared" si="6"/>
        <v>4.2798684779231169E-2</v>
      </c>
      <c r="L20" s="13">
        <f t="shared" si="7"/>
        <v>1.6606374886427879E-2</v>
      </c>
      <c r="M20" s="13">
        <f t="shared" si="8"/>
        <v>2.5554405074057468E-4</v>
      </c>
      <c r="N20" s="13">
        <f t="shared" si="9"/>
        <v>3.850174721721128E-2</v>
      </c>
      <c r="O20" s="13">
        <f t="shared" si="10"/>
        <v>1.230556203041302E-2</v>
      </c>
      <c r="P20" s="13">
        <f t="shared" si="11"/>
        <v>-1.3050456631264785E-3</v>
      </c>
    </row>
    <row r="21" spans="1:16" x14ac:dyDescent="0.25">
      <c r="A21" s="8" t="s">
        <v>16</v>
      </c>
      <c r="B21" s="9">
        <v>456</v>
      </c>
      <c r="C21" s="9">
        <v>9238394.4399999939</v>
      </c>
      <c r="D21" s="9">
        <v>2369.7562400000002</v>
      </c>
      <c r="E21" s="9">
        <v>-588.92320000000018</v>
      </c>
      <c r="F21" s="9">
        <v>5543036.6640000027</v>
      </c>
      <c r="G21" s="9">
        <v>1421.8537439999998</v>
      </c>
      <c r="H21" s="9">
        <v>-353.35392000000019</v>
      </c>
      <c r="I21" s="9">
        <v>6004956.3859999999</v>
      </c>
      <c r="J21" s="9">
        <v>1540.3415560000001</v>
      </c>
      <c r="K21" s="13">
        <f t="shared" si="6"/>
        <v>6.1596509198575004E-2</v>
      </c>
      <c r="L21" s="13">
        <f t="shared" si="7"/>
        <v>4.5464959058079721E-2</v>
      </c>
      <c r="M21" s="13">
        <f t="shared" si="8"/>
        <v>7.3270343480998687E-4</v>
      </c>
      <c r="N21" s="13">
        <f t="shared" si="9"/>
        <v>5.5412292196815649E-2</v>
      </c>
      <c r="O21" s="13">
        <f t="shared" si="10"/>
        <v>3.3690186914703192E-2</v>
      </c>
      <c r="P21" s="13">
        <f t="shared" si="11"/>
        <v>-3.7418653934048439E-3</v>
      </c>
    </row>
    <row r="22" spans="1:16" x14ac:dyDescent="0.25">
      <c r="A22" s="8" t="s">
        <v>25</v>
      </c>
      <c r="B22" s="9">
        <v>78</v>
      </c>
      <c r="C22" s="9">
        <v>615093.45000000007</v>
      </c>
      <c r="D22" s="9">
        <v>92.745000000000005</v>
      </c>
      <c r="E22" s="9">
        <v>-5.7000000000000011</v>
      </c>
      <c r="F22" s="9">
        <v>369056.07000000007</v>
      </c>
      <c r="G22" s="9">
        <v>55.647000000000013</v>
      </c>
      <c r="H22" s="9">
        <v>-3.4199999999999995</v>
      </c>
      <c r="I22" s="9">
        <v>399810.74249999999</v>
      </c>
      <c r="J22" s="9">
        <v>60.284249999999993</v>
      </c>
      <c r="K22" s="13">
        <f t="shared" si="6"/>
        <v>4.1011032379029127E-3</v>
      </c>
      <c r="L22" s="13">
        <f t="shared" si="7"/>
        <v>1.7793592255048154E-3</v>
      </c>
      <c r="M22" s="13">
        <f t="shared" si="8"/>
        <v>7.0916030790040622E-6</v>
      </c>
      <c r="N22" s="13">
        <f t="shared" si="9"/>
        <v>3.6893573013264246E-3</v>
      </c>
      <c r="O22" s="13">
        <f t="shared" si="10"/>
        <v>1.3185307132703857E-3</v>
      </c>
      <c r="P22" s="13">
        <f t="shared" si="11"/>
        <v>-3.6216322845504488E-5</v>
      </c>
    </row>
    <row r="23" spans="1:16" x14ac:dyDescent="0.25">
      <c r="A23" s="6" t="s">
        <v>26</v>
      </c>
      <c r="B23" s="7">
        <v>3187.8650000000002</v>
      </c>
      <c r="C23" s="7">
        <v>1655676.612</v>
      </c>
      <c r="D23" s="7">
        <v>423.97019960000011</v>
      </c>
      <c r="E23" s="7">
        <v>-7972.7282680000008</v>
      </c>
      <c r="F23" s="7">
        <v>1174535.3972</v>
      </c>
      <c r="G23" s="7">
        <v>306.72375972000003</v>
      </c>
      <c r="H23" s="7">
        <v>-5785.0082555999998</v>
      </c>
      <c r="I23" s="7">
        <v>1257319.2278</v>
      </c>
      <c r="J23" s="7">
        <v>327.92226970000007</v>
      </c>
      <c r="K23" s="13">
        <f t="shared" si="6"/>
        <v>1.103913675945228E-2</v>
      </c>
      <c r="L23" s="13">
        <f t="shared" si="7"/>
        <v>8.1340803924457184E-3</v>
      </c>
      <c r="M23" s="13">
        <f t="shared" si="8"/>
        <v>9.9191972514757042E-3</v>
      </c>
      <c r="N23" s="13">
        <f t="shared" si="9"/>
        <v>9.9308204259329971E-3</v>
      </c>
      <c r="O23" s="13">
        <f t="shared" si="10"/>
        <v>6.0274702645315217E-3</v>
      </c>
      <c r="P23" s="13">
        <f t="shared" si="11"/>
        <v>-5.065664928304698E-2</v>
      </c>
    </row>
    <row r="24" spans="1:16" x14ac:dyDescent="0.25">
      <c r="A24" s="8" t="s">
        <v>13</v>
      </c>
      <c r="B24" s="9">
        <v>2168.8650000000002</v>
      </c>
      <c r="C24" s="9">
        <v>1076881.5120000001</v>
      </c>
      <c r="D24" s="9">
        <v>261.69843360000004</v>
      </c>
      <c r="E24" s="9">
        <v>-5131.5676080000003</v>
      </c>
      <c r="F24" s="9">
        <v>780995.83439999993</v>
      </c>
      <c r="G24" s="9">
        <v>195.47425631999999</v>
      </c>
      <c r="H24" s="9">
        <v>-3816.1622855999994</v>
      </c>
      <c r="I24" s="9">
        <v>834839.90999999992</v>
      </c>
      <c r="J24" s="9">
        <v>208.559178</v>
      </c>
      <c r="K24" s="13">
        <f t="shared" si="6"/>
        <v>7.1800508617039958E-3</v>
      </c>
      <c r="L24" s="13">
        <f t="shared" si="7"/>
        <v>5.0208153768539487E-3</v>
      </c>
      <c r="M24" s="13">
        <f t="shared" si="8"/>
        <v>6.3843930963175975E-3</v>
      </c>
      <c r="N24" s="13">
        <f t="shared" si="9"/>
        <v>6.4591822087532221E-3</v>
      </c>
      <c r="O24" s="13">
        <f t="shared" si="10"/>
        <v>3.7204962242315029E-3</v>
      </c>
      <c r="P24" s="13">
        <f t="shared" si="11"/>
        <v>-3.2604650735940557E-2</v>
      </c>
    </row>
    <row r="25" spans="1:16" x14ac:dyDescent="0.25">
      <c r="A25" s="8" t="s">
        <v>14</v>
      </c>
      <c r="B25" s="9">
        <v>1019</v>
      </c>
      <c r="C25" s="9">
        <v>578795.09999999986</v>
      </c>
      <c r="D25" s="9">
        <v>162.27176600000004</v>
      </c>
      <c r="E25" s="9">
        <v>-2841.16066</v>
      </c>
      <c r="F25" s="9">
        <v>393539.56280000001</v>
      </c>
      <c r="G25" s="9">
        <v>111.24950340000002</v>
      </c>
      <c r="H25" s="9">
        <v>-1968.8459699999999</v>
      </c>
      <c r="I25" s="9">
        <v>422479.31780000014</v>
      </c>
      <c r="J25" s="9">
        <v>119.36309170000007</v>
      </c>
      <c r="K25" s="13">
        <f t="shared" si="6"/>
        <v>3.8590858977482836E-3</v>
      </c>
      <c r="L25" s="13">
        <f t="shared" si="7"/>
        <v>3.1132650155917701E-3</v>
      </c>
      <c r="M25" s="13">
        <f t="shared" si="8"/>
        <v>3.5348041551581067E-3</v>
      </c>
      <c r="N25" s="13">
        <f t="shared" si="9"/>
        <v>3.471638217179775E-3</v>
      </c>
      <c r="O25" s="13">
        <f t="shared" si="10"/>
        <v>2.3069740403000184E-3</v>
      </c>
      <c r="P25" s="13">
        <f t="shared" si="11"/>
        <v>-1.8051998547106419E-2</v>
      </c>
    </row>
    <row r="26" spans="1:16" x14ac:dyDescent="0.25">
      <c r="A26" s="6" t="s">
        <v>27</v>
      </c>
      <c r="B26" s="7">
        <v>116884.6</v>
      </c>
      <c r="C26" s="7">
        <v>35206165.275982</v>
      </c>
      <c r="D26" s="7">
        <v>27711.881783999997</v>
      </c>
      <c r="E26" s="7">
        <v>63131.477539999971</v>
      </c>
      <c r="F26" s="7">
        <v>23587011.824500099</v>
      </c>
      <c r="G26" s="7">
        <v>19150.29142854</v>
      </c>
      <c r="H26" s="7">
        <v>60537.590392599996</v>
      </c>
      <c r="I26" s="7">
        <v>25347320.0882992</v>
      </c>
      <c r="J26" s="7">
        <v>20535.88551774</v>
      </c>
    </row>
    <row r="27" spans="1:16" x14ac:dyDescent="0.25">
      <c r="A27" s="8" t="s">
        <v>28</v>
      </c>
      <c r="B27" s="9">
        <v>1098</v>
      </c>
      <c r="C27" s="9">
        <v>1591814.6369999996</v>
      </c>
      <c r="D27" s="9">
        <v>1808.5004279999996</v>
      </c>
      <c r="E27" s="9">
        <v>147041.5275</v>
      </c>
      <c r="F27" s="9">
        <v>1241615.41686</v>
      </c>
      <c r="G27" s="9">
        <v>1410.6303338399998</v>
      </c>
      <c r="H27" s="9">
        <v>114692.39145000002</v>
      </c>
      <c r="I27" s="9">
        <v>1321206.1487099999</v>
      </c>
      <c r="J27" s="9">
        <v>1501.0553552399999</v>
      </c>
      <c r="K27" s="13">
        <f t="shared" ref="K27:K37" si="12">C27/C$2</f>
        <v>1.0613340398831994E-2</v>
      </c>
      <c r="L27" s="13">
        <f t="shared" ref="L27:L37" si="13">D27/D$2</f>
        <v>3.4696985507479718E-2</v>
      </c>
      <c r="M27" s="13">
        <f t="shared" ref="M27:M37" si="14">E27/E$2</f>
        <v>-0.18294037704569477</v>
      </c>
      <c r="N27" s="13">
        <f t="shared" ref="N27:N37" si="15">C27/C$54</f>
        <v>9.5477735185998478E-3</v>
      </c>
      <c r="O27" s="13">
        <f t="shared" ref="O27:O37" si="16">D27/D$54</f>
        <v>2.5710964033431854E-2</v>
      </c>
      <c r="P27" s="13">
        <f t="shared" ref="P27:P37" si="17">E27/E$54</f>
        <v>0.93426375993616229</v>
      </c>
    </row>
    <row r="28" spans="1:16" x14ac:dyDescent="0.25">
      <c r="A28" s="8" t="s">
        <v>29</v>
      </c>
      <c r="B28" s="9">
        <v>1900</v>
      </c>
      <c r="C28" s="9">
        <v>0</v>
      </c>
      <c r="D28" s="9">
        <v>0</v>
      </c>
      <c r="E28" s="9">
        <v>1052.4423000000002</v>
      </c>
      <c r="F28" s="9">
        <v>0</v>
      </c>
      <c r="G28" s="9">
        <v>0</v>
      </c>
      <c r="H28" s="9">
        <v>620.94095699999991</v>
      </c>
      <c r="I28" s="9">
        <v>0</v>
      </c>
      <c r="J28" s="9">
        <v>0</v>
      </c>
      <c r="K28" s="13">
        <f t="shared" si="12"/>
        <v>0</v>
      </c>
      <c r="L28" s="13">
        <f t="shared" si="13"/>
        <v>0</v>
      </c>
      <c r="M28" s="13">
        <f t="shared" si="14"/>
        <v>-1.3093865009042309E-3</v>
      </c>
      <c r="N28" s="13">
        <f t="shared" si="15"/>
        <v>0</v>
      </c>
      <c r="O28" s="13">
        <f t="shared" si="16"/>
        <v>0</v>
      </c>
      <c r="P28" s="13">
        <f t="shared" si="17"/>
        <v>6.6869456338711029E-3</v>
      </c>
    </row>
    <row r="29" spans="1:16" x14ac:dyDescent="0.25">
      <c r="A29" s="8" t="s">
        <v>13</v>
      </c>
      <c r="B29" s="9">
        <v>101</v>
      </c>
      <c r="C29" s="9">
        <v>140908</v>
      </c>
      <c r="D29" s="9">
        <v>2.10304</v>
      </c>
      <c r="E29" s="9">
        <v>-68.111999999999995</v>
      </c>
      <c r="F29" s="9">
        <v>84544.8</v>
      </c>
      <c r="G29" s="9">
        <v>1.2618239999999998</v>
      </c>
      <c r="H29" s="9">
        <v>-40.867199999999997</v>
      </c>
      <c r="I29" s="9">
        <v>91590.2</v>
      </c>
      <c r="J29" s="9">
        <v>1.366976</v>
      </c>
      <c r="K29" s="13">
        <f t="shared" si="12"/>
        <v>9.3949668143340412E-4</v>
      </c>
      <c r="L29" s="13">
        <f t="shared" si="13"/>
        <v>4.0347874555023424E-5</v>
      </c>
      <c r="M29" s="13">
        <f t="shared" si="14"/>
        <v>8.4740924371425356E-5</v>
      </c>
      <c r="N29" s="13">
        <f t="shared" si="15"/>
        <v>8.4517232075110498E-4</v>
      </c>
      <c r="O29" s="13">
        <f t="shared" si="16"/>
        <v>2.9898353886852684E-5</v>
      </c>
      <c r="P29" s="13">
        <f t="shared" si="17"/>
        <v>-4.3276599678122824E-4</v>
      </c>
    </row>
    <row r="30" spans="1:16" x14ac:dyDescent="0.25">
      <c r="A30" s="8" t="s">
        <v>14</v>
      </c>
      <c r="B30" s="9">
        <v>51692</v>
      </c>
      <c r="C30" s="9">
        <v>6308340.7999999998</v>
      </c>
      <c r="D30" s="9">
        <v>804.31086600000015</v>
      </c>
      <c r="E30" s="9">
        <v>-109301.69260000001</v>
      </c>
      <c r="F30" s="9">
        <v>4440356.0368000008</v>
      </c>
      <c r="G30" s="9">
        <v>567.02480320000006</v>
      </c>
      <c r="H30" s="9">
        <v>-76759.281008000005</v>
      </c>
      <c r="I30" s="9">
        <v>4755773.0767999981</v>
      </c>
      <c r="J30" s="9">
        <v>607.24034649999999</v>
      </c>
      <c r="K30" s="13">
        <f t="shared" si="12"/>
        <v>4.2060530608275935E-2</v>
      </c>
      <c r="L30" s="13">
        <f t="shared" si="13"/>
        <v>1.5431106362508681E-2</v>
      </c>
      <c r="M30" s="13">
        <f t="shared" si="14"/>
        <v>0.1359867052250027</v>
      </c>
      <c r="N30" s="13">
        <f t="shared" si="15"/>
        <v>3.7837702855940632E-2</v>
      </c>
      <c r="O30" s="13">
        <f t="shared" si="16"/>
        <v>1.1434671193467054E-2</v>
      </c>
      <c r="P30" s="13">
        <f t="shared" si="17"/>
        <v>-0.69447462925643655</v>
      </c>
    </row>
    <row r="31" spans="1:16" x14ac:dyDescent="0.25">
      <c r="A31" s="8" t="s">
        <v>30</v>
      </c>
      <c r="B31" s="9">
        <v>5648.5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13">
        <f t="shared" si="12"/>
        <v>0</v>
      </c>
      <c r="L31" s="13">
        <f t="shared" si="13"/>
        <v>0</v>
      </c>
      <c r="M31" s="13">
        <f t="shared" si="14"/>
        <v>0</v>
      </c>
      <c r="N31" s="13">
        <f t="shared" si="15"/>
        <v>0</v>
      </c>
      <c r="O31" s="13">
        <f t="shared" si="16"/>
        <v>0</v>
      </c>
      <c r="P31" s="13">
        <f t="shared" si="17"/>
        <v>0</v>
      </c>
    </row>
    <row r="32" spans="1:16" x14ac:dyDescent="0.25">
      <c r="A32" s="8" t="s">
        <v>31</v>
      </c>
      <c r="B32" s="9">
        <v>1239</v>
      </c>
      <c r="C32" s="9">
        <v>824257.14</v>
      </c>
      <c r="D32" s="9">
        <v>150.72434999999996</v>
      </c>
      <c r="E32" s="9">
        <v>-19320.966</v>
      </c>
      <c r="F32" s="9">
        <v>700618.5689999999</v>
      </c>
      <c r="G32" s="9">
        <v>128.11569750000001</v>
      </c>
      <c r="H32" s="9">
        <v>-16422.821099999997</v>
      </c>
      <c r="I32" s="9">
        <v>741831.42599999998</v>
      </c>
      <c r="J32" s="9">
        <v>135.651915</v>
      </c>
      <c r="K32" s="13">
        <f t="shared" si="12"/>
        <v>5.4956911437092915E-3</v>
      </c>
      <c r="L32" s="13">
        <f t="shared" si="13"/>
        <v>2.8917220624369686E-3</v>
      </c>
      <c r="M32" s="13">
        <f t="shared" si="14"/>
        <v>2.4038003855251362E-2</v>
      </c>
      <c r="N32" s="13">
        <f t="shared" si="15"/>
        <v>4.9439302233334403E-3</v>
      </c>
      <c r="O32" s="13">
        <f t="shared" si="16"/>
        <v>2.1428075336968593E-3</v>
      </c>
      <c r="P32" s="13">
        <f t="shared" si="17"/>
        <v>-0.12276041093737111</v>
      </c>
    </row>
    <row r="33" spans="1:16" x14ac:dyDescent="0.25">
      <c r="A33" s="8" t="s">
        <v>32</v>
      </c>
      <c r="B33" s="9">
        <v>3336</v>
      </c>
      <c r="C33" s="9">
        <v>0</v>
      </c>
      <c r="D33" s="9">
        <v>0</v>
      </c>
      <c r="E33" s="9">
        <v>98054.710380000004</v>
      </c>
      <c r="F33" s="9">
        <v>0</v>
      </c>
      <c r="G33" s="9">
        <v>0</v>
      </c>
      <c r="H33" s="9">
        <v>68638.297265999994</v>
      </c>
      <c r="I33" s="9">
        <v>0</v>
      </c>
      <c r="J33" s="9">
        <v>0</v>
      </c>
      <c r="K33" s="13">
        <f t="shared" si="12"/>
        <v>0</v>
      </c>
      <c r="L33" s="13">
        <f t="shared" si="13"/>
        <v>0</v>
      </c>
      <c r="M33" s="13">
        <f t="shared" si="14"/>
        <v>-0.12199387474415078</v>
      </c>
      <c r="N33" s="13">
        <f t="shared" si="15"/>
        <v>0</v>
      </c>
      <c r="O33" s="13">
        <f t="shared" si="16"/>
        <v>0</v>
      </c>
      <c r="P33" s="13">
        <f t="shared" si="17"/>
        <v>0.62301421888500341</v>
      </c>
    </row>
    <row r="34" spans="1:16" x14ac:dyDescent="0.25">
      <c r="A34" s="8" t="s">
        <v>33</v>
      </c>
      <c r="B34" s="9">
        <v>15442</v>
      </c>
      <c r="C34" s="9">
        <v>5653240.0750000002</v>
      </c>
      <c r="D34" s="9">
        <v>4124.8276500000002</v>
      </c>
      <c r="E34" s="9">
        <v>0</v>
      </c>
      <c r="F34" s="9">
        <v>3109282.0412499993</v>
      </c>
      <c r="G34" s="9">
        <v>2268.6552074999995</v>
      </c>
      <c r="H34" s="9">
        <v>0</v>
      </c>
      <c r="I34" s="9">
        <v>3391944.044999999</v>
      </c>
      <c r="J34" s="9">
        <v>2474.8965900000003</v>
      </c>
      <c r="K34" s="13">
        <f t="shared" si="12"/>
        <v>3.7692680967786281E-2</v>
      </c>
      <c r="L34" s="13">
        <f t="shared" si="13"/>
        <v>7.9136882124587291E-2</v>
      </c>
      <c r="M34" s="13">
        <f t="shared" si="14"/>
        <v>0</v>
      </c>
      <c r="N34" s="13">
        <f t="shared" si="15"/>
        <v>3.3908380176788405E-2</v>
      </c>
      <c r="O34" s="13">
        <f t="shared" si="16"/>
        <v>5.8641564973550157E-2</v>
      </c>
      <c r="P34" s="13">
        <f t="shared" si="17"/>
        <v>0</v>
      </c>
    </row>
    <row r="35" spans="1:16" x14ac:dyDescent="0.25">
      <c r="A35" s="8" t="s">
        <v>34</v>
      </c>
      <c r="B35" s="9">
        <v>23685.599999999999</v>
      </c>
      <c r="C35" s="9">
        <v>11608966.335000001</v>
      </c>
      <c r="D35" s="9">
        <v>14534.196450000001</v>
      </c>
      <c r="E35" s="9">
        <v>-1391.5654800000007</v>
      </c>
      <c r="F35" s="9">
        <v>9017343.9016500004</v>
      </c>
      <c r="G35" s="9">
        <v>11316.633112500002</v>
      </c>
      <c r="H35" s="9">
        <v>-1076.8933644000001</v>
      </c>
      <c r="I35" s="9">
        <v>9597792.2184000015</v>
      </c>
      <c r="J35" s="9">
        <v>12043.342935000002</v>
      </c>
      <c r="K35" s="13">
        <f t="shared" si="12"/>
        <v>7.740217267014371E-2</v>
      </c>
      <c r="L35" s="13">
        <f t="shared" si="13"/>
        <v>0.27884583038014815</v>
      </c>
      <c r="M35" s="13">
        <f t="shared" si="14"/>
        <v>1.7313035162462751E-3</v>
      </c>
      <c r="N35" s="13">
        <f t="shared" si="15"/>
        <v>6.9631085664926054E-2</v>
      </c>
      <c r="O35" s="13">
        <f t="shared" si="16"/>
        <v>0.2066287607098001</v>
      </c>
      <c r="P35" s="13">
        <f t="shared" si="17"/>
        <v>-8.8416464358490234E-3</v>
      </c>
    </row>
    <row r="36" spans="1:16" x14ac:dyDescent="0.25">
      <c r="A36" s="8" t="s">
        <v>22</v>
      </c>
      <c r="B36" s="9">
        <v>67</v>
      </c>
      <c r="C36" s="9">
        <v>241314.23898200001</v>
      </c>
      <c r="D36" s="9">
        <v>0</v>
      </c>
      <c r="E36" s="9">
        <v>9610.79594</v>
      </c>
      <c r="F36" s="9">
        <v>132722.83144010001</v>
      </c>
      <c r="G36" s="9">
        <v>0</v>
      </c>
      <c r="H36" s="9">
        <v>5285.9377670000003</v>
      </c>
      <c r="I36" s="9">
        <v>144788.54338920003</v>
      </c>
      <c r="J36" s="9">
        <v>0</v>
      </c>
      <c r="K36" s="13">
        <f t="shared" si="12"/>
        <v>1.6089500007537999E-3</v>
      </c>
      <c r="L36" s="13">
        <f t="shared" si="13"/>
        <v>0</v>
      </c>
      <c r="M36" s="13">
        <f t="shared" si="14"/>
        <v>-1.195718422452346E-2</v>
      </c>
      <c r="N36" s="13">
        <f t="shared" si="15"/>
        <v>1.4474133150048521E-3</v>
      </c>
      <c r="O36" s="13">
        <f t="shared" si="16"/>
        <v>0</v>
      </c>
      <c r="P36" s="13">
        <f t="shared" si="17"/>
        <v>6.1064506765842755E-2</v>
      </c>
    </row>
    <row r="37" spans="1:16" x14ac:dyDescent="0.25">
      <c r="A37" s="8" t="s">
        <v>23</v>
      </c>
      <c r="B37" s="9">
        <v>12675.5</v>
      </c>
      <c r="C37" s="9">
        <v>8837324.0499999989</v>
      </c>
      <c r="D37" s="9">
        <v>6287.2189999999991</v>
      </c>
      <c r="E37" s="9">
        <v>-62545.662500000013</v>
      </c>
      <c r="F37" s="9">
        <v>4860528.2275</v>
      </c>
      <c r="G37" s="9">
        <v>3457.9704499999998</v>
      </c>
      <c r="H37" s="9">
        <v>-34400.114375000012</v>
      </c>
      <c r="I37" s="9">
        <v>5302394.4299999988</v>
      </c>
      <c r="J37" s="9">
        <v>3772.3314</v>
      </c>
      <c r="K37" s="13">
        <f t="shared" si="12"/>
        <v>5.8922393460460798E-2</v>
      </c>
      <c r="L37" s="13">
        <f t="shared" si="13"/>
        <v>0.12062344202295713</v>
      </c>
      <c r="M37" s="13">
        <f t="shared" si="14"/>
        <v>7.7815616274271734E-2</v>
      </c>
      <c r="N37" s="13">
        <f t="shared" si="15"/>
        <v>5.3006654530388997E-2</v>
      </c>
      <c r="O37" s="13">
        <f t="shared" si="16"/>
        <v>8.9383701035712124E-2</v>
      </c>
      <c r="P37" s="13">
        <f t="shared" si="17"/>
        <v>-0.39739893082209882</v>
      </c>
    </row>
    <row r="38" spans="1:16" x14ac:dyDescent="0.25">
      <c r="A38" s="4" t="s">
        <v>35</v>
      </c>
      <c r="B38" s="5">
        <v>3830</v>
      </c>
      <c r="C38" s="5">
        <v>3331514.48</v>
      </c>
      <c r="D38" s="5">
        <v>675.98799999999994</v>
      </c>
      <c r="E38" s="5">
        <v>0</v>
      </c>
      <c r="F38" s="5">
        <v>2831787.3079999997</v>
      </c>
      <c r="G38" s="5">
        <v>574.58979999999997</v>
      </c>
      <c r="H38" s="5">
        <v>0</v>
      </c>
      <c r="I38" s="5">
        <v>2998363.0320000001</v>
      </c>
      <c r="J38" s="5">
        <v>608.38919999999996</v>
      </c>
    </row>
    <row r="39" spans="1:16" x14ac:dyDescent="0.25">
      <c r="A39" s="6" t="s">
        <v>27</v>
      </c>
      <c r="B39" s="7">
        <v>3830</v>
      </c>
      <c r="C39" s="7">
        <v>3331514.48</v>
      </c>
      <c r="D39" s="7">
        <v>675.98799999999994</v>
      </c>
      <c r="E39" s="7">
        <v>0</v>
      </c>
      <c r="F39" s="7">
        <v>2831787.3079999997</v>
      </c>
      <c r="G39" s="7">
        <v>574.58979999999997</v>
      </c>
      <c r="H39" s="7">
        <v>0</v>
      </c>
      <c r="I39" s="7">
        <v>2998363.0320000001</v>
      </c>
      <c r="J39" s="7">
        <v>608.38919999999996</v>
      </c>
    </row>
    <row r="40" spans="1:16" x14ac:dyDescent="0.25">
      <c r="A40" s="8" t="s">
        <v>31</v>
      </c>
      <c r="B40" s="9">
        <v>3762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3">
        <f>C40/C$39</f>
        <v>0</v>
      </c>
      <c r="L40" s="13">
        <f t="shared" ref="L40:M41" si="18">D40/D$39</f>
        <v>0</v>
      </c>
      <c r="M40" s="13" t="e">
        <f t="shared" si="18"/>
        <v>#DIV/0!</v>
      </c>
      <c r="N40" s="13">
        <f t="shared" ref="N40:N41" si="19">C40/C$54</f>
        <v>0</v>
      </c>
      <c r="O40" s="13">
        <f t="shared" ref="O40:O41" si="20">D40/D$54</f>
        <v>0</v>
      </c>
      <c r="P40" s="13">
        <f t="shared" ref="P40:P41" si="21">E40/E$54</f>
        <v>0</v>
      </c>
    </row>
    <row r="41" spans="1:16" x14ac:dyDescent="0.25">
      <c r="A41" s="8" t="s">
        <v>36</v>
      </c>
      <c r="B41" s="9">
        <v>68</v>
      </c>
      <c r="C41" s="9">
        <v>3331514.48</v>
      </c>
      <c r="D41" s="9">
        <v>675.98799999999994</v>
      </c>
      <c r="E41" s="9">
        <v>0</v>
      </c>
      <c r="F41" s="9">
        <v>2831787.3079999997</v>
      </c>
      <c r="G41" s="9">
        <v>574.58979999999997</v>
      </c>
      <c r="H41" s="9">
        <v>0</v>
      </c>
      <c r="I41" s="9">
        <v>2998363.0320000001</v>
      </c>
      <c r="J41" s="9">
        <v>608.38919999999996</v>
      </c>
      <c r="K41" s="13">
        <f>C41/C$39</f>
        <v>1</v>
      </c>
      <c r="L41" s="13">
        <f t="shared" si="18"/>
        <v>1</v>
      </c>
      <c r="M41" s="13" t="e">
        <f t="shared" si="18"/>
        <v>#DIV/0!</v>
      </c>
      <c r="N41" s="13">
        <f t="shared" si="19"/>
        <v>1.9982568943406411E-2</v>
      </c>
      <c r="O41" s="13">
        <f t="shared" si="20"/>
        <v>9.6103395309959719E-3</v>
      </c>
      <c r="P41" s="13">
        <f t="shared" si="21"/>
        <v>0</v>
      </c>
    </row>
    <row r="42" spans="1:16" x14ac:dyDescent="0.25">
      <c r="A42" s="4" t="s">
        <v>37</v>
      </c>
      <c r="B42" s="5">
        <v>116655.9</v>
      </c>
      <c r="C42" s="5">
        <v>13227524.229140248</v>
      </c>
      <c r="D42" s="5">
        <v>17540.974421325005</v>
      </c>
      <c r="E42" s="5">
        <v>961155.08534319326</v>
      </c>
      <c r="F42" s="5">
        <v>11243395.859319691</v>
      </c>
      <c r="G42" s="5">
        <v>14909.828608945742</v>
      </c>
      <c r="H42" s="5">
        <v>816981.84176481573</v>
      </c>
      <c r="I42" s="5">
        <v>11904772.070776701</v>
      </c>
      <c r="J42" s="5">
        <v>15786.877330011986</v>
      </c>
    </row>
    <row r="43" spans="1:16" x14ac:dyDescent="0.25">
      <c r="A43" s="6" t="s">
        <v>27</v>
      </c>
      <c r="B43" s="7">
        <v>116655.9</v>
      </c>
      <c r="C43" s="7">
        <v>13227524.229140248</v>
      </c>
      <c r="D43" s="7">
        <v>17540.974421325005</v>
      </c>
      <c r="E43" s="7">
        <v>961155.08534319326</v>
      </c>
      <c r="F43" s="7">
        <v>11243395.859319691</v>
      </c>
      <c r="G43" s="7">
        <v>14909.828608945742</v>
      </c>
      <c r="H43" s="7">
        <v>816981.84176481573</v>
      </c>
      <c r="I43" s="7">
        <v>11904772.070776701</v>
      </c>
      <c r="J43" s="7">
        <v>15786.877330011986</v>
      </c>
    </row>
    <row r="44" spans="1:16" x14ac:dyDescent="0.25">
      <c r="A44" s="8" t="s">
        <v>38</v>
      </c>
      <c r="B44" s="9">
        <v>64515</v>
      </c>
      <c r="C44" s="9">
        <v>76198.491201294455</v>
      </c>
      <c r="D44" s="9">
        <v>87.984002114999996</v>
      </c>
      <c r="E44" s="9">
        <v>13883.50512733809</v>
      </c>
      <c r="F44" s="9">
        <v>64768.719045070102</v>
      </c>
      <c r="G44" s="9">
        <v>74.786403557430035</v>
      </c>
      <c r="H44" s="9">
        <v>11800.979635907486</v>
      </c>
      <c r="I44" s="9">
        <v>68578.643605134843</v>
      </c>
      <c r="J44" s="9">
        <v>79.185603663180046</v>
      </c>
      <c r="K44" s="13">
        <f>C44/C$43</f>
        <v>5.76060114359338E-3</v>
      </c>
      <c r="L44" s="13">
        <f t="shared" ref="L44:M49" si="22">D44/D$43</f>
        <v>5.0159130275018032E-3</v>
      </c>
      <c r="M44" s="13">
        <f t="shared" si="22"/>
        <v>1.4444604558670986E-2</v>
      </c>
      <c r="N44" s="13">
        <f t="shared" ref="N44:N49" si="23">C44/C$54</f>
        <v>4.5704186878197609E-4</v>
      </c>
      <c r="O44" s="13">
        <f t="shared" ref="O44:O49" si="24">D44/D$54</f>
        <v>1.2508448872184383E-3</v>
      </c>
      <c r="P44" s="13">
        <f t="shared" ref="P44:P49" si="25">E44/E$54</f>
        <v>8.8212193669981245E-2</v>
      </c>
    </row>
    <row r="45" spans="1:16" x14ac:dyDescent="0.25">
      <c r="A45" s="8" t="s">
        <v>28</v>
      </c>
      <c r="B45" s="9">
        <v>40925.9</v>
      </c>
      <c r="C45" s="9">
        <v>13151325.737938954</v>
      </c>
      <c r="D45" s="9">
        <v>17452.990419210004</v>
      </c>
      <c r="E45" s="9">
        <v>745570.16573088022</v>
      </c>
      <c r="F45" s="9">
        <v>11178627.14027462</v>
      </c>
      <c r="G45" s="9">
        <v>14835.042205388312</v>
      </c>
      <c r="H45" s="9">
        <v>633734.65578265139</v>
      </c>
      <c r="I45" s="9">
        <v>11836193.427171566</v>
      </c>
      <c r="J45" s="9">
        <v>15707.691726348807</v>
      </c>
      <c r="K45" s="13">
        <f t="shared" ref="K45:K49" si="26">C45/C$43</f>
        <v>0.99423939885640666</v>
      </c>
      <c r="L45" s="13">
        <f t="shared" si="22"/>
        <v>0.99498408697249818</v>
      </c>
      <c r="M45" s="13">
        <f t="shared" si="22"/>
        <v>0.77570225356989553</v>
      </c>
      <c r="N45" s="13">
        <f t="shared" si="23"/>
        <v>7.8882224535779394E-2</v>
      </c>
      <c r="O45" s="13">
        <f t="shared" si="24"/>
        <v>0.24812446930985146</v>
      </c>
      <c r="P45" s="13">
        <f t="shared" si="25"/>
        <v>4.7371596186115505</v>
      </c>
    </row>
    <row r="46" spans="1:16" x14ac:dyDescent="0.25">
      <c r="A46" s="8" t="s">
        <v>29</v>
      </c>
      <c r="B46" s="9">
        <v>9668</v>
      </c>
      <c r="C46" s="9">
        <v>0</v>
      </c>
      <c r="D46" s="9">
        <v>0</v>
      </c>
      <c r="E46" s="9">
        <v>158171.45810526918</v>
      </c>
      <c r="F46" s="9">
        <v>0</v>
      </c>
      <c r="G46" s="9">
        <v>0</v>
      </c>
      <c r="H46" s="9">
        <v>134445.7425529079</v>
      </c>
      <c r="I46" s="9">
        <v>0</v>
      </c>
      <c r="J46" s="9">
        <v>0</v>
      </c>
      <c r="K46" s="13">
        <f t="shared" si="26"/>
        <v>0</v>
      </c>
      <c r="L46" s="13">
        <f t="shared" si="22"/>
        <v>0</v>
      </c>
      <c r="M46" s="13">
        <f t="shared" si="22"/>
        <v>0.16456392991854374</v>
      </c>
      <c r="N46" s="13">
        <f t="shared" si="23"/>
        <v>0</v>
      </c>
      <c r="O46" s="13">
        <f t="shared" si="24"/>
        <v>0</v>
      </c>
      <c r="P46" s="13">
        <f t="shared" si="25"/>
        <v>1.0049804546815113</v>
      </c>
    </row>
    <row r="47" spans="1:16" x14ac:dyDescent="0.25">
      <c r="A47" s="8" t="s">
        <v>39</v>
      </c>
      <c r="B47" s="9">
        <v>448</v>
      </c>
      <c r="C47" s="9">
        <v>0</v>
      </c>
      <c r="D47" s="9">
        <v>0</v>
      </c>
      <c r="E47" s="9">
        <v>1955.5229218474885</v>
      </c>
      <c r="F47" s="9">
        <v>0</v>
      </c>
      <c r="G47" s="9">
        <v>0</v>
      </c>
      <c r="H47" s="9">
        <v>1662.1945226808248</v>
      </c>
      <c r="I47" s="9">
        <v>0</v>
      </c>
      <c r="J47" s="9">
        <v>0</v>
      </c>
      <c r="K47" s="13">
        <f t="shared" si="26"/>
        <v>0</v>
      </c>
      <c r="L47" s="13">
        <f t="shared" si="22"/>
        <v>0</v>
      </c>
      <c r="M47" s="13">
        <f t="shared" si="22"/>
        <v>2.034555038689977E-3</v>
      </c>
      <c r="N47" s="13">
        <f t="shared" si="23"/>
        <v>0</v>
      </c>
      <c r="O47" s="13">
        <f t="shared" si="24"/>
        <v>0</v>
      </c>
      <c r="P47" s="13">
        <f t="shared" si="25"/>
        <v>1.2424885871826819E-2</v>
      </c>
    </row>
    <row r="48" spans="1:16" x14ac:dyDescent="0.25">
      <c r="A48" s="8" t="s">
        <v>30</v>
      </c>
      <c r="B48" s="9">
        <v>63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13">
        <f t="shared" si="26"/>
        <v>0</v>
      </c>
      <c r="L48" s="13">
        <f t="shared" si="22"/>
        <v>0</v>
      </c>
      <c r="M48" s="13">
        <f t="shared" si="22"/>
        <v>0</v>
      </c>
      <c r="N48" s="13">
        <f t="shared" si="23"/>
        <v>0</v>
      </c>
      <c r="O48" s="13">
        <f t="shared" si="24"/>
        <v>0</v>
      </c>
      <c r="P48" s="13">
        <f t="shared" si="25"/>
        <v>0</v>
      </c>
    </row>
    <row r="49" spans="1:16" x14ac:dyDescent="0.25">
      <c r="A49" s="8" t="s">
        <v>32</v>
      </c>
      <c r="B49" s="9">
        <v>1036</v>
      </c>
      <c r="C49" s="9">
        <v>0</v>
      </c>
      <c r="D49" s="9">
        <v>0</v>
      </c>
      <c r="E49" s="9">
        <v>41574.433457858278</v>
      </c>
      <c r="F49" s="9">
        <v>0</v>
      </c>
      <c r="G49" s="9">
        <v>0</v>
      </c>
      <c r="H49" s="9">
        <v>35338.269270668192</v>
      </c>
      <c r="I49" s="9">
        <v>0</v>
      </c>
      <c r="J49" s="9">
        <v>0</v>
      </c>
      <c r="K49" s="13">
        <f t="shared" si="26"/>
        <v>0</v>
      </c>
      <c r="L49" s="13">
        <f t="shared" si="22"/>
        <v>0</v>
      </c>
      <c r="M49" s="13">
        <f t="shared" si="22"/>
        <v>4.3254656914199829E-2</v>
      </c>
      <c r="N49" s="13">
        <f t="shared" si="23"/>
        <v>0</v>
      </c>
      <c r="O49" s="13">
        <f t="shared" si="24"/>
        <v>0</v>
      </c>
      <c r="P49" s="13">
        <f t="shared" si="25"/>
        <v>0.26415317618048045</v>
      </c>
    </row>
    <row r="50" spans="1:16" x14ac:dyDescent="0.25">
      <c r="A50" s="4" t="s">
        <v>40</v>
      </c>
      <c r="B50" s="5">
        <v>33</v>
      </c>
      <c r="C50" s="5">
        <v>179556.42944000001</v>
      </c>
      <c r="D50" s="5">
        <v>0</v>
      </c>
      <c r="E50" s="5">
        <v>0</v>
      </c>
      <c r="F50" s="5">
        <v>152622.9686151286</v>
      </c>
      <c r="G50" s="5">
        <v>0</v>
      </c>
      <c r="H50" s="5">
        <v>0</v>
      </c>
      <c r="I50" s="5">
        <v>161600.79008712858</v>
      </c>
      <c r="J50" s="5">
        <v>0</v>
      </c>
    </row>
    <row r="51" spans="1:16" x14ac:dyDescent="0.25">
      <c r="A51" s="6" t="s">
        <v>27</v>
      </c>
      <c r="B51" s="7">
        <v>33</v>
      </c>
      <c r="C51" s="7">
        <v>179556.42944000001</v>
      </c>
      <c r="D51" s="7">
        <v>0</v>
      </c>
      <c r="E51" s="7">
        <v>0</v>
      </c>
      <c r="F51" s="7">
        <v>152622.9686151286</v>
      </c>
      <c r="G51" s="7">
        <v>0</v>
      </c>
      <c r="H51" s="7">
        <v>0</v>
      </c>
      <c r="I51" s="7">
        <v>161600.79008712858</v>
      </c>
      <c r="J51" s="7">
        <v>0</v>
      </c>
    </row>
    <row r="52" spans="1:16" x14ac:dyDescent="0.25">
      <c r="A52" s="8" t="s">
        <v>13</v>
      </c>
      <c r="B52" s="9">
        <v>29</v>
      </c>
      <c r="C52" s="9">
        <v>58290</v>
      </c>
      <c r="D52" s="9">
        <v>0</v>
      </c>
      <c r="E52" s="9">
        <v>0</v>
      </c>
      <c r="F52" s="9">
        <v>49546.5011658</v>
      </c>
      <c r="G52" s="9">
        <v>0</v>
      </c>
      <c r="H52" s="9">
        <v>0</v>
      </c>
      <c r="I52" s="9">
        <v>52461.0011658</v>
      </c>
      <c r="J52" s="9">
        <v>0</v>
      </c>
      <c r="K52" s="13">
        <f>C52/C$51</f>
        <v>0.32463332102222492</v>
      </c>
      <c r="L52" s="13" t="e">
        <f t="shared" ref="L52:M53" si="27">D52/D$51</f>
        <v>#DIV/0!</v>
      </c>
      <c r="M52" s="13" t="e">
        <f t="shared" si="27"/>
        <v>#DIV/0!</v>
      </c>
      <c r="N52" s="13">
        <f t="shared" ref="N52:N53" si="28">C52/C$54</f>
        <v>3.4962595861542218E-4</v>
      </c>
      <c r="O52" s="13">
        <f t="shared" ref="O52:O53" si="29">D52/D$54</f>
        <v>0</v>
      </c>
      <c r="P52" s="13">
        <f t="shared" ref="P52:P53" si="30">E52/E$54</f>
        <v>0</v>
      </c>
    </row>
    <row r="53" spans="1:16" x14ac:dyDescent="0.25">
      <c r="A53" s="8" t="s">
        <v>14</v>
      </c>
      <c r="B53" s="9">
        <v>4</v>
      </c>
      <c r="C53" s="9">
        <v>121266.42944000001</v>
      </c>
      <c r="D53" s="9">
        <v>0</v>
      </c>
      <c r="E53" s="9">
        <v>0</v>
      </c>
      <c r="F53" s="9">
        <v>103076.46744932859</v>
      </c>
      <c r="G53" s="9">
        <v>0</v>
      </c>
      <c r="H53" s="9">
        <v>0</v>
      </c>
      <c r="I53" s="9">
        <v>109139.78892132858</v>
      </c>
      <c r="J53" s="9">
        <v>0</v>
      </c>
      <c r="K53" s="13">
        <f>C53/C$51</f>
        <v>0.67536667897777503</v>
      </c>
      <c r="L53" s="13" t="e">
        <f t="shared" si="27"/>
        <v>#DIV/0!</v>
      </c>
      <c r="M53" s="13" t="e">
        <f t="shared" si="27"/>
        <v>#DIV/0!</v>
      </c>
      <c r="N53" s="13">
        <f t="shared" si="28"/>
        <v>7.2736132511287449E-4</v>
      </c>
      <c r="O53" s="13">
        <f t="shared" si="29"/>
        <v>0</v>
      </c>
      <c r="P53" s="13">
        <f t="shared" si="30"/>
        <v>0</v>
      </c>
    </row>
    <row r="54" spans="1:16" x14ac:dyDescent="0.25">
      <c r="A54" s="10" t="s">
        <v>41</v>
      </c>
      <c r="B54" s="11">
        <v>370070.83600000001</v>
      </c>
      <c r="C54" s="11">
        <v>166721030.18562534</v>
      </c>
      <c r="D54" s="11">
        <v>70339.658429314994</v>
      </c>
      <c r="E54" s="11">
        <v>157387.59631439333</v>
      </c>
      <c r="F54" s="11">
        <v>110066559.44604868</v>
      </c>
      <c r="G54" s="11">
        <v>50197.595877051252</v>
      </c>
      <c r="H54" s="11">
        <v>346284.000344256</v>
      </c>
      <c r="I54" s="11">
        <v>118402610.9553299</v>
      </c>
      <c r="J54" s="11">
        <v>53714.578798516988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KJM</dc:creator>
  <cp:lastModifiedBy>KJM</cp:lastModifiedBy>
  <dcterms:created xsi:type="dcterms:W3CDTF">2018-07-17T19:17:01Z</dcterms:created>
  <dcterms:modified xsi:type="dcterms:W3CDTF">2018-08-21T16:30:58Z</dcterms:modified>
</cp:coreProperties>
</file>