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DANPID\Downloads\"/>
    </mc:Choice>
  </mc:AlternateContent>
  <xr:revisionPtr revIDLastSave="0" documentId="8_{67C0F38A-A601-4C3E-9965-575B6BE05923}" xr6:coauthVersionLast="47" xr6:coauthVersionMax="47" xr10:uidLastSave="{00000000-0000-0000-0000-000000000000}"/>
  <bookViews>
    <workbookView xWindow="-28920" yWindow="-120" windowWidth="29040" windowHeight="15720" tabRatio="647" xr2:uid="{B5EB2780-B168-4863-91B4-4BBD4C394FF8}"/>
  </bookViews>
  <sheets>
    <sheet name="Measures_2025-01-14" sheetId="1" r:id="rId1"/>
    <sheet name="Change ExpiryDate=2024-01-31" sheetId="2" r:id="rId2"/>
    <sheet name="Changed ExpiryDates" sheetId="4" r:id="rId3"/>
    <sheet name="Change StartDate=2024-02-01" sheetId="3" r:id="rId4"/>
    <sheet name="Changed StartDates" sheetId="5" r:id="rId5"/>
  </sheets>
  <definedNames>
    <definedName name="_xlnm._FilterDatabase" localSheetId="0" hidden="1">'Measures_2025-01-14'!$A$1:$BI$115</definedName>
  </definedNames>
  <calcPr calcId="191029"/>
  <pivotCaches>
    <pivotCache cacheId="21"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 l="1"/>
  <c r="F18" i="3" l="1"/>
  <c r="F19" i="3"/>
  <c r="F20" i="3"/>
  <c r="F21" i="3"/>
  <c r="F22" i="3"/>
  <c r="F23" i="3"/>
  <c r="F24" i="3"/>
  <c r="F25" i="3"/>
  <c r="F26" i="3"/>
  <c r="F27" i="3"/>
  <c r="F28" i="3"/>
  <c r="F29" i="3"/>
  <c r="F30" i="3"/>
  <c r="F31" i="3"/>
  <c r="F17" i="3"/>
  <c r="G3" i="3"/>
  <c r="F32" i="3"/>
  <c r="F16" i="3"/>
  <c r="F15" i="3"/>
  <c r="F14" i="3"/>
  <c r="F13" i="3"/>
  <c r="F12" i="3"/>
  <c r="F11" i="3"/>
  <c r="F10" i="3"/>
  <c r="F9" i="3"/>
  <c r="F8" i="3"/>
  <c r="F7" i="3"/>
  <c r="F6" i="3"/>
  <c r="F5" i="3"/>
  <c r="F4" i="3"/>
  <c r="F3" i="3"/>
  <c r="H3" i="2"/>
  <c r="G17" i="2"/>
  <c r="G4" i="2"/>
  <c r="G5" i="2"/>
  <c r="G6" i="2"/>
  <c r="G7" i="2"/>
  <c r="G8" i="2"/>
  <c r="G9" i="2"/>
  <c r="G10" i="2"/>
  <c r="G11" i="2"/>
  <c r="G12" i="2"/>
  <c r="G13" i="2"/>
  <c r="G14" i="2"/>
  <c r="G15" i="2"/>
  <c r="G16" i="2"/>
  <c r="BI3" i="1"/>
  <c r="BI4" i="1"/>
  <c r="BI5" i="1"/>
  <c r="BI6" i="1"/>
  <c r="BI7" i="1"/>
  <c r="BI8" i="1"/>
  <c r="BI9" i="1"/>
  <c r="BI10" i="1"/>
  <c r="BI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1" i="1"/>
  <c r="BI112" i="1"/>
  <c r="BI113" i="1"/>
  <c r="BI114" i="1"/>
  <c r="BI115" i="1"/>
  <c r="BI2" i="1"/>
</calcChain>
</file>

<file path=xl/sharedStrings.xml><?xml version="1.0" encoding="utf-8"?>
<sst xmlns="http://schemas.openxmlformats.org/spreadsheetml/2006/main" count="5021" uniqueCount="625">
  <si>
    <t>Index</t>
  </si>
  <si>
    <t>MeasureID</t>
  </si>
  <si>
    <t>Description</t>
  </si>
  <si>
    <t>Version</t>
  </si>
  <si>
    <t>VersionSource</t>
  </si>
  <si>
    <t>LastMod</t>
  </si>
  <si>
    <t>EnergyImpactID</t>
  </si>
  <si>
    <t>MeasImpactType</t>
  </si>
  <si>
    <t>EnImpCalcType</t>
  </si>
  <si>
    <t>ImpScaleBasis</t>
  </si>
  <si>
    <t>StdScaleVal</t>
  </si>
  <si>
    <t>PreScaleVal</t>
  </si>
  <si>
    <t>ImpWeighting</t>
  </si>
  <si>
    <t>WeightGroupID</t>
  </si>
  <si>
    <t>ApplyIE</t>
  </si>
  <si>
    <t>IETableName</t>
  </si>
  <si>
    <t>TechBased</t>
  </si>
  <si>
    <t>Sector</t>
  </si>
  <si>
    <t>PA</t>
  </si>
  <si>
    <t>UseCategory</t>
  </si>
  <si>
    <t>UseSubCategory</t>
  </si>
  <si>
    <t>TechGroup</t>
  </si>
  <si>
    <t>TechType</t>
  </si>
  <si>
    <t>MeasCostID</t>
  </si>
  <si>
    <t>EUL_ID</t>
  </si>
  <si>
    <t>PreDesc</t>
  </si>
  <si>
    <t>StdDesc</t>
  </si>
  <si>
    <t>MeasDesc</t>
  </si>
  <si>
    <t>PreTechID</t>
  </si>
  <si>
    <t>StdTechID</t>
  </si>
  <si>
    <t>MeasTechID</t>
  </si>
  <si>
    <t>Status</t>
  </si>
  <si>
    <t>Comment</t>
  </si>
  <si>
    <t>PreMultiTech</t>
  </si>
  <si>
    <t>StdMultiTech</t>
  </si>
  <si>
    <t>SourceDesc</t>
  </si>
  <si>
    <t>SupportedAppType</t>
  </si>
  <si>
    <t>StdCostID</t>
  </si>
  <si>
    <t>RUL_ID</t>
  </si>
  <si>
    <t>LegacyID</t>
  </si>
  <si>
    <t>MeasQualifierGroup</t>
  </si>
  <si>
    <t>StartDate</t>
  </si>
  <si>
    <t>ExpiryDate</t>
  </si>
  <si>
    <t>ReviewStatus</t>
  </si>
  <si>
    <t>MeasID_SCE</t>
  </si>
  <si>
    <t>MeasID_PGE</t>
  </si>
  <si>
    <t>MeasID_SDG</t>
  </si>
  <si>
    <t>MeasID_SCG</t>
  </si>
  <si>
    <t>MeasType</t>
  </si>
  <si>
    <t>ReviewComment</t>
  </si>
  <si>
    <t>FilingSpec</t>
  </si>
  <si>
    <t>ClaimSpec</t>
  </si>
  <si>
    <t>IsProposed</t>
  </si>
  <si>
    <t>LastModBy</t>
  </si>
  <si>
    <t>Created</t>
  </si>
  <si>
    <t>CreatedComment</t>
  </si>
  <si>
    <t>CreatedBy</t>
  </si>
  <si>
    <t>LastModComment</t>
  </si>
  <si>
    <t>WeatherSim</t>
  </si>
  <si>
    <t>FuelSubID</t>
  </si>
  <si>
    <t>NE-HVAC-airAC-Pkg-18tolt33kBtuh-15p0seer</t>
  </si>
  <si>
    <t>Com SEER-rated packaged air conditioner, size range: 18tolt33 kBtu/h, SEER = 15 (EER = 12.5), EIR = 0.222, fan W/cfm = 0.28, one-speed fan, no economizer</t>
  </si>
  <si>
    <t>DEER2023</t>
  </si>
  <si>
    <t>D23v1a</t>
  </si>
  <si>
    <t>Deem-DEER</t>
  </si>
  <si>
    <t>Standard</t>
  </si>
  <si>
    <t>None</t>
  </si>
  <si>
    <t>Com</t>
  </si>
  <si>
    <t>Any</t>
  </si>
  <si>
    <t>HVAC</t>
  </si>
  <si>
    <t>SpaceCool</t>
  </si>
  <si>
    <t>dxAC_equip</t>
  </si>
  <si>
    <t>pkgSEER</t>
  </si>
  <si>
    <t>HVAC-airAC</t>
  </si>
  <si>
    <t>Com SEER-rated packaged air conditioner, 18tolt33 kBtu/h; 
pre-2001: SEER = 11.6, one-speed fan, no economizer;
post-2001: SEER = 13 (EER = 11.06), one-speed fan, no economizer;
2014: SEER = 14 (EER = 12.04), one-speed fan, no economizer</t>
  </si>
  <si>
    <t>Com SEER-rated packaged air conditioners, size range: 18tolt33 kBtu/h, SEER = 14 (EER = 12), EIR = 0.246, fan W/cfm = 0.29, one-speed fan, no economizer</t>
  </si>
  <si>
    <t>Com SEER-rated packaged air conditioner, size range: 18tolt33 kBtu/h, SEER = 15 (EER = 13.0), EIR = 0.222, fan W/cfm = 0.28, one-speed fan, no economizer</t>
  </si>
  <si>
    <t>NRes-PkgAC-18tolt33kBtuh-1Sp-S11.6to14.0</t>
  </si>
  <si>
    <t>NRes-PkgAC-18tolt33kBtuh-1Sp-S14.0</t>
  </si>
  <si>
    <t>NRes-PkgAC-18tolt33kBtuh-1Sp-S15.0</t>
  </si>
  <si>
    <t>Available</t>
  </si>
  <si>
    <t>D23v1a indicates that these records are previously named to be size "lt55kbuth" and are now renamed as "18tolt33kbtuh" to fit code requirement, no rerun was done for this size because simulation model results were similar</t>
  </si>
  <si>
    <t>Deemed Ex Ante Team</t>
  </si>
  <si>
    <t>Narrowed size range not requiring economizers per Title 24 in 2023; revised W/cfm from 0.251 to 0.283.</t>
  </si>
  <si>
    <t>CZ2022</t>
  </si>
  <si>
    <t>NE-HVAC-airAC-Pkg-18tolt33kBtuh-16p0seer</t>
  </si>
  <si>
    <t>Com SEER-rated packaged air conditioner, size range: 18tolt33 kBtu/h, SEER = 16 (EER = 12.5), EIR = 0.238, fan W/cfm = 0.27, two-speed fan, no economizer</t>
  </si>
  <si>
    <t>NRes-PkgAC-18tolt33kBtuh-2Sp-S16.0</t>
  </si>
  <si>
    <t>Narrowed size range not requiring economizers per Title 24 in 2023.</t>
  </si>
  <si>
    <t>NE-HVAC-airAC-Pkg-18tolt33kBtuh-17p0seer</t>
  </si>
  <si>
    <t>Com SEER-rated packaged air conditioner, size range: 18tolt33 kBtu/h, SEER = 17 (EER = 13.3), EIR = 0.223, fan W/cfm = 0.27, two-speed fan, no economizer</t>
  </si>
  <si>
    <t>Com SEER-rated packaged air conditioner, size range: 18tolt33 kBtu/h, SEER = 17 (EER = 13.3), EIR = 0.222, fan W/cfm = 0.27, two-speed fan, no economizer</t>
  </si>
  <si>
    <t>NRes-PkgAC-18tolt33kBtuh-2Sp-S17.0</t>
  </si>
  <si>
    <t>NE-HVAC-airAC-Pkg-18tolt33kBtuh-18p0seer</t>
  </si>
  <si>
    <t>Com SEER-rated packaged air conditioner, size range: 18tolt33 kBtu/h, SEER = 18 (EER = 14.0), EIR = 0.209, fan W/cfm = 0.27, two-speed fan, no economizer</t>
  </si>
  <si>
    <t>NRes-PkgAC-18tolt33kBtuh-2Sp-S18.0</t>
  </si>
  <si>
    <t>NE-HVAC-airAC-Pkg-55to65kBtuh-15p0seer</t>
  </si>
  <si>
    <t>Com SEER-rated packaged air conditioner, size range: 55 - 65 kBtu/h, SEER = 15 (EER = 12.6), EIR = 0.236, fan W/cfm = 0.25, two-speed fan, with economizer (pre-existing vintages do not include economizer)</t>
  </si>
  <si>
    <t>D23v0</t>
  </si>
  <si>
    <t>Com SEER-rated packaged air conditioner, 55-65 kBtu/h; 
pre-2001: SEER = 11.6, one-speed fan, no economizer;
post-2001: SEER = 13 (EER = 11.06), one-speed fan, no economizer;
2014: SEER = 14 (EER = 11.7), two-speed fan, no economizer</t>
  </si>
  <si>
    <t>Com SEER-rated packaged air conditioners, size range: 55 - 65 kBtu/h, SEER = 14 (EER = 11.7), EIR = 0.249, fan W/cfm = 0.29, two-speed fan, with economizer</t>
  </si>
  <si>
    <t>Com SEER-rated packaged air conditioners, size range: 55 - 65 kBtu/h, SEER = 15 (EER = 12.6), EIR = 0.236, fan W/cfm = 0.25, two-speed fan, with economizer</t>
  </si>
  <si>
    <t>PreNResPkgAC-55to65kBtu/h-1to2Sp-S11.6to14.0</t>
  </si>
  <si>
    <t>StdNResPkgAC-55to65kBtu/h-S14.0</t>
  </si>
  <si>
    <t>MsrNResPkgAC-55to65kBtu/h-S15.0</t>
  </si>
  <si>
    <t>Re-simulated using CZ2022 weather data</t>
  </si>
  <si>
    <t>NE-HVAC-airAC-Pkg-55to65kBtuh-15p0seer-PreEconByVint</t>
  </si>
  <si>
    <t>Com SEER-rated packaged air conditioner, size range: 55 - 65 kBtu/h, SEER = 15 (EER = 12.6), EIR = 0.236, fan W/cfm = 0.25, two-speed fan, with economizer (most pre-existing vintages do not include economizer; 2014 does)</t>
  </si>
  <si>
    <t>Com SEER-rated packaged air conditioner, 55-65 kBtu/h; 
pre-2001: SEER = 11.6, one-speed fan, no economizer;
post-2001: SEER = 13 (EER = 11.06), one-speed fan, no economizer;
2014: SEER = 14 (EER = 11.7), two-speed fan, w/economizer</t>
  </si>
  <si>
    <t>PreNResPkgAC-55to65kBtu/h-1to2Sp-S11.6to14.0-EconByVint</t>
  </si>
  <si>
    <t>StdNResPkgAC-55to65kBtu/h-2Sp-S14.0-Econ</t>
  </si>
  <si>
    <t>MsrNResPkgAC-55to65kBtu/h-2Sp-S15.0-Econ</t>
  </si>
  <si>
    <t>NE-HVAC-airAC-Pkg-55to65kBtuh-15p0seer-wPreEcono</t>
  </si>
  <si>
    <t>Com SEER-rated packaged air conditioner, size range: 55 - 65 kBtu/h, SEER = 15 (EER = 12.6), EIR = 0.236, fan W/cfm = 0.25, two-speed fan, with economizer (pre-existing vintages include economizer)</t>
  </si>
  <si>
    <t>Com SEER-rated packaged air conditioner, 55-65 kBtu/h; 
pre-2001: SEER = 11.6, one-speed fan, w/ economizer;
post-2001: SEER = 13 (EER = 11.06), one-speed fan, w/economizer;
2014: SEER = 14 (EER = 11.75), two-speed fan, w/economizer</t>
  </si>
  <si>
    <t>PreNResPkgAC-55to65kBtu/h-1to2Sp-S11.6to14.0-Econ</t>
  </si>
  <si>
    <t>NE-HVAC-airAC-Pkg-55to65kBtuh-16p0seer</t>
  </si>
  <si>
    <t>Com SEER-rated packaged air conditioner, size range: 55 - 65 kBtu/h, SEER = 16 (EER = 12.5), EIR = 0.238, fan W/cfm = 0.27, two-speed fan, with economizer (pre-existing vintages do not include economizer)</t>
  </si>
  <si>
    <t>Com SEER-rated packaged air conditioners, size range: 55 - 65 kBtu/h, SEER = 16 (EER = 12.5), EIR = 0.238, fan W/cfm = 0.27, two-speed fan, with economizer</t>
  </si>
  <si>
    <t>MsrNResPkgAC-55to65kBtu/h-S16.0</t>
  </si>
  <si>
    <t>NE-HVAC-airAC-Pkg-55to65kBtuh-16p0seer-PreEconByVint</t>
  </si>
  <si>
    <t>Com SEER-rated packaged air conditioner, size range: 55 - 65 kBtu/h, SEER = 16 (EER = 12.5), EIR = 0.238, fan W/cfm = 0.27, two-speed fan, with economizer (most pre-existing vintages do not include economizer; 2014 does)</t>
  </si>
  <si>
    <t>MsrNResPkgAC-55to65kBtu/h-2Sp-S16.0-Econ</t>
  </si>
  <si>
    <t>NE-HVAC-airAC-Pkg-55to65kBtuh-16p0seer-wPreEcono</t>
  </si>
  <si>
    <t>Com SEER-rated packaged air conditioner, size range: 55 - 65 kBtu/h, SEER = 16 (EER = 12.5), EIR = 0.238, fan W/cfm = 0.27, two-speed fan, with economizer (pre-existing vintages include economizer)</t>
  </si>
  <si>
    <t>NE-HVAC-airAC-Pkg-55to65kBtuh-17p0seer</t>
  </si>
  <si>
    <t>Com SEER-rated packaged air conditioner, size range: 55 - 65 kBtu/h, SEER = 17 (EER = 13.3), EIR = 0.223, fan W/cfm = 0.27, two-speed fan, with economizer (pre-existing vintages do not include economizer)</t>
  </si>
  <si>
    <t>Com SEER-rated packaged air conditioners, size range: 55 - 65 kBtu/h, SEER = 17 (EER = 13.3), EIR = 0.223, fan W/cfm = 0.27, two-speed fan, with economizer</t>
  </si>
  <si>
    <t>MsrNResPkgAC-55to65kBtu/h-S17.0</t>
  </si>
  <si>
    <t>NE-HVAC-airAC-Pkg-55to65kBtuh-17p0seer-PreEconByVint</t>
  </si>
  <si>
    <t>Com SEER-rated packaged air conditioner, size range: 55 - 65 kBtu/h, SEER = 17 (EER = 13.3), EIR = 0.223, fan W/cfm = 0.27, two-speed fan, with economizer (most pre-existing vintages do not include economizer; 2014 does)</t>
  </si>
  <si>
    <t>MsrNResPkgAC-55to65kBtu/h-2Sp-S17.0-Econ</t>
  </si>
  <si>
    <t>NE-HVAC-airAC-Pkg-55to65kBtuh-17p0seer-wPreEcono</t>
  </si>
  <si>
    <t>Com SEER-rated packaged air conditioner, size range: 55 - 65 kBtu/h, SEER = 17 (EER = 13.3), EIR = 0.223, fan W/cfm = 0.27, two-speed fan, with economizer (pre-existing vintages include economizer)</t>
  </si>
  <si>
    <t>NE-HVAC-airAC-Pkg-55to65kBtuh-18p0seer</t>
  </si>
  <si>
    <t>Com SEER-rated packaged air conditioner, size range: 55 - 65 kBtu/h, SEER = 18 (EER = 14.0), EIR = 0.209, fan W/cfm = 0.27, two-speed fan, with economizer (pre-existing vintages do not include economizer)</t>
  </si>
  <si>
    <t>Com SEER-rated packaged air conditioners, size range: 55 - 65 kBtu/h, SEER = 18 (EER = 14.0), EIR = 0.209, fan W/cfm = 0.27, two-speed fan, with economizer</t>
  </si>
  <si>
    <t>MsrNResPkgAC-55to65kBtu/h-S18.0</t>
  </si>
  <si>
    <t>NE-HVAC-airAC-Pkg-55to65kBtuh-18p0seer-PreEconByVint</t>
  </si>
  <si>
    <t>Com SEER-rated packaged air conditioner, size range: 55 - 65 kBtu/h, SEER = 18 (EER = 14.0), EIR = 0.209, fan W/cfm = 0.27, two-speed fan, with economizer (most pre-existing vintages do not include economizer; 2014 does)</t>
  </si>
  <si>
    <t>MsrNResPkgAC-55to65kBtu/h-2Sp-S18.0-Econ</t>
  </si>
  <si>
    <t>NE-HVAC-airAC-Pkg-55to65kBtuh-18p0seer-wPreEcono</t>
  </si>
  <si>
    <t>Com SEER-rated packaged air conditioner, size range: 55 - 65 kBtu/h, SEER = 18 (EER = 14.0), EIR = 0.209, fan W/cfm = 0.27, two-speed fan, with economizer (pre-existing vintages include economizer)</t>
  </si>
  <si>
    <t>NE-HVAC-airAC-Pkg-lt55kBtuh-15p0seer</t>
  </si>
  <si>
    <t>Com SEER-rated packaged air conditioner, size range: 18 - 55 kBtu/h, SEER = 15 (EER = 12.9), EIR = 0.234, fan W/cfm = 0.25, one-speed fan, without economizer</t>
  </si>
  <si>
    <t>Com SEER-rated packaged air conditioner, 18-55 kBtu/h; 
pre-2001: SEER = 11.6, one-speed fan, no economizer;
post-2001: SEER = 13 (EER = 11.06), one-speed fan, no economizer;
2014: SEER = 14 (EER = 12.04), one-speed fan, no economizer</t>
  </si>
  <si>
    <t>Com SEER-rated packaged air conditioners, size range: 18 - 55 kBtu/h, SEER = 14 (EER = 12), EIR = 0.246, fan W/cfm = 0.29, one-speed fan, without economizer</t>
  </si>
  <si>
    <t>Com SEER-rated packaged air conditioners, size range: 18 - 55 kBtu/h, SEER = 15 (EER = 12.9), EIR = 0.234, fan W/cfm = 0.25, one-speed fan, without economizer</t>
  </si>
  <si>
    <t>PreNResPkgAC-lt55kBtu/h-1Sp-S11.6to14.0</t>
  </si>
  <si>
    <t>StdNResPkgAC-lt55kBtu/h-1Sp-S14.0</t>
  </si>
  <si>
    <t>MsrNResPkgAC-lt55kBtu/h-1Sp-S15.0</t>
  </si>
  <si>
    <t>Expired due to lack of economizer required by 2022 Title-24</t>
  </si>
  <si>
    <t>NE-HVAC-airAC-Pkg-lt55kBtuh-16p0seer</t>
  </si>
  <si>
    <t>Com SEER-rated packaged air conditioner, size range: 18 - 55 kBtu/h, SEER = 16 (EER = 12.5), EIR = 0.238, fan W/cfm = 0.27, two-speed fan, without economizer</t>
  </si>
  <si>
    <t>Com SEER-rated packaged air conditioner, less than 55 kBtu/h; 
pre-2001: SEER = 11.6, one-speed fan, no economizer;
post-2001: SEER = 13 (EER = 11.06), one-speed fan, no economizer;
2014: SEER = 14 (EER = 12.04), one-speed fan, no economizer</t>
  </si>
  <si>
    <t>Com SEER-rated packaged air conditioners, size range: 18 - 55 kBtu/h, SEER = 16 (EER = 12.5), EIR = 0.238, fan W/cfm = 0.27, two-speed fan, without economizer</t>
  </si>
  <si>
    <t>MsrNResPkgAC-lt55kBtu/h-2Sp-S16.0</t>
  </si>
  <si>
    <t>NE-HVAC-airAC-Pkg-lt55kBtuh-17p0seer</t>
  </si>
  <si>
    <t>Com SEER-rated packaged air conditioner, size range: 18 - 55 kBtu/h, SEER = 17 (EER = 13.3), EIR = 0.223, fan W/cfm = 0.27, two-speed fan, without economizer</t>
  </si>
  <si>
    <t>Com SEER-rated packaged air conditioners, size range: 18 - 55 kBtu/h, SEER = 17 (EER = 13.3), EIR = 0.223, fan W/cfm = 0.27, two-speed fan, without economizer</t>
  </si>
  <si>
    <t>MsrNResPkgAC-lt55kBtu/h-2Sp-S17.0</t>
  </si>
  <si>
    <t>NE-HVAC-airAC-Pkg-lt55kBtuh-18p0seer</t>
  </si>
  <si>
    <t>Com SEER-rated packaged air conditioner, size range: 18 - 55 kBtu/h, SEER = 18 (EER = 14.0), EIR = 0.209, fan W/cfm = 0.27, two-speed fan, without economizer</t>
  </si>
  <si>
    <t>Com SEER-rated packaged air conditioner,18-55 kBtu/h; 
pre-2001: SEER = 11.6, one-speed fan, no economizer;
post-2001: SEER = 13 (EER = 11.06), one-speed fan, no economizer;
2014: SEER = 14 (EER = 12.04), one-speed fan, no economizer</t>
  </si>
  <si>
    <t>Com SEER-rated packaged air conditioners, size range: 18 - 55 kBtu/h, SEER = 18 (EER = 14.0), EIR = 0.209, fan W/cfm = 0.27, two-speed fan, without economizer</t>
  </si>
  <si>
    <t>MsrNResPkgAC-lt55kBtu/h-2Sp-S18.0</t>
  </si>
  <si>
    <t>NE-HVAC-airAC-Split-18tolt33kBtuh-15p0seer</t>
  </si>
  <si>
    <t>Com SEER-rated split Air Conditioners, Size Range: 18tolt33 kBtu/h, SEER = 15 (EER = 12.8), EIR = 0.232, fan W/cfm = 0.28, one-speed fan, without economizer</t>
  </si>
  <si>
    <t>spltSEER</t>
  </si>
  <si>
    <t>Commercial SEER-rated split Air Conditioners, 18tolt33 kBtu/h; 
pre-2001: SEER = 11.5, one-speed fan, no economizers;
post-2001: SEER = 13 (EER = 11.08), one-speed fan, no economizers;
2014: SEER = 14 (EER = 12.17), one-speed fan, no economizers</t>
  </si>
  <si>
    <t>Commercial SEER-rated split Air Conditioners, Size Range: 18tolt33 kBtu/h, SEER = 14 (EER = 12.2), EIR = 0.239, Fan W/cfm = 0.29, one-speed fan, without economizers</t>
  </si>
  <si>
    <t>Commercial SEER-rated split Air Conditioners, Size Range: 18tolt33 kBtu/h, SEER = 15 (EER = 12.8), EIR = 0.232, Fan W/cfm = 0.28, one-speed fan, without economizers</t>
  </si>
  <si>
    <t>NRes-SplitAC-18tolt33kBtu/h-1Sp-S11.5toS14.0</t>
  </si>
  <si>
    <t>NRes-SplitAC-18tolt33kBtu/h-1Sp-S14.0</t>
  </si>
  <si>
    <t>NRes-SplitAC-18tolt33kBtu/h-1Sp-S15.0</t>
  </si>
  <si>
    <t>NE-HVAC-airAC-Split-18tolt33kBtuh-16p0seer</t>
  </si>
  <si>
    <t>Com SEER-rated split Air Conditioners, Size Range: 18tolt33 kBtu/h, SEER = 16 (EER = 12.5), EIR = 0.238, fan W/cfm = 0.27, two-speed fan, without economizer</t>
  </si>
  <si>
    <t>Commercial SEER-rated split Air Conditioners, Size Range: 18tolt33 kBtu/h, SEER = 16 (EER = 12.5), EIR = 0.238, Fan W/cfm = 0.27, two-speed fan, without economizers</t>
  </si>
  <si>
    <t>NRes-SplitAC-18tolt33kBtu/h-1Sp-S16.0</t>
  </si>
  <si>
    <t>NE-HVAC-airAC-Split-18tolt33kBtuh-17p0seer</t>
  </si>
  <si>
    <t>Com SEER-rated split Air Conditioners, Size Range: 18tolt33 kBtu/h, SEER = 17 (EER = 13.3), EIR = 0.223, fan W/cfm = 0.27, two-speed fan, without economizer</t>
  </si>
  <si>
    <t>Commercial SEER-rated split Air Conditioners, Size Range: 18tolt33 kBtu/h, SEER = 17 (EER = 13.3), EIR = 0.223, Fan W/cfm = 0.27, two-speed fan, without economizers</t>
  </si>
  <si>
    <t>NRes-SplitAC-18tolt33kBtu/h-1Sp-S17.0</t>
  </si>
  <si>
    <t>NE-HVAC-airAC-Split-18tolt33kBtuh-18p0seer</t>
  </si>
  <si>
    <t>Com SEER-rated split Air Conditioners, Size Range: 18tolt33 kBtu/h, SEER = 18 (EER = 14), EIR = 0.209, fan W/cfm = 0.27, two-speed fan, without economizer</t>
  </si>
  <si>
    <t>Commercial SEER-rated split Air Conditioners, Size Range: 18tolt33 kBtu/h, SEER = 18 (EER = 14), EIR = 0.209, Fan W/cfm = 0.27, two-speed fan, without economizers</t>
  </si>
  <si>
    <t>NRes-SplitAC-18tolt33kBtu/h-1Sp-S18.0</t>
  </si>
  <si>
    <t>NE-HVAC-airAC-Split-45to55kBtuh-15p0seer</t>
  </si>
  <si>
    <t>Com SEER-rated split Air Conditioners, Size Range: 45 - 55 kBtu/h, SEER = 15 (EER = 12.8), EIR = 0.232, fan W/cfm = 0.25, one-speed fan, without economizer</t>
  </si>
  <si>
    <t>Commercial SEER-rated split Air Conditioners, 45-55 kBtu/h; 
pre-2001: SEER = 11.5, one-speed fan, no economizers;
post-2001: SEER = 13 (EER = 11.08), one-speed fan, no economizers;
2014: SEER = 14 (EER = 11.82), one-speed fan, no economizers</t>
  </si>
  <si>
    <t>Commercial SEER-rated split Air Conditioners, Size Range: 45 - 55 kBtu/h, SEER = 14 (EER = 11.8), EIR = 0.247, Fan W/cfm = 0.29, one-speed fan, without economizers</t>
  </si>
  <si>
    <t>Commercial SEER-rated split Air Conditioners, Size Range: 45 - 55 kBtu/h, SEER = 15 (EER = 12.8), EIR = 0.232, Fan W/cfm = 0.25, one-speed fan, without economizers</t>
  </si>
  <si>
    <t>PreNRes-SplitAC-45to55kBtu/h-1Sp-S11.5toS14.0</t>
  </si>
  <si>
    <t>StdNRes-SplitAC-45to55kBtu/h-1Sp-S14.0</t>
  </si>
  <si>
    <t>MsrNRes-SplitAC-45to55kBtu/h-1Sp-S15.0</t>
  </si>
  <si>
    <t>NE-HVAC-airAC-Split-45to55kBtuh-16p0seer</t>
  </si>
  <si>
    <t>Com SEER-rated split Air Conditioners, Size Range: 45 - 55 kBtu/h, SEER = 16 (EER = 12.5), EIR = 0.238, fan W/cfm = 0.27, two-speed fan, without economizer</t>
  </si>
  <si>
    <t>Commercial SEER-rated split Air Conditioners, Size Range: 45 - 55 kBtu/h, SEER = 16 (EER = 12.5), EIR = 0.238, Fan W/cfm = 0.27, two-speed fan, without economizers</t>
  </si>
  <si>
    <t>MsrNRes-SplitAC-45to55kBtu/h-2Sp-S16.0</t>
  </si>
  <si>
    <t>NE-HVAC-airAC-Split-45to55kBtuh-17p0seer</t>
  </si>
  <si>
    <t>Com SEER-rated split Air Conditioners, Size Range: 45 - 55 kBtu/h, SEER = 17 (EER = 13.3), EIR = 0.223, fan W/cfm = 0.27, two-speed fan, without economizer</t>
  </si>
  <si>
    <t>Commercial SEER-rated split Air Conditioners, Size Range: 45 - 55 kBtu/h, SEER = 17 (EER = 13.3), EIR = 0.223, Fan W/cfm = 0.27, two-speed fan, without economizers</t>
  </si>
  <si>
    <t>MsrNRes-SplitAC-45to55kBtu/h-2Sp-S17.0</t>
  </si>
  <si>
    <t>NE-HVAC-airAC-Split-45to55kBtuh-18p0seer</t>
  </si>
  <si>
    <t>Com SEER-rated split Air Conditioners, Size Range: 45 - 55 kBtu/h, SEER = 18 (EER = 14), EIR = 0.209, fan W/cfm = 0.27, two-speed fan, without economizer</t>
  </si>
  <si>
    <t>Commercial SEER-rated split Air Conditioners, Size Range: 45 - 55 kBtu/h, SEER = 18 (EER = 14), EIR = 0.209, Fan W/cfm = 0.27, two-speed fan, without economizers</t>
  </si>
  <si>
    <t>MsrNRes-SplitAC-45to55kBtu/h-2Sp-S18.0</t>
  </si>
  <si>
    <t>NE-HVAC-airAC-Split-55to65kBtuh-15p0seer-PreEconByVint</t>
  </si>
  <si>
    <t>Com SEER-rated split Air Conditioners, Size Range: 55 - 65 kBtu/h, SEER = 15 (EER = 12.6), EIR = 0.236, fan W/cfm = 0.25, two-speed fan, with economizer (all  pre-existing vintages--except2014--do not have economizer)</t>
  </si>
  <si>
    <t>Commercial SEER-rated split Air Conditioners, 55-65 kBtu/h; 
pre-2001: SEER = 11.5, one-speed fan, no economizers;
post-2001: SEER = 13 (EER = 11.08), one-speed fan, no economizers;
2014: SEER = 14 (EER = 11.7), two-speed fan, w/economizers</t>
  </si>
  <si>
    <t>Commercial SEER-rated split Air Conditioners, Size Range: 55 - 65 kBtu/h, SEER = 14 (EER = 11.7), EIR = 0.249, Fan W/cfm = 0.29, two-speed fan, with economizers</t>
  </si>
  <si>
    <t>Commercial SEER-rated split Air Conditioners, Size Range: 55 - 65 kBtu/h, SEER = 15 (EER = 12.6), EIR = 0.236, Fan W/cfm = 0.25, two-speed fan, with economizers</t>
  </si>
  <si>
    <t>PreNRes-SplitAC-55to65kBtu/h-1to2Sp-S11.5toS14.0-EconByVint</t>
  </si>
  <si>
    <t>StdNRes-SplitAC-55to65kBtu/h-2Sp-S14.0-Econ</t>
  </si>
  <si>
    <t>MsrNRes-SplitAC-55to65kBtu/h-2Sp-S15.0-Econ</t>
  </si>
  <si>
    <t>NE-HVAC-airAC-Split-55to65kBtuh-15p0seer-wPreEcono</t>
  </si>
  <si>
    <t>Com SEER-rated split Air Conditioners, Size Range: 55 - 65 kBtu/h, SEER = 15 (EER = 12.6), EIR = 0.236, fan W/cfm = 0.25, two-speed fan, with economizer (all pre-existing vintages have economizers)</t>
  </si>
  <si>
    <t>Commercial SEER-rated split Air Conditioners, 55-65 kBtu/h; 
pre-2001: SEER = 11.5, one-speed fan, w/economizers;
post-2001: SEER = 13 (EER = 11.08), one-speed fan, w/economizers;
2014: SEER = 14 (EER = 11.75), two-speed fan, w/economizers</t>
  </si>
  <si>
    <t>PreNRes-SplitAC-55to65kBtu/h-1to2Sp-S11.5toS14.0-Econ</t>
  </si>
  <si>
    <t>StdNRes-SplitAC-55to65kBtu/h-2Sp-S14.0</t>
  </si>
  <si>
    <t>NE-HVAC-airAC-Split-55to65kBtuh-16p0seer-PreEconByVint</t>
  </si>
  <si>
    <t>Com SEER-rated split Air Conditioners, Size Range: 55 - 65 kBtu/h, SEER = 16 (EER = 12.5), EIR = 0.238, fan W/cfm = 0.27, two-speed fan, with economizer (all  pre-existing vintages--except2014--do not have economizer)</t>
  </si>
  <si>
    <t>Commercial SEER-rated split Air Conditioners, Size Range: 55 - 65 kBtu/h, SEER = 16 (EER = 12.5), EIR = 0.238, Fan W/cfm = 0.27, two-speed fan, with economizers</t>
  </si>
  <si>
    <t>MsrNRes-SplitAC-55to65kBtu/h-2Sp-S16.0-Econ</t>
  </si>
  <si>
    <t>NE-HVAC-airAC-Split-55to65kBtuh-16p0seer-wPreEcono</t>
  </si>
  <si>
    <t>Com SEER-rated split Air Conditioners, Size Range: 55 - 65 kBtu/h, SEER = 16 (EER = 12.5), EIR = 0.238, fan W/cfm = 0.27, two-speed fan, with economizer (all pre-existing vintages have economizers)</t>
  </si>
  <si>
    <t>NE-HVAC-airAC-Split-55to65kBtuh-17p0seer-PreEconByVint</t>
  </si>
  <si>
    <t>Com SEER-rated split Air Conditioners, Size Range: 55 - 65 kBtu/h, SEER = 17 (EER = 13.3), EIR = 0.223, fan W/cfm = 0.27, two-speed fan, with economizer (all  pre-existing vintages--except2014--do not have economizer)</t>
  </si>
  <si>
    <t>Commercial SEER-rated split Air Conditioners, Size Range: 55 - 65 kBtu/h, SEER = 17 (EER = 13.3), EIR = 0.223, Fan W/cfm = 0.27, two-speed fan, with economizers</t>
  </si>
  <si>
    <t>MsrNRes-SplitAC-55to65kBtu/h-2Sp-S17.0-Econ</t>
  </si>
  <si>
    <t>NE-HVAC-airAC-Split-55to65kBtuh-17p0seer-wPreEcono</t>
  </si>
  <si>
    <t>Com SEER-rated split Air Conditioners, Size Range: 55 - 65 kBtu/h, SEER = 17 (EER = 13.3), EIR = 0.223, fan W/cfm = 0.27, two-speed fan, with economizer (all pre-existing vintages have economizers)</t>
  </si>
  <si>
    <t>NE-HVAC-airAC-Split-55to65kBtuh-18p0seer-PreEconByVint</t>
  </si>
  <si>
    <t>Com SEER-rated split Air Conditioners, Size Range: 55 - 65 kBtu/h, SEER = 18 (EER = 14), EIR = 0.209, fan W/cfm = 0.27, two-speed fan, with economizer (all  pre-existing vintages--except2014--do not have economizer)</t>
  </si>
  <si>
    <t>Commercial SEER-rated split Air Conditioners, Size Range: 55 - 65 kBtu/h, SEER = 18 (EER = 14), EIR = 0.209, Fan W/cfm = 0.27, two-speed fan, with economizers</t>
  </si>
  <si>
    <t>MsrNRes-SplitAC-55to65kBtu/h-2Sp-S18.0-Econ</t>
  </si>
  <si>
    <t>NE-HVAC-airAC-Split-55to65kBtuh-18p0seer-wPreEcono</t>
  </si>
  <si>
    <t>Com SEER-rated split Air Conditioners, Size Range: 55 - 65 kBtu/h, SEER = 18 (EER = 14), EIR = 0.209, fan W/cfm = 0.27, two-speed fan, with economizer (all pre-existing vintages have economizers)</t>
  </si>
  <si>
    <t>NE-HVAC-airAC-Split-lt45kBtuh-15p0seer</t>
  </si>
  <si>
    <t>Com SEER-rated split Air Conditioners, Size Range: 18 - 45 kBtu/h, SEER = 15 (EER = 12.8), EIR = 0.232, fan W/cfm = 0.25, one-speed fan, without economizer</t>
  </si>
  <si>
    <t>Commercial SEER-rated split Air Conditioners, less than 45 kBtu/h; 
pre-2001: SEER = 11.5, one-speed fan, no economizers;
post-2001: SEER = 13 (EER = 11.08), one-speed fan, no economizers;
2014: SEER = 14 (EER = 12.17), one-speed fan, no economizers</t>
  </si>
  <si>
    <t>Commercial SEER-rated split Air Conditioners, Size Range: 18 - 45 kBtu/h, SEER = 14 (EER = 12.2), EIR = 0.239, Fan W/cfm = 0.29, one-speed fan, without economizers</t>
  </si>
  <si>
    <t>Commercial SEER-rated split Air Conditioners, Size Range: 18 - 45 kBtu/h, SEER = 15 (EER = 12.8), EIR = 0.232, Fan W/cfm = 0.25, one-speed fan, without economizers</t>
  </si>
  <si>
    <t>PreNRes-SplitAC-lt45kBtu/h-1Sp-S11.5toS14.0</t>
  </si>
  <si>
    <t>StdNRes-SplitAC-lt45kBtu/h-1Sp-S14.0</t>
  </si>
  <si>
    <t>MsrNRes-SplitAC-lt45kBtu/h-1Sp-S15.0</t>
  </si>
  <si>
    <t>NE-HVAC-airAC-Split-lt45kBtuh-16p0seer</t>
  </si>
  <si>
    <t>Com SEER-rated split Air Conditioners, Size Range: 18 - 45 kBtu/h, SEER = 16 (EER = 12.5), EIR = 0.238, fan W/cfm = 0.27, two-speed fan, without economizer</t>
  </si>
  <si>
    <t>Commercial SEER-rated split Air Conditioners, Size Range: 18 - 45 kBtu/h, SEER = 16 (EER = 12.5), EIR = 0.238, Fan W/cfm = 0.27, two-speed fan, without economizers</t>
  </si>
  <si>
    <t>MsrNRes-SplitAC-lt45kBtu/h-1Sp-S16.0</t>
  </si>
  <si>
    <t>NE-HVAC-airAC-Split-lt45kBtuh-17p0seer</t>
  </si>
  <si>
    <t>Com SEER-rated split Air Conditioners, Size Range: 18 - 45 kBtu/h, SEER = 17 (EER = 13.3), EIR = 0.223, fan W/cfm = 0.27, two-speed fan, without economizer</t>
  </si>
  <si>
    <t>Commercial SEER-rated split Air Conditioners, Size Range: 18 - 45 kBtu/h, SEER = 17 (EER = 13.3), EIR = 0.223, Fan W/cfm = 0.27, two-speed fan, without economizers</t>
  </si>
  <si>
    <t>MsrNRes-SplitAC-lt45kBtu/h-1Sp-S17.0</t>
  </si>
  <si>
    <t>NE-HVAC-airAC-Split-lt45kBtuh-18p0seer</t>
  </si>
  <si>
    <t>Com SEER-rated split Air Conditioners, Size Range: 18 - 45 kBtu/h, SEER = 18 (EER = 14), EIR = 0.209, fan W/cfm = 0.27, two-speed fan, without economizer</t>
  </si>
  <si>
    <t>Commercial SEER-rated split Air Conditioners, Size Range: 18 - 45 kBtu/h, SEER = 18 (EER = 14), EIR = 0.209, Fan W/cfm = 0.27, two-speed fan, without economizers</t>
  </si>
  <si>
    <t>MsrNRes-SplitAC-lt45kBtu/h-1Sp-S18.0</t>
  </si>
  <si>
    <t>NE-HVAC-airAC-SpltPkg-135to239kBtuh-11p5eer-wPreEcono</t>
  </si>
  <si>
    <t>EER-rated packaged air conditioner, size range: 135 - 240 kBtu/h, EER = 11.5, min IEER = 13, EIR = 0.255, fan W/cfm = 0.41, two-speed fan, with economizer</t>
  </si>
  <si>
    <t>pkgEER</t>
  </si>
  <si>
    <t>Com EER-rated packaged air conditioner, 135-240 kBtu/h; 
Pre-2005: EER = 9.7, one-speed fan, w/economizer;
2006 - 2009: EER = 9.7, one-speed fan, w/economizer;
2010 - 2013: EER = 10.8, one-speed fan, w/economizer;
2014 - 2015: EER = 10.8, IEER = 12.2, two-speed fan, w/economizer</t>
  </si>
  <si>
    <t>Com EER-rated packaged air conditioner, size range: 135 - 240 kBtu/h, EER = 10.8, IEER = 12.2, EIR = 0.274, fan W/cfm = 0.41, two-speed fan, with economizer</t>
  </si>
  <si>
    <t>Com EER-rated packaged air conditioner, size range: 135 - 240 kBtu/h, EER = 11.5, min IEER = 13, EIR = 0.255, fan W/cfm = 0.41, two-speed fan, with economizer</t>
  </si>
  <si>
    <t>PreNRes-PkgAC-135to240kBtu/h-1to2SpH-E9.7to10.8-Econ</t>
  </si>
  <si>
    <t>StdNRes-PkgAC-135to240kBtu/h-2SpP-E10.8-Econ</t>
  </si>
  <si>
    <t>MsrNRes-PkgAC-135to240kBtu/h-2SpP-E11.5-Econ</t>
  </si>
  <si>
    <t>NE-HVAC-airAC-SpltPkg-135to239kBtuh-12p0eer-wPreEcono</t>
  </si>
  <si>
    <t>EER-rated packaged air conditioner, size range: 135 - 240 kBtu/h, EER = 12, min IEER = 13.5, EIR = 0.243, fan W/cfm = 0.41, two-speed fan, with economizer</t>
  </si>
  <si>
    <t>Com EER-rated packaged air conditioner, size range: 135 - 240 kBtu/h, EER = 12, min IEER = 13.5, EIR = 0.243, fan W/cfm = 0.41, two-speed fan, with economizer</t>
  </si>
  <si>
    <t>MsrNRes-PkgAC-135to240kBtu/h-2SpP-E12.0-Econ</t>
  </si>
  <si>
    <t>NE-HVAC-airAC-SpltPkg-135to239kBtuh-12p5eer-wPreEcono</t>
  </si>
  <si>
    <t>EER-rated packaged air conditioner, size range: 135 - 240 kBtu/h, EER = 12.5, min IEER = 14, EIR = 0.231, fan W/cfm = 0.41, two-speed fan, with economizer</t>
  </si>
  <si>
    <t>Com EER-rated packaged air conditioner, size range: 135 - 240 kBtu/h, EER = 12.5, min IEER = 14, EIR = 0.231, fan W/cfm = 0.41, two-speed fan, with economizer</t>
  </si>
  <si>
    <t>MsrNRes-PkgAC-135to240kBtu/h-2SpP-E12.5-Econ</t>
  </si>
  <si>
    <t>NE-HVAC-airAC-SpltPkg-240to759kBtuh-10p8eer</t>
  </si>
  <si>
    <t>EER-rated packaged air conditioner, size range: 240 - 760 kBtu/h, EER = 10.8, min IEER = 12.2, EIR = 0.255, fan W/CFM = 0.61, two-speed fan, with economizer</t>
  </si>
  <si>
    <t>EER-rated packaged air conditioner, 240-760 kBtu/h; 
mix of single-zone 9.8 EER and multi-zone 10.0 EER system configurations where applicable</t>
  </si>
  <si>
    <t>EER-rated packaged air conditioner, size range: 240 - 760 kBtu/h, mix of single-zone 9.8 EER and multi-zone 10.0 EER system configurations where applicable</t>
  </si>
  <si>
    <t>EER-rated packaged air conditioner, size range: 240 - 760 kBtu/h, EER = 10.8, mix of single-zone and multi-zone system configurations where applicable</t>
  </si>
  <si>
    <t>PreNRes-PVVAC+PkgAC-240to760kBtu/h-VarSpH+1to2SpH-E10.0+E9.8-byBldgType</t>
  </si>
  <si>
    <t>StdNRes-PVVAC+PkgAC-240to760kBtu/h-VarSpP+2SpP-E10.0+E9.8-byBldgType</t>
  </si>
  <si>
    <t>MsrNRes-PVVAC+PkgAC-240to760kBtu/h-VarSpP+2SpP-E10.8-byBldgType</t>
  </si>
  <si>
    <t>NE-HVAC-airAC-SpltPkg-240to759kBtuh-10p8eer_MZ</t>
  </si>
  <si>
    <t>Multi-zone EER-rated packaged air conditioner, size range: 240 - 760 kBtu/h, EER = 10.8, min IEER = 12.2, EIR = 0.255, fan W/cfm = 0.61, variable-speed fan, with economizer</t>
  </si>
  <si>
    <t>Com EER-rated packaged air conditioner, 240-760 kBtu/h; 
Pre-2005: EER = 10.0 (IEER = 11.3), variable-speed fan, w/economizer;
2006 - 2009: EER = 10.0, variable-speed fan, w/economizer;
2010 - 2013: EER = 10.0, variable-speed fan, w/economizer;
2014 - 2015: EER = 10.0, IEER 11.6, variable-speed fan, w/economizer</t>
  </si>
  <si>
    <t>Com EER-rated packaged air conditioner, size range: 240 - 760 kBtu/h, EER = 10.0 IEER = 11.4, EIR = 0.282, variable-speed fan, with economizer</t>
  </si>
  <si>
    <t>Com EER-rated packaged air conditioner, size range: 240 - 760 kBtu/h, EER = 10.8, min IEER 12.2, EIR = 0.255, variable-speed fan, with economizer</t>
  </si>
  <si>
    <t>PreNRes-PVVAC-240to760kBtu/h-VarSpH-E10.0-Econ</t>
  </si>
  <si>
    <t>StdNRes-PVVAC-240to760kBtu/h-VarSpP-E10.0-Econ</t>
  </si>
  <si>
    <t>MsrNRes-PVVAC-240to760kBtu/h-VarSpP-E10.8-Econ</t>
  </si>
  <si>
    <t>Component</t>
  </si>
  <si>
    <t>NE-HVAC-airAC-SpltPkg-240to759kBtuh-10p8eer_SZ</t>
  </si>
  <si>
    <t>Single-zone EER-rated packaged air conditioner, size range: 240 - 760 kBtu/h, EER = 10.8, min IEER = 12.2, EIR = 0.255, fan W/cfm = 0.61, two-speed fan, with economizer</t>
  </si>
  <si>
    <t>Com EER-rated packaged air conditioner, 240-760 kBtu/h; 
Pre-2005: EER = 9.8 (1 spd IEER = 9.8, 2 spd IEER = 11.1), one-speed fan, w/economizer;
2006 - 2009: EER = 9.8, one-speed fan, w/economizer;
2010 - 2013: EER = 9.8, one-speed fan, w/economizer;
2014 - 2015: EER = 9.8, IEER 11.4, two-speed fan, w/economizer</t>
  </si>
  <si>
    <t>Com EER-rated packaged air conditioner, size range: 240 - 760 kBtu/h, EER = 9.8, IEER = 11.4, EIR = 0.286, fan W/cfm = 0.61, two-speed fan, with economizer</t>
  </si>
  <si>
    <t>Com EER-rated packaged air conditioner, size range: 240 - 760 kBtu/h, EER = 10.8, min IEER 12.2, EIR = 0.255, fan W/cfm = 0.61, two-speed fan, with economizer</t>
  </si>
  <si>
    <t>PreNRes-PkgAC-240to760kBtu/h-1to2SpH-E9.8-Econ</t>
  </si>
  <si>
    <t>StdNRes-PkgAC-240to760kBtu/h-2SpP-E9.8-Econ</t>
  </si>
  <si>
    <t>MsrNRes-PkgAC-240to760kBtu/h-2SpP-E10.8</t>
  </si>
  <si>
    <t>NE-HVAC-airAC-SpltPkg-240to759kBtuh-11p5eer</t>
  </si>
  <si>
    <t>EER-rated packaged air conditioner, size range: 240 - 760 kBtu/h, EER = 11.5, min IEER = 12.7, EIR = 0.236, fan W/CFM = 0.61, two-speed fan, with economizer</t>
  </si>
  <si>
    <t>EER-rated packaged air conditioner, size range: 240 - 760 kBtu/h, EER = 11.5, mix of single-zone and multi-zone system configurations where applicable</t>
  </si>
  <si>
    <t>MsrNRes-PVVAC+PkgAC-240to760kBtu/h-VarSpP+2SpP-E11.5-byBldgType</t>
  </si>
  <si>
    <t>NE-HVAC-airAC-SpltPkg-240to759kBtuh-11p5eer_MZ</t>
  </si>
  <si>
    <t>Multi-zone EER-rated packaged air conditioner, size range: 240 - 760 kBtu/h, EER = 11.5, min IEER = 12.7, EIR = 0.236, fan W/cfm = 0.61, variable-speed fan, with economizer</t>
  </si>
  <si>
    <t>Com EER-rated packaged air conditioner, size range: 240 - 760 kBtu/h, EER = 11.5, min IEER = 12.7, EIR = 0.236, variable-speed fan, with economizer</t>
  </si>
  <si>
    <t>MsrNRes-PVVAC-240to760kBtu/h-VarSpP-E11.5-Econ</t>
  </si>
  <si>
    <t>NE-HVAC-airAC-SpltPkg-240to759kBtuh-11p5eer_SZ</t>
  </si>
  <si>
    <t>Single-zone EER-rated packaged air conditioner, size range: 240 - 760 kBtu/h, EER = 11.5, min IEER = 12.7, EIR = 0.236, fan W/cfm = 0.61, two-speed fan, with economizer</t>
  </si>
  <si>
    <t>Com EER-rated packaged air conditioner, size range: 240 - 760 kBtu/h, EER = 11.5, min IEER = 12.7, EIR = 0.236, fan W/cfm = 0.61, two-speed fan, with economizer</t>
  </si>
  <si>
    <t>MsrNRes-PkgAC-240to760kBtu/h-2SpP-E11.5</t>
  </si>
  <si>
    <t>NE-HVAC-airAC-SpltPkg-240to759kBtuh-12p5eer</t>
  </si>
  <si>
    <t>EER-rated packaged air conditioner, size range: 240 - 760 kBtu/h, EER = 12.5, min IEER = 15.5, EIR = 0.213, fan W/CFM = 0.61, two-speed fan, with economizer</t>
  </si>
  <si>
    <t>EER-rated packaged air conditioner, size range: 240 - 760 kBtu/h, EER = 12.5, mix of single-zone and multi-zone system configurations where applicable</t>
  </si>
  <si>
    <t>MsrNRes-PVVAC+PkgAC-240to760kBtu/h-VarSpP+2SpP-E12.5-byBldgType</t>
  </si>
  <si>
    <t>NE-HVAC-airAC-SpltPkg-240to759kBtuh-12p5eer_MZ</t>
  </si>
  <si>
    <t>Multi-zone EER-rated packaged air conditioner, size range: 240 - 760 kBtu/h, EER = 12.5, min IEER = 15.5, EIR = 0.213, fan W/cfm = 0.61, variable-speed fan, with economizer</t>
  </si>
  <si>
    <t>Com EER-rated packaged air conditioner, size range: 240 - 760 kBtu/h, EER = 12.5, min IEER = 15.5, EIR = 0.213, variable-speed fan, with economizer</t>
  </si>
  <si>
    <t>MsrNRes-PVVAC-240to760kBtu/h-VarSpP-E12.5-Econ</t>
  </si>
  <si>
    <t>NE-HVAC-airAC-SpltPkg-240to759kBtuh-12p5eer_SZ</t>
  </si>
  <si>
    <t>Single-zone EER-rated packaged air conditioner, size range: 240 - 760 kBtu/h, EER = 12.5, min IEER = 15.5, EIR = 0.213, fan W/cfm = 0.61, two-speed fan, with economizer</t>
  </si>
  <si>
    <t>Com EER-rated packaged air conditioner, size range: 240 - 760 kBtu/h, EER = 12.5, min IEER = 15.5, EIR = 0.213, fan W/cfm = 0.61, two-speed fan, with economizer</t>
  </si>
  <si>
    <t>MsrNRes-PkgAC-240to760kBtu/h-2SpP-E12.5</t>
  </si>
  <si>
    <t>NE-HVAC-airAC-SpltPkg-65to134kBtuh-11p5eer-PreEconByVint</t>
  </si>
  <si>
    <t>EER-rated packaged air conditioner, size range: 65 - 134 kBtu/h, EER = 11.5, min IEER = 13, EIR = 0.26, fan W/cfm = 0.4, two-speed fan (most pre-existing vintages do not include economizer; 2014 does)</t>
  </si>
  <si>
    <t>Com EER-rated packaged air conditioner, 65-134 kBtu/h; 
Pre-2005: EER = 10.0, one-speed fan, no economizer;
2006 - 2009: EER = 10.0, one-speed fan, no economizer;
2010 - 2013: EER = 11, one-speed fan, no economizer;
2014 - 2015: EER = 11, IEER 12.7, two-speed fan, w/economizer</t>
  </si>
  <si>
    <t>Com EER-rated packaged air conditioner, size range: 65 - 134 kBtu/h, EER = 11, IEER = 12.7, EIR = 0.273, fan W/cfm = 0.4, two-speed fan, with economizer</t>
  </si>
  <si>
    <t>Com EER-rated packaged air conditioner, size range: 65 - 134 kBtu/h, EER = 11.5, min IEER = 13, EIR = 0.26, fan W/cfm = 0.4, two-speed fan, with economizer</t>
  </si>
  <si>
    <t>PreNRes-SpltPkgAC-65to134kBtu/h-1to2Sp-E10.0to11.0-EconByVint</t>
  </si>
  <si>
    <t>StdNRes-SpltPkgAC-65to134kBtu/h-2Sp-E11.0-Econ</t>
  </si>
  <si>
    <t>MsrNRes-SpltPkgAC-65to134kBtu/h-2Sp-E11.5-Econ</t>
  </si>
  <si>
    <t>NE-HVAC-airAC-SpltPkg-65to134kBtuh-11p5eer-wPreEcono</t>
  </si>
  <si>
    <t>EER-rated packaged air conditioner, size range: 65 - 134 kBtu/h, EER = 11.5, min IEER = 13, EIR = 0.26, fan W/cfm = 0.4, two-speed fan, with economizer (pre-existing vintages include economizer)</t>
  </si>
  <si>
    <t>Com EER-rated packaged air conditioner, 65-134 kBtu/h; 
Pre-2005: EER = 10.0, one-speed fan, w/economizer;
2006 - 2009: EER = 10.0, one-speed fan, w/economizer;
2010 - 2013: EER = 11, one-speed fan, w/economizer;
2014 - 2015: EER = 11, IEER 12.7, two-speed fan, w/economizer</t>
  </si>
  <si>
    <t>PreNRes-SpltPkgAC-65to134kBtu/h-E10.0to11.0-Econ</t>
  </si>
  <si>
    <t>NE-HVAC-airAC-SpltPkg-65to134kBtuh-12p0eer-PreEconByVint</t>
  </si>
  <si>
    <t>EER-rated packaged air conditioner, size range: 65 - 134 kBtu/h, EER = 12, min IEER = 13.5 EIR = 0.247, fan W/cfm = 0.4, two-speed fan, with economizer (most pre-existing vintages do not include economizer; 2014 does)</t>
  </si>
  <si>
    <t>Com EER-rated packaged air conditioner, size range: 65 - 134 kBtu/h, EER = 12, min IEER = 13.5 EIR = 0.247, fan W/cfm = 0.4, two-speed fan, with economizer</t>
  </si>
  <si>
    <t>MsrNRes-SpltPkgAC-65to134kBtu/h-2Sp-E12.0-Econ</t>
  </si>
  <si>
    <t>NE-HVAC-airAC-SpltPkg-65to134kBtuh-12p0eer-wPreEcono</t>
  </si>
  <si>
    <t>EER-rated packaged air conditioner, size range: 65 - 134 kBtu/h, EER = 12, min IEER = 13.5 EIR = 0.247, fan W/cfm = 0.4, two-speed fan, with economizer (pre-existing vintages include economizer)</t>
  </si>
  <si>
    <t>NE-HVAC-airAC-SpltPkg-65to134kBtuh-12p5eer-PreEconByVint</t>
  </si>
  <si>
    <t>EER-rated packaged air conditioner, size range: 65 - 134 kBtu/h, EER = 12.5, min IEER = 14, EIR = 0.236, fan W/cfm = 0.4, two-speed fan, with economizer (most pre-existing vintages do not include economizer; 2014 does)</t>
  </si>
  <si>
    <t>CrossMeasWtd</t>
  </si>
  <si>
    <t>Com EER-rated packaged air conditioner, size range: 65 - 134 kBtu/h, EER = 12.5, min IEER = 14, EIR = 0.236, fan W/cfm = 0.4, two-speed fan, with economizer</t>
  </si>
  <si>
    <t>MsrNRes-SpltPkgAC-65to134kBtu/h-2Sp-E12.5-Econ</t>
  </si>
  <si>
    <t>NE-HVAC-airAC-SpltPkg-65to134kBtuh-12p5eer-wPreEcono</t>
  </si>
  <si>
    <t>EER-rated packaged air conditioner, size range: 65 - 134 kBtu/h, EER = 12.5, min IEER = 14, EIR = 0.236, fan W/cfm = 0.4, two-speed fan, with economizer (pre-existing vintages include economizer)</t>
  </si>
  <si>
    <t>NE-HVAC-airAC-SpltPkg-65to134kBtuh-13p0eer-PreEconByVint</t>
  </si>
  <si>
    <t>EER-rated packaged air conditioner, size range: 65 - 134 kBtu/h, EER = 13, min IEER = 15, EIR = 0.226, fan W/cfm = 0.4, two-speed fan, with economizer (most pre-existing vintages do not include economizer; 2014 does)</t>
  </si>
  <si>
    <t>Com EER-rated packaged air conditioner, size range: 65 - 134 kBtu/h, EER = 13, min IEER = 15, EIR = 0.226, fan W/cfm = 0.4, two-speed fan, with economizer</t>
  </si>
  <si>
    <t>MsrNRes-SpltPkgAC-65to134kBtu/h-2Sp-E13.0-Econ</t>
  </si>
  <si>
    <t>NE-HVAC-airAC-SpltPkg-65to134kBtuh-13p0eer-wPreEcono</t>
  </si>
  <si>
    <t>EER-rated packaged air conditioner, size range: 65 - 134 kBtu/h, EER = 13, min IEER = 15, EIR = 0.226, fan W/cfm = 0.4, two-speed fan, with economizer (pre-existing vintages include economizer)</t>
  </si>
  <si>
    <t>NE-HVAC-airAC-SpltPkg-gte760kBtuh-10p2eer</t>
  </si>
  <si>
    <t>EER-rated packaged air conditioner, size range: 760 -  kBtu/h, EER = 10.2, min IEER = 11.6, EIR = 0.273, fan W/cfm = 0.61, variable-speed fan, with economizer</t>
  </si>
  <si>
    <t>Com EER-rated packaged air conditioner, 760+ kBtu/h; 
Pre-2005: EER = 9.2, variable-speed fan, w/economizer;
2006 - 2009: EER = 9.2, variable-speed fan, w/economizer;
2010 - 2013: EER = 9.5, variable-speed fan, w/economizer;
2014 - 2015: EER = 9.5, IEER = 11, variable-speed fan, w/economizer</t>
  </si>
  <si>
    <t>Com EER-rated packaged air conditioner, size range: 760+ kBtu/h, EER = 9.5, IEER = 11, EIR = 0.297, variable-speed fan, with economizer</t>
  </si>
  <si>
    <t>Com EER-rated packaged air conditioner, size range: 760+ kBtu/h, EER = 10.2, min IEER = 11.6, EIR = 0.273, variable-speed fan, with economizer</t>
  </si>
  <si>
    <t>PreNRes-PVVAC-gte760kBtu/h-VarSpHorP-E9.2to9.7-Econ</t>
  </si>
  <si>
    <t>StdNRes-PVVAC-gte760kBtu/h-VarSpP-E9.7-Econ</t>
  </si>
  <si>
    <t>MsrNRes-PVVAC-gte760kBtu/h-VarSpP-E10.2-Econ</t>
  </si>
  <si>
    <t>NE-HVAC-airAC-SpltPkg-gte760kBtuh-11p0eer</t>
  </si>
  <si>
    <t>EER-rated packaged air conditioner, size range: 760 -  kBtu/h, EER = 11, min IEER = 12.3, EIR = 0.249, fan W/cfm = 0.61, variable-speed fan, with economizer</t>
  </si>
  <si>
    <t>Com EER-rated packaged air conditioner, size range: 760+  kBtu/h, EER = 11, min IEER = 12.3, EIR = 0.249, variable-speed fan, with economizer</t>
  </si>
  <si>
    <t>MsrNRes-PVVAC-gte760kBtu/h-VarSpP-E11.0-Econ</t>
  </si>
  <si>
    <t>NE-HVAC-airAC-SpltPkg-gte760kBtuh-12p0eer</t>
  </si>
  <si>
    <t>EER-rated packaged air conditioner, size range: 760 -  kBtu/h, EER = 12, min IEER = 13.8, EIR = 0.224, fan W/cfm = 0.61, variable-speed fan, with economizer</t>
  </si>
  <si>
    <t>Com EER-rated packaged air conditioner, size range: 760+ kBtu/h, EER = 12, min IEER = 13.8, EIR = 0.224, variable-speed fan, with economizer</t>
  </si>
  <si>
    <t>MsrNRes-PVVAC-gte760kBtu/h-VarSpP-E12.0-Econ</t>
  </si>
  <si>
    <t>NE-HVAC-airHP-Pkg-18tolt33kBtuh-15p0seer-8p2hspf</t>
  </si>
  <si>
    <t>Commercial SEER-rated packaged heat pump, size range: 18tolt33 kBtu/h, SEER = 15.0 (HSPF = 8.2), EIR = 0.222, fan W/cfm = 0.28, one-speed fan, without economizer</t>
  </si>
  <si>
    <t>HeatCool</t>
  </si>
  <si>
    <t>dxHP_equip</t>
  </si>
  <si>
    <t>HVAC-airHP</t>
  </si>
  <si>
    <t>Com SEER-rated packaged heat pump, 18tolt33 kBtu/h; Old: SEER = 9.7 (HSPF = 6.6), one-speed fan, no economizer; Ex: SEER = 13 (HSPF = 7.7), one-speed fan, no economizer; Recent: SEER = 14.0 (HSPF = 8.0), one-speed fan, no economizer</t>
  </si>
  <si>
    <t>Com SEER-rated packaged heat pump, size range: 18tolt33 kBtu/h, SEER = 14.0 (HSPF = 8.0), EIR = 0.245, fan W/cfm = 0.29, one-speed fan, without economizer</t>
  </si>
  <si>
    <t>Com SEER-rated packaged heat pump, size range: 18tolt33 kBtu/h, SEER = 15 (HSPF = 8.2), EIR = 0.222, fan W/cfm = 0.28, one-speed fan, without economizer</t>
  </si>
  <si>
    <t>NRes-PkgHP-18tolt33kBtuh-S9.7to14.0-H6.6to8.0-1to2Sp</t>
  </si>
  <si>
    <t>NRes-PkgHP-18tolt33kBtuh-S14.0-H8.0-1Sp</t>
  </si>
  <si>
    <t>NRes-PkgHP-18tolt33kBtuh-S15.0-H8.2-1Sp</t>
  </si>
  <si>
    <t>NE-HVAC-airHP-Pkg-18tolt33kBtuh-16p0seer-8p5hspf</t>
  </si>
  <si>
    <t>Commercial SEER-rated packaged heat pump, size range: 18tolt33 kBtu/h, SEER = 16.0 (HSPF = 8.5), EIR = 0.238, fan W/cfm = 0.27, two-speed fan, without economizer</t>
  </si>
  <si>
    <t>Com SEER-rated packaged heat pump, size range: 18tolt33 kBtu/h, SEER = 16 (HSPF = 8.5), EIR = 0.238, fan W/cfm = 0.27, two-speed fan, without economizer</t>
  </si>
  <si>
    <t>NRes-PkgHP-18tolt33kBtuh-S16.0-H8.5-2Sp</t>
  </si>
  <si>
    <t>NE-HVAC-airHP-Pkg-18tolt33kBtuh-17p0seer-9p0hspf</t>
  </si>
  <si>
    <t>Commercial SEER-rated packaged heat pump, size range: 18tolt33 kBtu/h, SEER = 17.0 (HSPF = 9.0), EIR = 0.222, fan W/cfm = 0.27, two-speed fan, without economizer</t>
  </si>
  <si>
    <t>Com SEER-rated packaged heat pump, size range: 18tolt33 kBtu/h, SEER = 17 (HSPF = 9.0), EIR = 0.222, fan W/cfm = 0.27, two-speed fan, without economizer</t>
  </si>
  <si>
    <t>NRes-PkgHP-18tolt33kBtuh-S17.0-H9.0-2Sp</t>
  </si>
  <si>
    <t>NE-HVAC-airHP-Pkg-55to65kBtuh-15p0seer-8p2hspf-PreEconByVint</t>
  </si>
  <si>
    <t>Commercial SEER-rated packaged heat pump, size range: 55 - 65 kBtu/h, SEER = 15.0 (HSPF = 8.2), EIR = 0.256, fan W/cfm = 0.25, two-speed fan, with economizer</t>
  </si>
  <si>
    <t>Com SEER-rated packaged heat pump, 55-65 kBtu/h; Old: SEER = 9.7 (HSPF = 6.6), one-speed fan, no economizer; Ex: SEER = 13 (HSPF = 7.7), one-speed fan, no economizer; Recent: SEER = 14.0 (HSPF = 8.0), two-speed fan, w/economizer</t>
  </si>
  <si>
    <t>Com SEER-rated packaged heat pump, size range: 55 - 65 kBtu/h, SEER = 14.0 (HSPF = 8.0), EIR = 0.27, fan W/cfm = 0.29, two-speed fan, with economizer</t>
  </si>
  <si>
    <t>Com SEER-rated packaged heat pump, size range: 55 - 65 kBtu/h, SEER = 15.0 (HSPF = 8.2), EIR = 0.256, fan W/cfm = 0.25, two-speed fan, with economizer</t>
  </si>
  <si>
    <t>PreNRes-PkgHP-55-65kBtuh-S9.7to14.0-H6.6to8.0-1to2Sp-EconByVint</t>
  </si>
  <si>
    <t>StdNRes-PkgHP-55to65kBtuh-S14.0-H8.0-2Sp-Econ</t>
  </si>
  <si>
    <t>MsrNRes-PkgHP-55to65kBtuh-S15.0-H8.2-2Sp-Econ</t>
  </si>
  <si>
    <t>NE-HVAC-airHP-Pkg-55to65kBtuh-15p0seer-8p2hspf-wPreEcono</t>
  </si>
  <si>
    <t>Com SEER-rated packaged heat pump, 55-65 kBtu/h; Old: SEER = 9.7 (HSPF = 6.6), one-speed fan, w/economizer; Ex: SEER = 13.0 (HSPF = 7.7), one-speed fan, w/economizer; Recent: SEER = 14.0 (HSPF = 8.0), two-speed fan, w/economizer</t>
  </si>
  <si>
    <t>PreNRes-PkgHP-55-65kBtuh-S9.7to14.0-H6.6to8.0-1to2Sp-Econ</t>
  </si>
  <si>
    <t>NE-HVAC-airHP-Pkg-55to65kBtuh-16p0seer-8p5hspf-PreEconByVint</t>
  </si>
  <si>
    <t>Commercial SEER-rated packaged heat pump, size range: 55 - 65 kBtu/h, SEER = 16.0 (HSPF = 8.5), EIR = 0.238, fan W/cfm = 0.27, two-speed fan, with economizer</t>
  </si>
  <si>
    <t>Com SEER-rated packaged heat pump, size range: 55 - 65 kBtu/h, SEER = 16 (HSPF = 8.5), EIR = 0.238, fan W/cfm = 0.27, two-speed fan, with economizer</t>
  </si>
  <si>
    <t>MsrNRes-PkgHP-55to65kBtuh-S16.0-H8.5-2Sp-Econ</t>
  </si>
  <si>
    <t>NE-HVAC-airHP-Pkg-55to65kBtuh-16p0seer-8p5hspf-wPreEcono</t>
  </si>
  <si>
    <t>NE-HVAC-airHP-Pkg-55to65kBtuh-17p0seer-9p0hspf-PreEconByVint</t>
  </si>
  <si>
    <t>Commercial SEER-rated packaged heat pump, size range: 55 - 65 kBtu/h, SEER = 17.0 (HSPF = 9.0), EIR = 0.223, fan W/cfm = 0.27, two-speed fan, with economizer</t>
  </si>
  <si>
    <t>Com SEER-rated packaged heat pump, size range: 55 - 65 kBtu/h, SEER = 17 (HSPF = 9.0), EIR = 0.223, fan W/cfm = 0.27, two-speed fan, with economizer</t>
  </si>
  <si>
    <t>MsrNRes-PkgHP-55to65kBtuh-S17.0-H9.0-2Sp-Econ</t>
  </si>
  <si>
    <t>NE-HVAC-airHP-Pkg-55to65kBtuh-17p0seer-9p0hspf-wPreEcono</t>
  </si>
  <si>
    <t>NE-HVAC-airHP-Pkg-lt55kBtuh-15p0seer-8p2hspf</t>
  </si>
  <si>
    <t>Commercial SEER-rated packaged heat pump, size range: 18 - 65 kBtu/h, SEER = 15.0 (HSPF = 8.2), EIR = 0.226, fan W/cfm = 0.29, one-speed fan, without economizer</t>
  </si>
  <si>
    <t>Com SEER-rated packaged heat pump, less than 55 kBtu/h; Old: SEER = 9.7 (HSPF = 6.6), one-speed fan, no economizer; Ex: SEER = 13 (HSPF = 7.7), one-speed fan, no economizer; Recent: SEER = 14.0 (HSPF = 8.0), one-speed fan, no economizer;</t>
  </si>
  <si>
    <t>Com SEER-rated packaged heat pump, size range: 18 - 55 kBtu/h, SEER = 14.0 (HSPF = 8.0), EIR = 0.245, fan W/cfm = 0.29, one-speed fan, without economizer</t>
  </si>
  <si>
    <t>Com SEER-rated packaged heat pump, size range: 18 - 65 kBtu/h, SEER = 15 (HSPF = 8.2), EIR = 0.226, fan W/cfm = 0.29, one-speed fan, without economizer</t>
  </si>
  <si>
    <t>PreNRes-PkgHP-lt55kBtuh-S9.7to14.0-H6.6to8.0-1to2Sp</t>
  </si>
  <si>
    <t>StdNRes-PkgHP-lt55kBtuh-S14.0-H8.0-1Sp</t>
  </si>
  <si>
    <t>MsrNRes-PkgHP-lt55kBtuh-S15.0-H8.2-1Sp</t>
  </si>
  <si>
    <t>NE-HVAC-airHP-Pkg-lt55kBtuh-16p0seer-8p5hspf</t>
  </si>
  <si>
    <t>Commercial SEER-rated packaged heat pump, size range: 18 - 65 kBtu/h, SEER = 16.0 (HSPF = 8.5), EIR = 0.238, fan W/cfm = 0.27, two-speed fan, without economizer</t>
  </si>
  <si>
    <t>Com SEER-rated packaged heat pump, size range: 18 - 65 kBtu/h, SEER = 16 (HSPF = 8.5), EIR = 0.238, fan W/cfm = 0.27, two-speed fan, without economizer</t>
  </si>
  <si>
    <t>MsrNRes-PkgHP-lt55kBtuh-S16.0-H8.5-2Sp</t>
  </si>
  <si>
    <t>NE-HVAC-airHP-Pkg-lt55kBtuh-17p0seer-9p0hspf</t>
  </si>
  <si>
    <t>Commercial SEER-rated packaged heat pump, size range: 18 - 65 kBtu/h, SEER = 17.0 (HSPF = 9.0), EIR = 0.223, fan W/cfm = 0.27, two-speed fan, without economizer</t>
  </si>
  <si>
    <t>Com SEER-rated packaged heat pump, size range: 18 - 65 kBtu/h, SEER = 17 (HSPF = 9.0), EIR = 0.223, fan W/cfm = 0.27, two-speed fan, without economizer</t>
  </si>
  <si>
    <t>MsrNRes-PkgHP-lt55kBtuh-S17.0-H9.0-2Sp</t>
  </si>
  <si>
    <t>NE-HVAC-airHP-Split-18tolt33kBtuh-15p0seer-8p7hspf</t>
  </si>
  <si>
    <t>Commercial SEER-rated split heat pump, size range: 18tolt33 kBtu/h, SEER = 15.0 (HSPF = 8.7), EIR = 0.232, fan W/cfm = 0.28, one-speed fan, without economizer</t>
  </si>
  <si>
    <t>Com SEER-rated split heat pump, 18tolt33 kBtu/h; Old: SEER = 10.0 (HSPF = 6.8), one-speed fan, no economizer; Ex: SEER = 13.0 (HSPF = 7.7), one-speed fan, no economizer; Recent: SEER = 14.0 (HSPF = 8.2), one-speed fan, no economizer;</t>
  </si>
  <si>
    <t>Com SEER-rated split heat pump, size range: 18tolt33 kBtu/h, SEER = 14.0 (HSPF = 8.2), EIR = 0.245, fan W/cfm = 0.29, one-speed fan, without economizer</t>
  </si>
  <si>
    <t>Com SEER-rated split heat pump, size range: 18tolt33 kBtu/h, SEER = 15 (HSPF = 8.7), EIR = 0.232, fan W/cfm = 0.28, one-speed fan, without economizer</t>
  </si>
  <si>
    <t>NRes-SplitHP-18tolt33kBtuh-S10.0to14.0-H6.8to8.2-1to2Sp</t>
  </si>
  <si>
    <t>NRes-SplitHP-18tolt33kBtuh-S14.0-H8.2-1Sp</t>
  </si>
  <si>
    <t>NRes-SplitHP-18tolt33kBtuh-S15.0-H8.7-1Sp</t>
  </si>
  <si>
    <t>NE-HVAC-airHP-Split-18tolt33kBtuh-16p0seer-9p0hspf</t>
  </si>
  <si>
    <t>Commercial SEER-rated split heat pump, size range: 18tolt33 kBtu/h, SEER = 16.0 (HSPF = 9.0), EIR = 0.238, fan W/cfm = 0.27, two-speed fan, without economizer</t>
  </si>
  <si>
    <t>Com SEER-rated split heat pump, size range: 18tolt33 kBtu/h, SEER = 16 (HSPF = 9.0), EIR = 0.238, fan W/cfm = 0.27, two-speed fan, without economizer</t>
  </si>
  <si>
    <t>NRes-SplitHP-18tolt33kBtuh-S16.0-H9.0-2Sp</t>
  </si>
  <si>
    <t>NE-HVAC-airHP-Split-18tolt33kBtuh-17p0seer-9p4hspf</t>
  </si>
  <si>
    <t>Commercial SEER-rated split heat pump, size range: 18tolt33 kBtu/h, SEER = 17.0 (HSPF = 9.4), EIR = 0.223, fan W/cfm = 0.27, two-speed fan, without economizer</t>
  </si>
  <si>
    <t>Com SEER-rated split heat pump, size range: 18tolt33 kBtu/h, SEER = 17 (HSPF = 9.4), EIR = 0.223, fan W/cfm = 0.27, two-speed fan, without economizer</t>
  </si>
  <si>
    <t>NRes-SplitHP-18tolt33kBtuh-S17.0-H9.4-2Sp</t>
  </si>
  <si>
    <t>NE-HVAC-airHP-Split-18tolt33kBtuh-18p0seer-9p7hspf</t>
  </si>
  <si>
    <t>Commercial SEER-rated split heat pump, size range: 18tolt33 kBtu/h, SEER = 18.0 (HSPF = 9.7), EIR = 0.209, fan W/cfm = 0.27, two-speed fan, without economizer</t>
  </si>
  <si>
    <t>Com SEER-rated split heat pump, size range: 18tolt33 kBtu/h, SEER = 18 (HSPF = 9.7), EIR = 0.209, fan W/cfm = 0.27, two-speed fan, without economizer</t>
  </si>
  <si>
    <t>NRes-SplitHP-18tolt33kBtuh-S18.0-H9.7-2Sp</t>
  </si>
  <si>
    <t>NE-HVAC-airHP-Split-55to65kBtuh-15p0seer-8p7hspf-PreEconByVint</t>
  </si>
  <si>
    <t>Commercial SEER-rated split heat pump, size range: 55 - 65 kBtu/h, SEER = 15.0 (HSPF = 8.7), EIR = 0.256, fan W/cfm = 0.25, two-speed fan, with economizer</t>
  </si>
  <si>
    <t>Com SEER-rated split heat pump, 55-65 kBtu/h; Old: SEER = 10.0 (HSPF = 6.8), one-speed fan, no economizer; Ex: SEER = 13.0 (HSPF = 7.7), one-speed fan, no economizer; Recent: SEER = 14.0 (HSPF = 8.2), two-speed fan, w/economizer</t>
  </si>
  <si>
    <t>Com SEER-rated split heat pump, size range: 55 - 65 kBtu/h, SEER = 14.0 (HSPF = 8.2), EIR = 0.27, fan W/cfm = 0.29, two-speed fan, with economizer</t>
  </si>
  <si>
    <t>Com SEER-rated split heat pump, size range: 55 - 65 kBtu/h, SEER = 15 (HSPF = 8.7), EIR = 0.256, fan W/cfm = 0.25, two-speed fan, with economizer</t>
  </si>
  <si>
    <t>PreNRes-SplitHP-55to65kBtuh-S10.0to14.0-H6.8to8.2-1to2Sp-EconByVint</t>
  </si>
  <si>
    <t>StdNRes-SplitHP-55to65kBtuh-S14.0-H8.2-2Sp-Econ</t>
  </si>
  <si>
    <t>MsrNRes-SplitHP-55to65kBtuh-S15.0-H8.7-2Sp-Econ</t>
  </si>
  <si>
    <t>NE-HVAC-airHP-Split-55to65kBtuh-15p0seer-8p7hspf-wPreEcono</t>
  </si>
  <si>
    <t>Com SEER-rated split heat pump, 55-65 kBtu/h; Old: SEER = 10.0 (HSPF = 6.8), one-speed fan, w/economizer; Ex: SEER = 13.0 (HSPF = 7.7), one-speed fan, w/economizer; Recent: SEER = 14.0 (HSPF = 8.2), two-speed fan, w/economizer</t>
  </si>
  <si>
    <t>PreNRes-SplitHP-55to65kBtuh-S10.0to14.0-H6.8to8.2-1to2Sp-Econ</t>
  </si>
  <si>
    <t>NE-HVAC-airHP-Split-55to65kBtuh-16p0seer-9p0hspf-PreEconByVint</t>
  </si>
  <si>
    <t>Commercial SEER-rated split heat pump, size range: 55 - 65 kBtu/h, SEER = 16.0 (HSPF = 9.0), EIR = 0.238, fan W/cfm = 0.27, two-speed fan, with economizer</t>
  </si>
  <si>
    <t>Com SEER-rated split heat pump, size range: 55 - 65 kBtu/h, SEER = 16 (HSPF = 9.0), EIR = 0.238, fan W/cfm = 0.27, two-speed fan, with economizer</t>
  </si>
  <si>
    <t>MsrNRes-SplitHP-55to65kBtuh-S16.0-H9.0-2Sp-Econ</t>
  </si>
  <si>
    <t>NE-HVAC-airHP-Split-55to65kBtuh-16p0seer-9p0hspf-wPreEcono</t>
  </si>
  <si>
    <t>NE-HVAC-airHP-Split-55to65kBtuh-17p0seer-9p4hspf-PreEconByVint</t>
  </si>
  <si>
    <t>Commercial SEER-rated split heat pump, size range: 55 - 65 kBtu/h, SEER = 17.0 (HSPF = 9.4), EIR = 0.223, fan W/cfm = 0.27, two-speed fan, with economizer</t>
  </si>
  <si>
    <t>Com SEER-rated split heat pump, size range: 55 - 65 kBtu/h, SEER = 17 (HSPF = 9.4), EIR = 0.223, fan W/cfm = 0.27, two-speed fan, with economizer</t>
  </si>
  <si>
    <t>MsrNRes-SplitHP-55to65kBtuh-S17.0-H9.4-2Sp-Econ</t>
  </si>
  <si>
    <t>NE-HVAC-airHP-Split-55to65kBtuh-17p0seer-9p4hspf-wPreEcono</t>
  </si>
  <si>
    <t>NE-HVAC-airHP-Split-55to65kBtuh-18p0seer-9p7hspf-PreEconByVint</t>
  </si>
  <si>
    <t>Commercial SEER-rated split heat pump, size range: 55 - 65 kBtu/h, SEER = 18.0 (HSPF = 9.7), EIR = 0.209, fan W/cfm = 0.27, two-speed fan, with economizer</t>
  </si>
  <si>
    <t>Com SEER-rated split heat pump, size range: 55 - 65 kBtu/h, SEER = 18 (HSPF = 9.7), EIR = 0.209, fan W/cfm = 0.27, two-speed fan, with economizer</t>
  </si>
  <si>
    <t>MsrNRes-SplitHP-55to65kBtuh-S18.0-H9.7-2Sp-Econ</t>
  </si>
  <si>
    <t>NE-HVAC-airHP-Split-55to65kBtuh-18p0seer-9p7hspf-wPreEcono</t>
  </si>
  <si>
    <t>NE-HVAC-airHP-Split-lt55kBtuh-15p0seer-8p7hspf</t>
  </si>
  <si>
    <t>Commercial SEER-rated split heat pump, size range: 18 - 65 kBtu/h, SEER = 15.0 (HSPF = 8.7), EIR = 0.232, fan W/cfm = 0.25, one-speed fan, without economizer</t>
  </si>
  <si>
    <t>Com SEER-rated split heat pump, less than 55 kBtu/h; Old: SEER = 10.0 (HSPF = 6.8), one-speed fan, no economizer; Ex: SEER = 13.0 (HSPF = 7.7), one-speed fan, no economizer; Recent: SEER = 14.0 (HSPF = 8.2), one-speed fan, no economizer;</t>
  </si>
  <si>
    <t>Com SEER-rated split heat pump, size range: 18 - 55 kBtu/h, SEER = 14.0 (HSPF = 8.2), EIR = 0.245, fan W/cfm = 0.29, one-speed fan, without economizer</t>
  </si>
  <si>
    <t>Com SEER-rated split heat pump, size range: 18 - 65 kBtu/h, SEER = 15 (HSPF = 8.7), EIR = 0.232, fan W/cfm = 0.25, one-speed fan, without economizer</t>
  </si>
  <si>
    <t>PreNRes-SplitHP-lt55kBtuh-S10.0to14.0-H6.8to8.2-1to2Sp</t>
  </si>
  <si>
    <t>StdNRes-SplitHP-lt55kBtuh-S14.0-H8.2-1Sp</t>
  </si>
  <si>
    <t>MsrNRes-SplitHP-lt55kBtuh-S15.0-H8.7-1Sp</t>
  </si>
  <si>
    <t>NE-HVAC-airHP-Split-lt55kBtuh-16p0seer-9p0hspf</t>
  </si>
  <si>
    <t>Commercial SEER-rated split heat pump, size range: 18 - 65 kBtu/h, SEER = 16.0 (HSPF = 9.0), EIR = 0.238, fan W/cfm = 0.27, two-speed fan, without economizer</t>
  </si>
  <si>
    <t>Com SEER-rated split heat pump, size range: 18 - 65 kBtu/h, SEER = 16 (HSPF = 9.0), EIR = 0.238, fan W/cfm = 0.27, two-speed fan, without economizer</t>
  </si>
  <si>
    <t>MsrNRes-SplitHP-lt55kBtuh-S16.0-H9.0-2Sp</t>
  </si>
  <si>
    <t>NE-HVAC-airHP-Split-lt55kBtuh-17p0seer-9p4hspf</t>
  </si>
  <si>
    <t>Commercial SEER-rated split heat pump, size range: 18 - 65 kBtu/h, SEER = 17.0 (HSPF = 9.4), EIR = 0.223, fan W/cfm = 0.27, two-speed fan, without economizer</t>
  </si>
  <si>
    <t>Com SEER-rated split heat pump, size range: 18 - 65 kBtu/h, SEER = 17 (HSPF = 9.4), EIR = 0.223, fan W/cfm = 0.27, two-speed fan, without economizer</t>
  </si>
  <si>
    <t>MsrNRes-SplitHP-lt55kBtuh-S17.0-H9.4-2Sp</t>
  </si>
  <si>
    <t>NE-HVAC-airHP-Split-lt55kBtuh-18p0seer-9p7hspf</t>
  </si>
  <si>
    <t>Commercial SEER-rated split heat pump, size range: 18 - 65 kBtu/h, SEER = 18.0 (HSPF = 9.7), EIR = 0.209, fan W/cfm = 0.27, two-speed fan, without economizer</t>
  </si>
  <si>
    <t>Com SEER-rated split heat pump, size range: 18 - 65 kBtu/h, SEER = 18 (HSPF = 9.7), EIR = 0.209, fan W/cfm = 0.27, two-speed fan, without economizer</t>
  </si>
  <si>
    <t>MsrNRes-SplitHP-lt55kBtuh-S18.0-H9.7-2Sp</t>
  </si>
  <si>
    <t>Grand Total</t>
  </si>
  <si>
    <t>(blank)</t>
  </si>
  <si>
    <t>NE-HVAC-airAC-Pkg-33tolt55kBtuh-15p0seer-wEcono</t>
  </si>
  <si>
    <t>Com SEER-rated packaged air conditioner, size range: 33 - lt55 kBtu/h, SEER = 15 (EER = 12.9), EIR = 0.234, fan W/cfm = 0.28, one-speed fan, with economizer</t>
  </si>
  <si>
    <t>D23v1</t>
  </si>
  <si>
    <t>Com SEER-rated packaged air conditioner, 33-lt55 kBtu/h; 
pre-2001: SEER = 11.6, one-speed fan, no economizer;
post-2001: SEER = 13 (EER = 11.06), one-speed fan, no economizer;
2014: SEER = 14 (EER = 12.04), one-speed fan, no economizer</t>
  </si>
  <si>
    <t>Com SEER-rated packaged air conditioners, size range: 33 - lt55 kBtu/h, SEER = 14 (EER = 12), EIR = 0.246, fan W/cfm = 0.29, one-speed fan, with economizer</t>
  </si>
  <si>
    <t>Com SEER-rated packaged air conditioner, size range: 33 - lt55 kBtu/h, SEER = 15 (EER = 12.7), EIR = 0.230, fan W/cfm = 0.28, one-speed fan, with economizer</t>
  </si>
  <si>
    <t>NRes-PkgAC-33tolt55kBtuh-1Sp-S11.6to14.0</t>
  </si>
  <si>
    <t>NRes-PkgAC-33tolt55kBtuh-1Sp-S14.0-wEcon</t>
  </si>
  <si>
    <t>NRes-PkgAC-33tolt55kBtuh-1Sp-S15.0-wEcon</t>
  </si>
  <si>
    <t>Updated based on economizer required by Title 24 in 2023; revised W/cfm from 0.251 to 0.283.</t>
  </si>
  <si>
    <t>Set ClaimSpec and FilingSpec flags to TRUE</t>
  </si>
  <si>
    <t>NE-HVAC-airAC-Pkg-33tolt55kBtuh-16p0seer-wEcono</t>
  </si>
  <si>
    <t>Com SEER-rated packaged air conditioner, size range: 33 - lt55 kBtu/h, SEER = 16 (EER = 12.5), EIR = 0.238, fan W/cfm = 0.27, two-speed fan, with economizer</t>
  </si>
  <si>
    <t>NRes-PkgAC-33tolt55kBtuh-2Sp-S16.0-wEcon</t>
  </si>
  <si>
    <t>Updated based on economizer required by Title 24 in 2023.</t>
  </si>
  <si>
    <t>NE-HVAC-airAC-Pkg-33tolt55kBtuh-17p0seer-wEcono</t>
  </si>
  <si>
    <t>Com SEER-rated packaged air conditioner, size range: 33 - lt55 kBtu/h, SEER = 17 (EER = 13.3), EIR = 0.223, fan W/cfm = 0.27, two-speed fan, with economizer</t>
  </si>
  <si>
    <t>Com SEER-rated packaged air conditioner, size range: 33 - lt55 kBtu/h, SEER = 17 (EER = 13.3), EIR = 0.222, fan W/cfm = 0.27, two-speed fan, with economizer</t>
  </si>
  <si>
    <t>NRes-PkgAC-33tolt55kBtuh-2Sp-S17.0-wEcon</t>
  </si>
  <si>
    <t>NE-HVAC-airAC-Pkg-33tolt55kBtuh-18p0seer-wEcono</t>
  </si>
  <si>
    <t>Com SEER-rated packaged air conditioner, size range: 33 - lt55 kBtu/h, SEER = 18 (EER = 14.0), EIR = 0.209, fan W/cfm = 0.27, two-speed fan, with economizer</t>
  </si>
  <si>
    <t>NRes-PkgAC-33tolt55kBtuh-2Sp-S18.0-wEcon</t>
  </si>
  <si>
    <t>NE-HVAC-airAC-Split-33tolt55kBtuh-15p0seer-wEcono</t>
  </si>
  <si>
    <t>Commercial SEER-rated split-system air conditioner, size range: 33 - lt55 kBtu/h, SEER = 15 (EER = 12.8), EIR = 0.232, fan W/cfm = 0.28, one-speed fan, with economizer</t>
  </si>
  <si>
    <t>Commercial SEER-rated split air conditioner, 33-lt55 kBtu/h; 
pre-2001: SEER = 11.6, one-speed fan, no economizer;
post-2001: SEER = 13 (EER = 11.06), one-speed fan, no economizer;
2014: SEER = 14 (EER = 12.04), one-speed fan, no economizer</t>
  </si>
  <si>
    <t>Commercial SEER-rated split air conditioner, size range: 33 - lt55 kBtu/h, SEER = 14 (EER = 12.2), EIR = 0.239, Fan W/cfm = 0.29, one-speed fan, with economizer</t>
  </si>
  <si>
    <t>Commercial SEER-rated split air conditioner, Size Range: 33 - lt55 kBtu/h, SEER = 15 (EER = 12.8), EIR = 0.232, Fan W/cfm = 0.28, one-speed fan, with economizer</t>
  </si>
  <si>
    <t>NRes-SplitAC-33tolt55kBtu/h-1Sp-S11.6to14.0</t>
  </si>
  <si>
    <t>NRes-SplitAC-33tolt55kBtu/h-1Sp-S14.0-wEcono</t>
  </si>
  <si>
    <t>NRes-SplitAC-33tolt55kBtu/h-1Sp-S15.0-wEcono</t>
  </si>
  <si>
    <t>Correcting StartDate.</t>
  </si>
  <si>
    <t>NE-HVAC-airAC-Split-33tolt55kBtuh-16p0seer-wEcono</t>
  </si>
  <si>
    <t>Commercial SEER-rated split-system air conditioners, size range: 33 - lt55 kBtu/h, SEER = 16 (EER = 12.5), EIR = 0.238, fan W/cfm = 0.27, two-speed fan, with economizer</t>
  </si>
  <si>
    <t>Commercial SEER-rated split air conditioner, 33-55 kBtu/h; 
pre-2001: SEER = 11.6, one-speed fan, no economizer;
post-2001: SEER = 13 (EER = 11.06), one-speed fan, no economizer;
2014: SEER = 14 (EER = 12.04), one-speed fan, no economizer</t>
  </si>
  <si>
    <t>Commercial SEER-rated split air conditioner, size range: 33 - 55 kBtu/h, SEER = 14 (EER = 12.2), EIR = 0.239, Fan W/cfm = 0.29, one-speed fan, with economizer</t>
  </si>
  <si>
    <t>Commercial SEER-rated split-system air conditioner, Size Range: 33 - lt55 kBtu/h, SEER = 16 (EER = 12.5), EIR = 0.238, Fan W/cfm = 0.27, two-speed fan, with economizer</t>
  </si>
  <si>
    <t>NRes-SplitAC-33tolt55kBtu/h-1Sp-S16.0-wEcono</t>
  </si>
  <si>
    <t>NE-HVAC-airAC-Split-33tolt55kBtuh-17p0seer-wEcono</t>
  </si>
  <si>
    <t>Commercial SEER-rated split-system air conditioners, size range: 33 - lt55 kBtu/h, SEER = 17 (EER = 13.3), EIR = 0.223, fan W/cfm = 0.27, two-speed fan, with economizer</t>
  </si>
  <si>
    <t>Commercial SEER-rated split-system air conditioner, size range: 33 - lt55 kBtu/h, SEER = 17 (EER = 13.3), EIR = 0.223, Fan W/cfm = 0.27, two-speed fan, with economizer</t>
  </si>
  <si>
    <t>NRes-SplitAC-33tolt55kBtu/h-1Sp-S17.0-wEcono</t>
  </si>
  <si>
    <t>NE-HVAC-airAC-Split-33tolt55kBtuh-18p0seer-wEcono</t>
  </si>
  <si>
    <t>Commercial SEER-rated split-system air conditioners, size range: 18 - 45 kBtu/h, SEER = 18 (EER = 14), EIR = 0.209, fan W/cfm = 0.27, two-speed fan, with economizer</t>
  </si>
  <si>
    <t>Commercial SEER-rated split-system air conditioner, size range: 33 - lt55 kBtu/h, SEER = 18 (EER = 14), EIR = 0.209, Fan W/cfm = 0.27, two-speed fan, with economizer</t>
  </si>
  <si>
    <t>NRes-SplitAC-33tolt55kBtu/h-1Sp-S18.0-wEcono</t>
  </si>
  <si>
    <t>NE-HVAC-airHP-Pkg-33tolt55kBtuh-15p0seer-8p2hspf-wEcono</t>
  </si>
  <si>
    <t>Commercial SEER-rated packaged heat pump, size range: 33 - lt55 kBtu/h, SEER = 15.0 (HSPF = 8.2), EIR = 0.230, fan W/cfm = 0.28, one-speed fan, with economizer</t>
  </si>
  <si>
    <t>Com SEER-rated packaged heat pump, 33 - lt55 kBtu/h; Old: SEER = 9.7 (HSPF = 6.6), one-speed fan, no economizer; Ex: SEER = 13 (HSPF = 7.7), one-speed fan, no economizer; Recent: SEER = 14.0 (HSPF = 8.0), one-speed fan, no economizer</t>
  </si>
  <si>
    <t>Com SEER-rated packaged heat pump, size range: 33 - lt55 kBtu/h, SEER = 14.0 (HSPF = 8.0), EIR = 0.245, fan W/cfm = 0.29, one-speed fan, with economizer</t>
  </si>
  <si>
    <t>Com SEER-rated packaged heat pump, size range: 33 - lt55 kBtu/h, SEER = 15 (HSPF = 8.2), EIR = 0.230, fan W/cfm = 0.28, one-speed fan, with economizer</t>
  </si>
  <si>
    <t>NRes-PkgHP-33tolt55kBtuh-S9.7to14.0-H6.6to8.0-1to2Sp</t>
  </si>
  <si>
    <t>NRes-PkgHP-33tolt55kBtuh-S14.0-H8.0-1Sp-wEcon</t>
  </si>
  <si>
    <t>NRes-PkgHP-33tolt55kBtuh-S15.0-H8.2-1Sp-wEcon</t>
  </si>
  <si>
    <t>NE-HVAC-airHP-Pkg-33tolt55kBtuh-16p0seer-8p5hspf-wEcono</t>
  </si>
  <si>
    <t>Commercial SEER-rated packaged heat pump, size range: 33 - lt55 kBtu/h, SEER = 16.0 (HSPF = 8.5), EIR = 0.238, fan W/cfm = 0.27, two-speed fan, with economizer</t>
  </si>
  <si>
    <t>Com SEER-rated packaged heat pump, size range: 33 - lt55 kBtu/h, SEER = 16 (HSPF = 8.5), EIR = 0.238, fan W/cfm = 0.27, two-speed fan, with economizer</t>
  </si>
  <si>
    <t>NRes-PkgHP-33tolt55kBtuh-S16.0-H8.5-2Sp-wEcon</t>
  </si>
  <si>
    <t>NE-HVAC-airHP-Pkg-33tolt55kBtuh-17p0seer-9p0hspf-wEcono</t>
  </si>
  <si>
    <t>Commercial SEER-rated packaged heat pump, size range: 33 - lt55 kBtu/h, SEER = 17.0 (HSPF = 9.0), EIR = 0.222, fan W/cfm = 0.27, two-speed fan, with economizer</t>
  </si>
  <si>
    <t>Com SEER-rated packaged heat pump, size range: 33 - lt55 kBtu/h, SEER = 17 (HSPF = 9.0), EIR = 0.222, fan W/cfm = 0.27, two-speed fan, with economizer</t>
  </si>
  <si>
    <t>NRes-PkgHP-33tolt55kBtuh-S17.0-H9.0-2Sp-wEcon</t>
  </si>
  <si>
    <t>NE-HVAC-airHP-Split-33tolt55kBtuh-15p0seer-8p7hspf-wEcono</t>
  </si>
  <si>
    <t>Commercial SEER-rated split heat pump, size range: 33 - lt55 kBtu/h, SEER = 15.0 (HSPF = 8.7), EIR = 0.232, fan W/cfm = 0.28, one-speed fan, with economizer</t>
  </si>
  <si>
    <t>Com SEER-rated split heat pump, 33 - lt55 kBtu/h; Old: SEER = 10.0 (HSPF = 6.8), one-speed fan, no economizer; Ex: SEER = 13.0 (HSPF = 7.7), one-speed fan, no economizer; Recent: SEER = 14.0 (HSPF = 8.2), one-speed fan, no economizer;</t>
  </si>
  <si>
    <t>Com SEER-rated split heat pump, size range: 33 - lt55 kBtu/h, SEER = 14.0 (HSPF = 8.2), EIR = 0.245, fan W/cfm = 0.29, one-speed fan, with economizer</t>
  </si>
  <si>
    <t>Com SEER-rated split heat pump, size range: 33 - lt55 kBtu/h, SEER = 15 (HSPF = 8.7), EIR = 0.232, fan W/cfm = 0.283, one-speed fan, with economizer</t>
  </si>
  <si>
    <t>NRes-SplitHP-33tolt55kBtuh-S10.0to14.0-H6.8to8.2-1to2Sp</t>
  </si>
  <si>
    <t>NRes-SplitHP-33tolt55kBtuh-S14.0-H8.2-1Sp-wEcono</t>
  </si>
  <si>
    <t>NRes-SplitHP-33tolt55kBtuh-S15.0-H8.7-1Sp-wEcono</t>
  </si>
  <si>
    <t>NE-HVAC-airHP-Split-33tolt55kBtuh-16p0seer-9p0hspf-wEcono</t>
  </si>
  <si>
    <t>Commercial SEER-rated split heat pump, size range: 33 - lt55 kBtu/h, SEER = 16.0 (HSPF = 9.0), EIR = 0.238, fan W/cfm = 0.27, two-speed fan, with economizer</t>
  </si>
  <si>
    <t>Com SEER-rated split heat pump, size range: 33 - lt55 kBtu/h, SEER = 16 (HSPF = 9.0), EIR = 0.238, fan W/cfm = 0.27, two-speed fan, with economizer</t>
  </si>
  <si>
    <t>NRes-SplitHP-33tolt55kBtuh-S16.0-H9.0-2Sp-wEcono</t>
  </si>
  <si>
    <t>NE-HVAC-airHP-Split-33tolt55kBtuh-17p0seer-9p4hspf-wEcono</t>
  </si>
  <si>
    <t>Commercial SEER-rated split heat pump, size range: 33 - lt55 kBtu/h, SEER = 17.0 (HSPF = 9.4), EIR = 0.223, fan W/cfm = 0.27, two-speed fan, with economizer</t>
  </si>
  <si>
    <t>Com SEER-rated split heat pump, size range: 33 - lt55 kBtu/h, SEER = 17 (HSPF = 9.4), EIR = 0.223, fan W/cfm = 0.27, two-speed fan, with economizer</t>
  </si>
  <si>
    <t>NRes-SplitHP-33tolt55kBtuh-S17.0-H9.4-2Sp-wEcono</t>
  </si>
  <si>
    <t>NE-HVAC-airHP-Split-33tolt55kBtuh-18p0seer-9p7hspf-wEcono</t>
  </si>
  <si>
    <t>Commercial SEER-rated split heat pump, size range: 33 - lt55 kBtu/h, SEER = 18.0 (HSPF = 9.7), EIR = 0.209, fan W/cfm = 0.27, two-speed fan, with economizer</t>
  </si>
  <si>
    <t>Com SEER-rated split heat pump, size range: 33 - lt55 kBtu/h, SEER = 18 (HSPF = 9.7), EIR = 0.209, fan W/cfm = 0.27, two-speed fan, with economizer</t>
  </si>
  <si>
    <t>NRes-SplitHP-33tolt55kBtuh-S18.0-H9.7-2Sp-wEcono</t>
  </si>
  <si>
    <t>NE-HVAC-airHP-SpltPkg-135to239kBtuh-10p8eer-3p48cop</t>
  </si>
  <si>
    <t>Commercial EER-rated Heat Pumps, Size Range: 135-239 kBtu/h,  EER = 10.8, COP = 3.48; w/Econo;  2-spd Fan</t>
  </si>
  <si>
    <t>D23 v1</t>
  </si>
  <si>
    <t>Splt/Pkg HP (135-239 kBtuh) EER and COP based on vintage</t>
  </si>
  <si>
    <t>Splt/Pkg HP EER = 10.4 (135-239 kBtuh), COP = 3.3; w/Econo;  2-spd Fan</t>
  </si>
  <si>
    <t>Splt/Pkg HP EER = 10.8 (135-239 kBtuh), COP = 3.48; w/Econo;  2-spd Fan</t>
  </si>
  <si>
    <t>HVAC-airHP-SpltPkg-135to239kBtuh-ByVint</t>
  </si>
  <si>
    <t>HVAC-airHP-SpltPkg-135to239kBtuh-10.4eer-3.30cop-wEcono</t>
  </si>
  <si>
    <t>HVAC-airHP-SpltPkg-135to239kBtuh-10.8eer-3p48cop-wEcono</t>
  </si>
  <si>
    <t>Changing IsProposed to false for DEER 2023 records.</t>
  </si>
  <si>
    <t>NE-HVAC-airHP-SpltPkg-135to239kBtuh-11p2eer-3p51cop</t>
  </si>
  <si>
    <t>Commercial EER-rated Heat Pumps, Size Range: 135-239 kBtu/h,  EER = 11.2, COP = 3.51; w/Econo;  2-spd Fan</t>
  </si>
  <si>
    <t>Splt/Pkg HP EER = 11.2 (135-239 kBtuh), COP = 3.51; w/Econo;  2-spd Fan</t>
  </si>
  <si>
    <t>HVAC-airHP-SpltPkg-135to239kBtuh-11.2eer-3p51cop-wEcono</t>
  </si>
  <si>
    <t>NE-HVAC-airHP-SpltPkg-240to759kBtuh-10p0eer-3p30cop</t>
  </si>
  <si>
    <t>Commercial EER-rated Heat Pumps, Size Range: 240-759 kBtu/h,  EER = 10.0, COP = 3.20; w/Econo;  2-spd Fan</t>
  </si>
  <si>
    <t>Pkg HP (240-759 kBtuh) EER and COP based on vintage</t>
  </si>
  <si>
    <t>Pkg HP EER = 9.3 (240-759 kBtuh), COP = 3.2; w/Econo;  2-spd Fan</t>
  </si>
  <si>
    <t>Pkg HP EER = 10.0 (240-759 kBtuh), COP = 3.2; w/Econo;  2-spd Fan</t>
  </si>
  <si>
    <t>HVAC-airHP-SpltPkg-240to759kBtuh-ByVint</t>
  </si>
  <si>
    <t>HVAC-airHP-SpltPkg-240to759kBtuh-9.3eer-3.20cop-wEcono</t>
  </si>
  <si>
    <t>HVAC-airHP-SpltPkg-240to759kBtuh-10.0eer-3p2cop-wEcono</t>
  </si>
  <si>
    <t>Re-simulated using CZ2022 weather data, Modeled using COP = 3.3 although descriptions say 3.2 to be consistent with the federal minimum. (It is thought that Title 24 erroneously pre-empted federal code by requiring COP = 3.3.)</t>
  </si>
  <si>
    <t>Aligning WeatherSim and FuelSubID with corresponding EnergyImpact records.</t>
  </si>
  <si>
    <t>NE-HVAC-airHP-SpltPkg-240to759kBtuh-9p7eer-3p30cop</t>
  </si>
  <si>
    <t>Commercial EER-rated Heat Pumps, Size Range: 240-759 kBtu/h,  EER = 9.7, COP = 3.20; w/Econo;  2-spd Fan</t>
  </si>
  <si>
    <t>Pkg HP EER = 9.7 (240-759 kBtuh), COP = 3.2; w/Econo;  2-spd Fan</t>
  </si>
  <si>
    <t>HVAC-airHP-SpltPkg-240to759kBtuh-9.7eer-3p2cop-wEcono</t>
  </si>
  <si>
    <t>NE-HVAC-airHP-SpltPkg-65to134kBtuh-11p5eer-3p50cop</t>
  </si>
  <si>
    <t>Commercial EER-rated Heat Pumps, Size Range: 65 - 135 kBtu/h,  EER = 11.5, COP = 3.50; w/Econo;  2-spd Fan</t>
  </si>
  <si>
    <t>Splt/Pkg HP (65-135 kBtuh) EER and COP based on vintage</t>
  </si>
  <si>
    <t>Splt/Pkg HP EER = 11.0 (65-135 kBtuh), COP = 3.4; w/Econo;  2-spd Fan</t>
  </si>
  <si>
    <t>Splt/Pkg HP EER = 11.5 (65-135 kBtuh), COP = 3.50; w/Econo;  2-spd Fan</t>
  </si>
  <si>
    <t>HVAC-airHP-SpltPkg-65to134kBtuh-ByVint</t>
  </si>
  <si>
    <t>HVAC-airHP-SpltPkg-65to134kBtuh-11.0eer-3.40cop-wEcono</t>
  </si>
  <si>
    <t>HVAC-airHP-SpltPkg-65to134kBtuh-11.5eer-3p50cop-wEcono</t>
  </si>
  <si>
    <t>NE-HVAC-airHP-SpltPkg-65to134kBtuh-11p5eer-3p50cop-wPreEcono</t>
  </si>
  <si>
    <t>Splt/Pkg HP (65-135 kBtuh) EER and COP based on vintage, w/Econo</t>
  </si>
  <si>
    <t>HVAC-airHP-SpltPkg-65to134kBtuh-ByVint-PreEcono</t>
  </si>
  <si>
    <t>NE-HVAC-airHP-SpltPkg-65to134kBtuh-12p0eer-3p55cop</t>
  </si>
  <si>
    <t>Commercial EER-rated Heat Pumps, Size Range: 65 - 135 kBtu/h,  EER = 12.0, COP = 3.55; w/Econo;  2-spd Fan</t>
  </si>
  <si>
    <t>Splt/Pkg HP EER = 12.0 (65-135 kBtuh), COP = 3.55; w/Econo;  2-spd Fan</t>
  </si>
  <si>
    <t>HVAC-airHP-SpltPkg-65to134kBtuh-12.0eer-3p55cop-wEcono</t>
  </si>
  <si>
    <t>NE-HVAC-airHP-SpltPkg-65to134kBtuh-12p0eer-3p55cop-wPreEcono</t>
  </si>
  <si>
    <t>Pushed back ExpiryDate; expired due to lack of economizer required by 2022 Title-24</t>
  </si>
  <si>
    <t>('NE-HVAC-airAC-Pkg-18tolt33kBtuh-15p0seer','NE-HVAC-airAC-Pkg-18tolt33kBtuh-16p0seer','NE-HVAC-airAC-Pkg-18tolt33kBtuh-17p0seer','NE-HVAC-airAC-Pkg-18tolt33kBtuh-18p0seer','NE-HVAC-airAC-Split-18tolt33kBtuh-15p0seer','NE-HVAC-airAC-Split-18tolt33kBtuh-16p0seer','NE-HVAC-airAC-Split-18tolt33kBtuh-17p0seer','NE-HVAC-airAC-Split-18tolt33kBtuh-18p0seer','NE-HVAC-airHP-Pkg-18tolt33kBtuh-15p0seer-8p2hspf','NE-HVAC-airHP-Pkg-18tolt33kBtuh-16p0seer-8p5hspf','NE-HVAC-airHP-Pkg-18tolt33kBtuh-17p0seer-9p0hspf','NE-HVAC-airHP-Split-18tolt33kBtuh-15p0seer-8p7hspf','NE-HVAC-airHP-Split-18tolt33kBtuh-16p0seer-9p0hspf','NE-HVAC-airHP-Split-18tolt33kBtuh-17p0seer-9p4hspf','NE-HVAC-airHP-Split-18tolt33kBtuh-18p0seer-9p7hspf','NE-HVAC-airAC-Pkg-33tolt55kBtuh-15p0seer-wEcono','NE-HVAC-airAC-Pkg-33tolt55kBtuh-16p0seer-wEcono','NE-HVAC-airAC-Pkg-33tolt55kBtuh-17p0seer-wEcono','NE-HVAC-airAC-Pkg-33tolt55kBtuh-18p0seer-wEcono','NE-HVAC-airAC-Split-33tolt55kBtuh-15p0seer-wEcono','NE-HVAC-airAC-Split-33tolt55kBtuh-16p0seer-wEcono','NE-HVAC-airAC-Split-33tolt55kBtuh-17p0seer-wEcono','NE-HVAC-airAC-Split-33tolt55kBtuh-18p0seer-wEcono','NE-HVAC-airHP-Pkg-33tolt55kBtuh-15p0seer-8p2hspf-wEcono','NE-HVAC-airHP-Pkg-33tolt55kBtuh-16p0seer-8p5hspf-wEcono','NE-HVAC-airHP-Pkg-33tolt55kBtuh-17p0seer-9p0hspf-wEcono','NE-HVAC-airHP-Split-33tolt55kBtuh-15p0seer-8p7hspf-wEcono','NE-HVAC-airHP-Split-33tolt55kBtuh-16p0seer-9p0hspf-wEcono','NE-HVAC-airHP-Split-33tolt55kBtuh-17p0seer-9p4hspf-wEcono','NE-HVAC-airHP-Split-33tolt55kBtuh-18p0seer-9p7hspf-wEcono')</t>
  </si>
  <si>
    <t>Pushed back start date</t>
  </si>
  <si>
    <t>('NE-HVAC-airAC-Pkg-lt55kBtuh-15p0seer','NE-HVAC-airAC-Pkg-lt55kBtuh-16p0seer','NE-HVAC-airAC-Pkg-lt55kBtuh-17p0seer','NE-HVAC-airAC-Pkg-lt55kBtuh-18p0seer','NE-HVAC-airAC-Split-lt45kBtuh-15p0seer','NE-HVAC-airAC-Split-lt45kBtuh-16p0seer','NE-HVAC-airAC-Split-lt45kBtuh-17p0seer','NE-HVAC-airAC-Split-lt45kBtuh-18p0seer','NE-HVAC-airHP-Pkg-lt55kBtuh-15p0seer-8p2hspf','NE-HVAC-airHP-Pkg-lt55kBtuh-16p0seer-8p5hspf','NE-HVAC-airHP-Pkg-lt55kBtuh-17p0seer-9p0hspf','NE-HVAC-airHP-Split-lt55kBtuh-15p0seer-8p7hspf','NE-HVAC-airHP-Split-lt55kBtuh-16p0seer-9p0hspf','NE-HVAC-airHP-Split-lt55kBtuh-17p0seer-9p4hspf','NE-HVAC-airHP-Split-lt55kBtuh-18p0seer-9p7hspf')</t>
  </si>
  <si>
    <t>Changes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</si>
</sst>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19" x14ac:knownFonts="1">
    <font>
      <sz val="9"/>
      <color theme="1"/>
      <name val="Arial"/>
      <family val="2"/>
    </font>
    <font>
      <sz val="9"/>
      <color theme="1"/>
      <name val="Arial"/>
      <family val="2"/>
    </font>
    <font>
      <sz val="18"/>
      <color theme="3"/>
      <name val="Aptos Display"/>
      <family val="2"/>
      <scheme val="major"/>
    </font>
    <font>
      <b/>
      <sz val="15"/>
      <color theme="3"/>
      <name val="Arial"/>
      <family val="2"/>
    </font>
    <font>
      <b/>
      <sz val="13"/>
      <color theme="3"/>
      <name val="Arial"/>
      <family val="2"/>
    </font>
    <font>
      <b/>
      <sz val="11"/>
      <color theme="3"/>
      <name val="Arial"/>
      <family val="2"/>
    </font>
    <font>
      <sz val="9"/>
      <color rgb="FF006100"/>
      <name val="Arial"/>
      <family val="2"/>
    </font>
    <font>
      <sz val="9"/>
      <color rgb="FF9C0006"/>
      <name val="Arial"/>
      <family val="2"/>
    </font>
    <font>
      <sz val="9"/>
      <color rgb="FF9C5700"/>
      <name val="Arial"/>
      <family val="2"/>
    </font>
    <font>
      <sz val="9"/>
      <color rgb="FF3F3F76"/>
      <name val="Arial"/>
      <family val="2"/>
    </font>
    <font>
      <b/>
      <sz val="9"/>
      <color rgb="FF3F3F3F"/>
      <name val="Arial"/>
      <family val="2"/>
    </font>
    <font>
      <b/>
      <sz val="9"/>
      <color rgb="FFFA7D00"/>
      <name val="Arial"/>
      <family val="2"/>
    </font>
    <font>
      <sz val="9"/>
      <color rgb="FFFA7D00"/>
      <name val="Arial"/>
      <family val="2"/>
    </font>
    <font>
      <b/>
      <sz val="9"/>
      <color theme="0"/>
      <name val="Arial"/>
      <family val="2"/>
    </font>
    <font>
      <sz val="9"/>
      <color rgb="FFFF0000"/>
      <name val="Arial"/>
      <family val="2"/>
    </font>
    <font>
      <i/>
      <sz val="9"/>
      <color rgb="FF7F7F7F"/>
      <name val="Arial"/>
      <family val="2"/>
    </font>
    <font>
      <b/>
      <sz val="9"/>
      <color theme="1"/>
      <name val="Arial"/>
      <family val="2"/>
    </font>
    <font>
      <sz val="9"/>
      <color theme="0"/>
      <name val="Arial"/>
      <family val="2"/>
    </font>
    <font>
      <i/>
      <sz val="9"/>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2">
    <xf numFmtId="0" fontId="0" fillId="0" borderId="0" xfId="0"/>
    <xf numFmtId="0" fontId="0" fillId="0" borderId="0" xfId="0" applyAlignment="1">
      <alignment vertical="top"/>
    </xf>
    <xf numFmtId="0" fontId="0" fillId="0" borderId="0" xfId="0" applyAlignment="1">
      <alignment vertical="top" wrapText="1"/>
    </xf>
    <xf numFmtId="164" fontId="0" fillId="0" borderId="0" xfId="0" applyNumberFormat="1" applyAlignment="1">
      <alignment vertical="top"/>
    </xf>
    <xf numFmtId="0" fontId="0" fillId="0" borderId="0" xfId="0" pivotButton="1"/>
    <xf numFmtId="164" fontId="0" fillId="0" borderId="0" xfId="0" applyNumberFormat="1"/>
    <xf numFmtId="0" fontId="0" fillId="0" borderId="0" xfId="0" applyAlignment="1">
      <alignment horizontal="right"/>
    </xf>
    <xf numFmtId="164" fontId="0" fillId="0" borderId="0" xfId="0" pivotButton="1" applyNumberFormat="1" applyAlignment="1">
      <alignment horizontal="right"/>
    </xf>
    <xf numFmtId="164" fontId="0" fillId="0" borderId="0" xfId="0" applyNumberFormat="1" applyAlignment="1">
      <alignment horizontal="right"/>
    </xf>
    <xf numFmtId="0" fontId="18" fillId="0" borderId="0" xfId="0" applyFont="1" applyAlignment="1">
      <alignment vertical="top"/>
    </xf>
    <xf numFmtId="0" fontId="18" fillId="0" borderId="0" xfId="0" applyFont="1" applyAlignment="1">
      <alignment vertical="top" wrapText="1"/>
    </xf>
    <xf numFmtId="0" fontId="0" fillId="0" borderId="0" xfId="0"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08">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numFmt numFmtId="164" formatCode="yyyy\-mm\-dd;@"/>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s>
  <tableStyles count="1" defaultTableStyle="TableStyleMedium2" defaultPivotStyle="PivotStyleLight16">
    <tableStyle name="Invisible" pivot="0" table="0" count="0" xr9:uid="{AB428128-551B-4AD0-9EF0-8BCC4AE7BD2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urray, Rachel" refreshedDate="45671.520678703702" createdVersion="8" refreshedVersion="8" minRefreshableVersion="3" recordCount="114" xr:uid="{4C015AF4-9753-4911-BE52-21E3371CAF1E}">
  <cacheSource type="worksheet">
    <worksheetSource ref="A1:BH115" sheet="Measures_2025-01-14"/>
  </cacheSource>
  <cacheFields count="62">
    <cacheField name="Index" numFmtId="0">
      <sharedItems containsSemiMixedTypes="0" containsString="0" containsNumber="1" containsInteger="1" minValue="1786" maxValue="2023"/>
    </cacheField>
    <cacheField name="MeasureID" numFmtId="0">
      <sharedItems count="138">
        <s v="NE-HVAC-airAC-Pkg-18tolt33kBtuh-15p0seer"/>
        <s v="NE-HVAC-airAC-Pkg-18tolt33kBtuh-16p0seer"/>
        <s v="NE-HVAC-airAC-Pkg-18tolt33kBtuh-17p0seer"/>
        <s v="NE-HVAC-airAC-Pkg-18tolt33kBtuh-18p0seer"/>
        <s v="NE-HVAC-airAC-Pkg-33tolt55kBtuh-15p0seer-wEcono"/>
        <s v="NE-HVAC-airAC-Pkg-33tolt55kBtuh-16p0seer-wEcono"/>
        <s v="NE-HVAC-airAC-Pkg-33tolt55kBtuh-17p0seer-wEcono"/>
        <s v="NE-HVAC-airAC-Pkg-33tolt55kBtuh-18p0seer-wEcono"/>
        <s v="NE-HVAC-airAC-Pkg-55to65kBtuh-15p0seer"/>
        <s v="NE-HVAC-airAC-Pkg-55to65kBtuh-15p0seer-PreEconByVint"/>
        <s v="NE-HVAC-airAC-Pkg-55to65kBtuh-15p0seer-wPreEcono"/>
        <s v="NE-HVAC-airAC-Pkg-55to65kBtuh-16p0seer"/>
        <s v="NE-HVAC-airAC-Pkg-55to65kBtuh-16p0seer-PreEconByVint"/>
        <s v="NE-HVAC-airAC-Pkg-55to65kBtuh-16p0seer-wPreEcono"/>
        <s v="NE-HVAC-airAC-Pkg-55to65kBtuh-17p0seer"/>
        <s v="NE-HVAC-airAC-Pkg-55to65kBtuh-17p0seer-PreEconByVint"/>
        <s v="NE-HVAC-airAC-Pkg-55to65kBtuh-17p0seer-wPreEcono"/>
        <s v="NE-HVAC-airAC-Pkg-55to65kBtuh-18p0seer"/>
        <s v="NE-HVAC-airAC-Pkg-55to65kBtuh-18p0seer-PreEconByVint"/>
        <s v="NE-HVAC-airAC-Pkg-55to65kBtuh-18p0seer-wPreEcono"/>
        <s v="NE-HVAC-airAC-Pkg-lt55kBtuh-15p0seer"/>
        <s v="NE-HVAC-airAC-Pkg-lt55kBtuh-16p0seer"/>
        <s v="NE-HVAC-airAC-Pkg-lt55kBtuh-17p0seer"/>
        <s v="NE-HVAC-airAC-Pkg-lt55kBtuh-18p0seer"/>
        <s v="NE-HVAC-airAC-Split-18tolt33kBtuh-15p0seer"/>
        <s v="NE-HVAC-airAC-Split-18tolt33kBtuh-16p0seer"/>
        <s v="NE-HVAC-airAC-Split-18tolt33kBtuh-17p0seer"/>
        <s v="NE-HVAC-airAC-Split-18tolt33kBtuh-18p0seer"/>
        <s v="NE-HVAC-airAC-Split-33tolt55kBtuh-15p0seer-wEcono"/>
        <s v="NE-HVAC-airAC-Split-33tolt55kBtuh-16p0seer-wEcono"/>
        <s v="NE-HVAC-airAC-Split-33tolt55kBtuh-17p0seer-wEcono"/>
        <s v="NE-HVAC-airAC-Split-33tolt55kBtuh-18p0seer-wEcono"/>
        <s v="NE-HVAC-airAC-Split-45to55kBtuh-15p0seer"/>
        <s v="NE-HVAC-airAC-Split-45to55kBtuh-16p0seer"/>
        <s v="NE-HVAC-airAC-Split-45to55kBtuh-17p0seer"/>
        <s v="NE-HVAC-airAC-Split-45to55kBtuh-18p0seer"/>
        <s v="NE-HVAC-airAC-Split-55to65kBtuh-15p0seer-PreEconByVint"/>
        <s v="NE-HVAC-airAC-Split-55to65kBtuh-15p0seer-wPreEcono"/>
        <s v="NE-HVAC-airAC-Split-55to65kBtuh-16p0seer-PreEconByVint"/>
        <s v="NE-HVAC-airAC-Split-55to65kBtuh-16p0seer-wPreEcono"/>
        <s v="NE-HVAC-airAC-Split-55to65kBtuh-17p0seer-PreEconByVint"/>
        <s v="NE-HVAC-airAC-Split-55to65kBtuh-17p0seer-wPreEcono"/>
        <s v="NE-HVAC-airAC-Split-55to65kBtuh-18p0seer-PreEconByVint"/>
        <s v="NE-HVAC-airAC-Split-55to65kBtuh-18p0seer-wPreEcono"/>
        <s v="NE-HVAC-airAC-Split-lt45kBtuh-15p0seer"/>
        <s v="NE-HVAC-airAC-Split-lt45kBtuh-16p0seer"/>
        <s v="NE-HVAC-airAC-Split-lt45kBtuh-17p0seer"/>
        <s v="NE-HVAC-airAC-Split-lt45kBtuh-18p0seer"/>
        <s v="NE-HVAC-airAC-SpltPkg-135to239kBtuh-11p5eer-wPreEcono"/>
        <s v="NE-HVAC-airAC-SpltPkg-135to239kBtuh-12p0eer-wPreEcono"/>
        <s v="NE-HVAC-airAC-SpltPkg-135to239kBtuh-12p5eer-wPreEcono"/>
        <s v="NE-HVAC-airAC-SpltPkg-240to759kBtuh-10p8eer"/>
        <s v="NE-HVAC-airAC-SpltPkg-240to759kBtuh-10p8eer_MZ"/>
        <s v="NE-HVAC-airAC-SpltPkg-240to759kBtuh-10p8eer_SZ"/>
        <s v="NE-HVAC-airAC-SpltPkg-240to759kBtuh-11p5eer"/>
        <s v="NE-HVAC-airAC-SpltPkg-240to759kBtuh-11p5eer_MZ"/>
        <s v="NE-HVAC-airAC-SpltPkg-240to759kBtuh-11p5eer_SZ"/>
        <s v="NE-HVAC-airAC-SpltPkg-240to759kBtuh-12p5eer"/>
        <s v="NE-HVAC-airAC-SpltPkg-240to759kBtuh-12p5eer_MZ"/>
        <s v="NE-HVAC-airAC-SpltPkg-240to759kBtuh-12p5eer_SZ"/>
        <s v="NE-HVAC-airAC-SpltPkg-65to134kBtuh-11p5eer-PreEconByVint"/>
        <s v="NE-HVAC-airAC-SpltPkg-65to134kBtuh-11p5eer-wPreEcono"/>
        <s v="NE-HVAC-airAC-SpltPkg-65to134kBtuh-12p0eer-PreEconByVint"/>
        <s v="NE-HVAC-airAC-SpltPkg-65to134kBtuh-12p0eer-wPreEcono"/>
        <s v="NE-HVAC-airAC-SpltPkg-65to134kBtuh-12p5eer-PreEconByVint"/>
        <s v="NE-HVAC-airAC-SpltPkg-65to134kBtuh-12p5eer-wPreEcono"/>
        <s v="NE-HVAC-airAC-SpltPkg-65to134kBtuh-13p0eer-PreEconByVint"/>
        <s v="NE-HVAC-airAC-SpltPkg-65to134kBtuh-13p0eer-wPreEcono"/>
        <s v="NE-HVAC-airAC-SpltPkg-gte760kBtuh-10p2eer"/>
        <s v="NE-HVAC-airAC-SpltPkg-gte760kBtuh-11p0eer"/>
        <s v="NE-HVAC-airAC-SpltPkg-gte760kBtuh-12p0eer"/>
        <s v="NE-HVAC-airHP-Pkg-18tolt33kBtuh-15p0seer-8p2hspf"/>
        <s v="NE-HVAC-airHP-Pkg-18tolt33kBtuh-16p0seer-8p5hspf"/>
        <s v="NE-HVAC-airHP-Pkg-18tolt33kBtuh-17p0seer-9p0hspf"/>
        <s v="NE-HVAC-airHP-Pkg-33tolt55kBtuh-15p0seer-8p2hspf-wEcono"/>
        <s v="NE-HVAC-airHP-Pkg-33tolt55kBtuh-16p0seer-8p5hspf-wEcono"/>
        <s v="NE-HVAC-airHP-Pkg-33tolt55kBtuh-17p0seer-9p0hspf-wEcono"/>
        <s v="NE-HVAC-airHP-Pkg-55to65kBtuh-15p0seer-8p2hspf-PreEconByVint"/>
        <s v="NE-HVAC-airHP-Pkg-55to65kBtuh-15p0seer-8p2hspf-wPreEcono"/>
        <s v="NE-HVAC-airHP-Pkg-55to65kBtuh-16p0seer-8p5hspf-PreEconByVint"/>
        <s v="NE-HVAC-airHP-Pkg-55to65kBtuh-16p0seer-8p5hspf-wPreEcono"/>
        <s v="NE-HVAC-airHP-Pkg-55to65kBtuh-17p0seer-9p0hspf-PreEconByVint"/>
        <s v="NE-HVAC-airHP-Pkg-55to65kBtuh-17p0seer-9p0hspf-wPreEcono"/>
        <s v="NE-HVAC-airHP-Pkg-lt55kBtuh-15p0seer-8p2hspf"/>
        <s v="NE-HVAC-airHP-Pkg-lt55kBtuh-16p0seer-8p5hspf"/>
        <s v="NE-HVAC-airHP-Pkg-lt55kBtuh-17p0seer-9p0hspf"/>
        <s v="NE-HVAC-airHP-Split-18tolt33kBtuh-15p0seer-8p7hspf"/>
        <s v="NE-HVAC-airHP-Split-18tolt33kBtuh-16p0seer-9p0hspf"/>
        <s v="NE-HVAC-airHP-Split-18tolt33kBtuh-17p0seer-9p4hspf"/>
        <s v="NE-HVAC-airHP-Split-18tolt33kBtuh-18p0seer-9p7hspf"/>
        <s v="NE-HVAC-airHP-Split-33tolt55kBtuh-15p0seer-8p7hspf-wEcono"/>
        <s v="NE-HVAC-airHP-Split-33tolt55kBtuh-16p0seer-9p0hspf-wEcono"/>
        <s v="NE-HVAC-airHP-Split-33tolt55kBtuh-17p0seer-9p4hspf-wEcono"/>
        <s v="NE-HVAC-airHP-Split-33tolt55kBtuh-18p0seer-9p7hspf-wEcono"/>
        <s v="NE-HVAC-airHP-Split-55to65kBtuh-15p0seer-8p7hspf-PreEconByVint"/>
        <s v="NE-HVAC-airHP-Split-55to65kBtuh-15p0seer-8p7hspf-wPreEcono"/>
        <s v="NE-HVAC-airHP-Split-55to65kBtuh-16p0seer-9p0hspf-PreEconByVint"/>
        <s v="NE-HVAC-airHP-Split-55to65kBtuh-16p0seer-9p0hspf-wPreEcono"/>
        <s v="NE-HVAC-airHP-Split-55to65kBtuh-17p0seer-9p4hspf-PreEconByVint"/>
        <s v="NE-HVAC-airHP-Split-55to65kBtuh-17p0seer-9p4hspf-wPreEcono"/>
        <s v="NE-HVAC-airHP-Split-55to65kBtuh-18p0seer-9p7hspf-PreEconByVint"/>
        <s v="NE-HVAC-airHP-Split-55to65kBtuh-18p0seer-9p7hspf-wPreEcono"/>
        <s v="NE-HVAC-airHP-Split-lt55kBtuh-15p0seer-8p7hspf"/>
        <s v="NE-HVAC-airHP-Split-lt55kBtuh-16p0seer-9p0hspf"/>
        <s v="NE-HVAC-airHP-Split-lt55kBtuh-17p0seer-9p4hspf"/>
        <s v="NE-HVAC-airHP-Split-lt55kBtuh-18p0seer-9p7hspf"/>
        <s v="NE-HVAC-airHP-SpltPkg-135to239kBtuh-10p8eer-3p48cop"/>
        <s v="NE-HVAC-airHP-SpltPkg-135to239kBtuh-11p2eer-3p51cop"/>
        <s v="NE-HVAC-airHP-SpltPkg-240to759kBtuh-10p0eer-3p30cop"/>
        <s v="NE-HVAC-airHP-SpltPkg-240to759kBtuh-9p7eer-3p30cop"/>
        <s v="NE-HVAC-airHP-SpltPkg-65to134kBtuh-11p5eer-3p50cop"/>
        <s v="NE-HVAC-airHP-SpltPkg-65to134kBtuh-11p5eer-3p50cop-wPreEcono"/>
        <s v="NE-HVAC-airHP-SpltPkg-65to134kBtuh-12p0eer-3p55cop"/>
        <s v="NE-HVAC-airHP-SpltPkg-65to134kBtuh-12p0eer-3p55cop-wPreEcono"/>
        <s v="NE-HVAC-VarRefgHP-11.25to14ton-13.2EER" u="1"/>
        <s v="NE-HVAC-VarRefgHP-11.25to14ton-15.7EER" u="1"/>
        <s v="NE-HVAC-VarRefgHP-14to20ton-12.7EER" u="1"/>
        <s v="NE-HVAC-VarRefgHP-14to20ton-14.2EER" u="1"/>
        <s v="NE-HVAC-VarRefgHP-20to24ton-11.7EER" u="1"/>
        <s v="NE-HVAC-VarRefgHP-20to24ton-13.7EER" u="1"/>
        <s v="NE-HVAC-VarRefgHP-24to35ton-10.9EER" u="1"/>
        <s v="NE-HVAC-VarRefgHP-24to35ton-11.4EER" u="1"/>
        <s v="NE-HVAC-VarRefgHP-6to11.25ton-13.2EER" u="1"/>
        <s v="NE-HVAC-VarRefgHP-6to11.25ton-15.7EER" u="1"/>
        <s v="NE-HVAC-VarRefgHP-gt35ton-10.9EER" u="1"/>
        <s v="NE-HVAC-VarRefgHP-gt35ton-11.4EER" u="1"/>
        <s v="NE-HVAC-VarRefgHR-11.25to14ton-13.0EER" u="1"/>
        <s v="NE-HVAC-VarRefgHR-11.25to14ton-15.5EER" u="1"/>
        <s v="NE-HVAC-VarRefgHR-14to20ton-12.5EER" u="1"/>
        <s v="NE-HVAC-VarRefgHR-14to20ton-14.0EER" u="1"/>
        <s v="NE-HVAC-VarRefgHR-20to24ton-11.5EER" u="1"/>
        <s v="NE-HVAC-VarRefgHR-20to24ton-13.5EER" u="1"/>
        <s v="NE-HVAC-VarRefgHR-24to35ton-10.7EER" u="1"/>
        <s v="NE-HVAC-VarRefgHR-24to35ton-11.2EER" u="1"/>
        <s v="NE-HVAC-VarRefgHR-5.4to11.25ton-13.0EER" u="1"/>
        <s v="NE-HVAC-VarRefgHR-5.4to11.25ton-15.5EER" u="1"/>
        <s v="NE-HVAC-VarRefgHR-gt35ton-10.7EER" u="1"/>
        <s v="NE-HVAC-VarRefgHR-gt35ton-11.2EER" u="1"/>
      </sharedItems>
    </cacheField>
    <cacheField name="Description" numFmtId="0">
      <sharedItems/>
    </cacheField>
    <cacheField name="Version" numFmtId="0">
      <sharedItems/>
    </cacheField>
    <cacheField name="VersionSource" numFmtId="0">
      <sharedItems count="4">
        <s v="D23v1a"/>
        <s v="D23v1"/>
        <s v="D23v0"/>
        <s v="D23 v1"/>
      </sharedItems>
    </cacheField>
    <cacheField name="LastMod" numFmtId="164">
      <sharedItems containsSemiMixedTypes="0" containsNonDate="0" containsDate="1" containsString="0" minDate="2021-11-01T19:45:01" maxDate="2023-09-22T12:10:17"/>
    </cacheField>
    <cacheField name="EnergyImpactID" numFmtId="0">
      <sharedItems/>
    </cacheField>
    <cacheField name="MeasImpactType" numFmtId="0">
      <sharedItems/>
    </cacheField>
    <cacheField name="EnImpCalcType" numFmtId="0">
      <sharedItems/>
    </cacheField>
    <cacheField name="ImpScaleBasis" numFmtId="0">
      <sharedItems/>
    </cacheField>
    <cacheField name="StdScaleVal" numFmtId="0">
      <sharedItems containsNonDate="0" containsString="0" containsBlank="1"/>
    </cacheField>
    <cacheField name="PreScaleVal" numFmtId="0">
      <sharedItems containsNonDate="0" containsString="0" containsBlank="1"/>
    </cacheField>
    <cacheField name="ImpWeighting" numFmtId="0">
      <sharedItems/>
    </cacheField>
    <cacheField name="WeightGroupID" numFmtId="0">
      <sharedItems containsNonDate="0" containsString="0" containsBlank="1"/>
    </cacheField>
    <cacheField name="ApplyIE" numFmtId="0">
      <sharedItems/>
    </cacheField>
    <cacheField name="IETableName" numFmtId="0">
      <sharedItems containsNonDate="0" containsString="0" containsBlank="1"/>
    </cacheField>
    <cacheField name="TechBased" numFmtId="0">
      <sharedItems/>
    </cacheField>
    <cacheField name="Sector" numFmtId="0">
      <sharedItems/>
    </cacheField>
    <cacheField name="PA" numFmtId="0">
      <sharedItems/>
    </cacheField>
    <cacheField name="UseCategory" numFmtId="0">
      <sharedItems/>
    </cacheField>
    <cacheField name="UseSubCategory" numFmtId="0">
      <sharedItems/>
    </cacheField>
    <cacheField name="TechGroup" numFmtId="0">
      <sharedItems/>
    </cacheField>
    <cacheField name="TechType" numFmtId="0">
      <sharedItems/>
    </cacheField>
    <cacheField name="MeasCostID" numFmtId="0">
      <sharedItems containsNonDate="0" containsString="0" containsBlank="1"/>
    </cacheField>
    <cacheField name="EUL_ID" numFmtId="0">
      <sharedItems/>
    </cacheField>
    <cacheField name="PreDesc" numFmtId="0">
      <sharedItems longText="1"/>
    </cacheField>
    <cacheField name="StdDesc" numFmtId="0">
      <sharedItems/>
    </cacheField>
    <cacheField name="MeasDesc" numFmtId="0">
      <sharedItems/>
    </cacheField>
    <cacheField name="PreTechID" numFmtId="0">
      <sharedItems/>
    </cacheField>
    <cacheField name="StdTechID" numFmtId="0">
      <sharedItems/>
    </cacheField>
    <cacheField name="MeasTechID" numFmtId="0">
      <sharedItems/>
    </cacheField>
    <cacheField name="Status" numFmtId="0">
      <sharedItems/>
    </cacheField>
    <cacheField name="Comment" numFmtId="0">
      <sharedItems containsBlank="1"/>
    </cacheField>
    <cacheField name="PreMultiTech" numFmtId="0">
      <sharedItems/>
    </cacheField>
    <cacheField name="StdMultiTech" numFmtId="0">
      <sharedItems/>
    </cacheField>
    <cacheField name="SourceDesc" numFmtId="0">
      <sharedItems containsNonDate="0" containsString="0" containsBlank="1"/>
    </cacheField>
    <cacheField name="SupportedAppType" numFmtId="0">
      <sharedItems containsNonDate="0" containsString="0" containsBlank="1"/>
    </cacheField>
    <cacheField name="StdCostID" numFmtId="0">
      <sharedItems containsNonDate="0" containsString="0" containsBlank="1"/>
    </cacheField>
    <cacheField name="RUL_ID" numFmtId="0">
      <sharedItems/>
    </cacheField>
    <cacheField name="LegacyID" numFmtId="0">
      <sharedItems containsNonDate="0" containsString="0" containsBlank="1"/>
    </cacheField>
    <cacheField name="MeasQualifierGroup" numFmtId="0">
      <sharedItems containsBlank="1"/>
    </cacheField>
    <cacheField name="StartDate" numFmtId="164">
      <sharedItems containsSemiMixedTypes="0" containsNonDate="0" containsDate="1" containsString="0" minDate="2023-01-01T00:00:00" maxDate="2023-10-02T00:00:00" count="2">
        <d v="2023-10-01T00:00:00"/>
        <d v="2023-01-01T00:00:00"/>
      </sharedItems>
      <fieldGroup par="61"/>
    </cacheField>
    <cacheField name="ExpiryDate" numFmtId="164">
      <sharedItems containsNonDate="0" containsDate="1" containsString="0" containsBlank="1" minDate="2023-09-30T00:00:00" maxDate="2023-10-01T00:00:00" count="2">
        <m/>
        <d v="2023-09-30T00:00:00"/>
      </sharedItems>
    </cacheField>
    <cacheField name="ReviewStatus" numFmtId="0">
      <sharedItems containsNonDate="0" containsString="0" containsBlank="1"/>
    </cacheField>
    <cacheField name="MeasID_SCE" numFmtId="0">
      <sharedItems containsNonDate="0" containsString="0" containsBlank="1"/>
    </cacheField>
    <cacheField name="MeasID_PGE" numFmtId="0">
      <sharedItems containsNonDate="0" containsString="0" containsBlank="1"/>
    </cacheField>
    <cacheField name="MeasID_SDG" numFmtId="0">
      <sharedItems containsNonDate="0" containsString="0" containsBlank="1"/>
    </cacheField>
    <cacheField name="MeasID_SCG" numFmtId="0">
      <sharedItems containsNonDate="0" containsString="0" containsBlank="1"/>
    </cacheField>
    <cacheField name="MeasType" numFmtId="0">
      <sharedItems/>
    </cacheField>
    <cacheField name="ReviewComment" numFmtId="0">
      <sharedItems containsNonDate="0" containsString="0" containsBlank="1"/>
    </cacheField>
    <cacheField name="FilingSpec" numFmtId="0">
      <sharedItems/>
    </cacheField>
    <cacheField name="ClaimSpec" numFmtId="0">
      <sharedItems/>
    </cacheField>
    <cacheField name="IsProposed" numFmtId="0">
      <sharedItems/>
    </cacheField>
    <cacheField name="LastModBy" numFmtId="0">
      <sharedItems/>
    </cacheField>
    <cacheField name="Created" numFmtId="164">
      <sharedItems containsSemiMixedTypes="0" containsNonDate="0" containsDate="1" containsString="0" minDate="2021-11-01T19:45:01" maxDate="2023-09-22T12:10:17"/>
    </cacheField>
    <cacheField name="CreatedComment" numFmtId="0">
      <sharedItems/>
    </cacheField>
    <cacheField name="CreatedBy" numFmtId="0">
      <sharedItems/>
    </cacheField>
    <cacheField name="LastModComment" numFmtId="0">
      <sharedItems containsBlank="1"/>
    </cacheField>
    <cacheField name="WeatherSim" numFmtId="0">
      <sharedItems containsBlank="1"/>
    </cacheField>
    <cacheField name="FuelSubID" numFmtId="0">
      <sharedItems containsBlank="1"/>
    </cacheField>
    <cacheField name="Days (StartDate)" numFmtId="0" databaseField="0">
      <fieldGroup base="41">
        <rangePr groupBy="days" startDate="2023-01-01T00:00:00" endDate="2023-10-02T00:00:00"/>
        <groupItems count="368">
          <s v="&lt;1/1/2023"/>
          <s v="1-Jan"/>
          <s v="2-Jan"/>
          <s v="3-Jan"/>
          <s v="4-Jan"/>
          <s v="5-Jan"/>
          <s v="6-Jan"/>
          <s v="7-Jan"/>
          <s v="8-Jan"/>
          <s v="9-Jan"/>
          <s v="10-Jan"/>
          <s v="11-Jan"/>
          <s v="12-Jan"/>
          <s v="13-Jan"/>
          <s v="14-Jan"/>
          <s v="15-Jan"/>
          <s v="16-Jan"/>
          <s v="17-Jan"/>
          <s v="18-Jan"/>
          <s v="19-Jan"/>
          <s v="20-Jan"/>
          <s v="21-Jan"/>
          <s v="22-Jan"/>
          <s v="23-Jan"/>
          <s v="24-Jan"/>
          <s v="25-Jan"/>
          <s v="26-Jan"/>
          <s v="27-Jan"/>
          <s v="28-Jan"/>
          <s v="29-Jan"/>
          <s v="30-Jan"/>
          <s v="31-Jan"/>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pr"/>
          <s v="2-Apr"/>
          <s v="3-Apr"/>
          <s v="4-Apr"/>
          <s v="5-Apr"/>
          <s v="6-Apr"/>
          <s v="7-Apr"/>
          <s v="8-Apr"/>
          <s v="9-Apr"/>
          <s v="10-Apr"/>
          <s v="11-Apr"/>
          <s v="12-Apr"/>
          <s v="13-Apr"/>
          <s v="14-Apr"/>
          <s v="15-Apr"/>
          <s v="16-Apr"/>
          <s v="17-Apr"/>
          <s v="18-Apr"/>
          <s v="19-Apr"/>
          <s v="20-Apr"/>
          <s v="21-Apr"/>
          <s v="22-Apr"/>
          <s v="23-Apr"/>
          <s v="24-Apr"/>
          <s v="25-Apr"/>
          <s v="26-Apr"/>
          <s v="27-Apr"/>
          <s v="28-Apr"/>
          <s v="29-Apr"/>
          <s v="30-Ap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ug"/>
          <s v="2-Aug"/>
          <s v="3-Aug"/>
          <s v="4-Aug"/>
          <s v="5-Aug"/>
          <s v="6-Aug"/>
          <s v="7-Aug"/>
          <s v="8-Aug"/>
          <s v="9-Aug"/>
          <s v="10-Aug"/>
          <s v="11-Aug"/>
          <s v="12-Aug"/>
          <s v="13-Aug"/>
          <s v="14-Aug"/>
          <s v="15-Aug"/>
          <s v="16-Aug"/>
          <s v="17-Aug"/>
          <s v="18-Aug"/>
          <s v="19-Aug"/>
          <s v="20-Aug"/>
          <s v="21-Aug"/>
          <s v="22-Aug"/>
          <s v="23-Aug"/>
          <s v="24-Aug"/>
          <s v="25-Aug"/>
          <s v="26-Aug"/>
          <s v="27-Aug"/>
          <s v="28-Aug"/>
          <s v="29-Aug"/>
          <s v="30-Aug"/>
          <s v="31-Aug"/>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ec"/>
          <s v="2-Dec"/>
          <s v="3-Dec"/>
          <s v="4-Dec"/>
          <s v="5-Dec"/>
          <s v="6-Dec"/>
          <s v="7-Dec"/>
          <s v="8-Dec"/>
          <s v="9-Dec"/>
          <s v="10-Dec"/>
          <s v="11-Dec"/>
          <s v="12-Dec"/>
          <s v="13-Dec"/>
          <s v="14-Dec"/>
          <s v="15-Dec"/>
          <s v="16-Dec"/>
          <s v="17-Dec"/>
          <s v="18-Dec"/>
          <s v="19-Dec"/>
          <s v="20-Dec"/>
          <s v="21-Dec"/>
          <s v="22-Dec"/>
          <s v="23-Dec"/>
          <s v="24-Dec"/>
          <s v="25-Dec"/>
          <s v="26-Dec"/>
          <s v="27-Dec"/>
          <s v="28-Dec"/>
          <s v="29-Dec"/>
          <s v="30-Dec"/>
          <s v="31-Dec"/>
          <s v="&gt;10/2/2023"/>
        </groupItems>
      </fieldGroup>
    </cacheField>
    <cacheField name="Months (StartDate)" numFmtId="0" databaseField="0">
      <fieldGroup base="41">
        <rangePr groupBy="months" startDate="2023-01-01T00:00:00" endDate="2023-10-02T00:00:00"/>
        <groupItems count="14">
          <s v="&lt;1/1/2023"/>
          <s v="Jan"/>
          <s v="Feb"/>
          <s v="Mar"/>
          <s v="Apr"/>
          <s v="May"/>
          <s v="Jun"/>
          <s v="Jul"/>
          <s v="Aug"/>
          <s v="Sep"/>
          <s v="Oct"/>
          <s v="Nov"/>
          <s v="Dec"/>
          <s v="&gt;10/2/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4">
  <r>
    <n v="2023"/>
    <x v="0"/>
    <s v="Com SEER-rated packaged air conditioner, size range: 18tolt33 kBtu/h, SEER = 15 (EER = 12.5), EIR = 0.222, fan W/cfm = 0.28, one-speed fan, no economizer"/>
    <s v="DEER2023"/>
    <x v="0"/>
    <d v="2023-09-22T12:09:12"/>
    <s v="NE-HVAC-airAC-Pkg-18tolt33kBtuh-15p0seer"/>
    <s v="Deem-DEER"/>
    <s v="Standard"/>
    <s v="None"/>
    <m/>
    <m/>
    <s v="None"/>
    <m/>
    <b v="0"/>
    <m/>
    <b v="0"/>
    <s v="Com"/>
    <s v="Any"/>
    <s v="HVAC"/>
    <s v="SpaceCool"/>
    <s v="dxAC_equip"/>
    <s v="pkgSEER"/>
    <m/>
    <s v="HVAC-airAC"/>
    <s v="Com SEER-rated packaged air conditioner, 18tolt33 kBtu/h; _x000a_pre-2001: SEER = 11.6, one-speed fan, no economizer;_x000a_post-2001: SEER = 13 (EER = 11.06), one-speed fan, no economizer;_x000a_2014: SEER = 14 (EER = 12.04), one-speed fan, no economizer"/>
    <s v="Com SEER-rated packaged air conditioners, size range: 18tolt33 kBtu/h, SEER = 14 (EER = 12), EIR = 0.246, fan W/cfm = 0.29, one-speed fan, no economizer"/>
    <s v="Com SEER-rated packaged air conditioner, size range: 18tolt33 kBtu/h, SEER = 15 (EER = 13.0), EIR = 0.222, fan W/cfm = 0.28, one-speed fan, no economizer"/>
    <s v="NRes-PkgAC-18tolt33kBtuh-1Sp-S11.6to14.0"/>
    <s v="NRes-PkgAC-18tolt33kBtuh-1Sp-S14.0"/>
    <s v="NRes-PkgAC-18tolt33kBtuh-1Sp-S15.0"/>
    <s v="Available"/>
    <s v="D23v1a indicates that these records are previously named to be size &quot;lt55kbuth&quot; and are now renamed as &quot;18tolt33kbtuh&quot; to fit code requirement, no rerun was done for this size because simulation model results were similar"/>
    <b v="0"/>
    <b v="0"/>
    <m/>
    <m/>
    <m/>
    <s v="HVAC-airAC"/>
    <m/>
    <m/>
    <x v="0"/>
    <x v="0"/>
    <m/>
    <m/>
    <m/>
    <m/>
    <m/>
    <s v="Standard"/>
    <m/>
    <b v="1"/>
    <b v="1"/>
    <b v="0"/>
    <s v="Deemed Ex Ante Team"/>
    <d v="2023-09-22T12:09:12"/>
    <s v="Narrowed size range not requiring economizers per Title 24 in 2023; revised W/cfm from 0.251 to 0.283."/>
    <s v="Deemed Ex Ante Team"/>
    <m/>
    <s v="CZ2022"/>
    <s v="None"/>
  </r>
  <r>
    <n v="2023"/>
    <x v="1"/>
    <s v="Com SEER-rated packaged air conditioner, size range: 18tolt33 kBtu/h, SEER = 16 (EER = 12.5), EIR = 0.238, fan W/cfm = 0.27, two-speed fan, no economizer"/>
    <s v="DEER2023"/>
    <x v="0"/>
    <d v="2023-09-22T12:09:12"/>
    <s v="NE-HVAC-airAC-Pkg-18tolt33kBtuh-16p0seer"/>
    <s v="Deem-DEER"/>
    <s v="Standard"/>
    <s v="None"/>
    <m/>
    <m/>
    <s v="None"/>
    <m/>
    <b v="0"/>
    <m/>
    <b v="0"/>
    <s v="Com"/>
    <s v="Any"/>
    <s v="HVAC"/>
    <s v="SpaceCool"/>
    <s v="dxAC_equip"/>
    <s v="pkgSEER"/>
    <m/>
    <s v="HVAC-airAC"/>
    <s v="Com SEER-rated packaged air conditioner, 18tolt33 kBtu/h; _x000a_pre-2001: SEER = 11.6, one-speed fan, no economizer;_x000a_post-2001: SEER = 13 (EER = 11.06), one-speed fan, no economizer;_x000a_2014: SEER = 14 (EER = 12.04), one-speed fan, no economizer"/>
    <s v="Com SEER-rated packaged air conditioners, size range: 18tolt33 kBtu/h, SEER = 14 (EER = 12), EIR = 0.246, fan W/cfm = 0.29, one-speed fan, no economizer"/>
    <s v="Com SEER-rated packaged air conditioner, size range: 18tolt33 kBtu/h, SEER = 16 (EER = 12.5), EIR = 0.238, fan W/cfm = 0.27, two-speed fan, no economizer"/>
    <s v="NRes-PkgAC-18tolt33kBtuh-1Sp-S11.6to14.0"/>
    <s v="NRes-PkgAC-18tolt33kBtuh-1Sp-S14.0"/>
    <s v="NRes-PkgAC-18tolt33kBtuh-2Sp-S16.0"/>
    <s v="Available"/>
    <s v="D23v1a indicates that these records are previously named to be size &quot;lt55kbuth&quot; and are now renamed as &quot;18tolt33kbtuh&quot; to fit code requirement, no rerun was done for this size because simulation model results were similar"/>
    <b v="0"/>
    <b v="0"/>
    <m/>
    <m/>
    <m/>
    <s v="HVAC-airAC"/>
    <m/>
    <m/>
    <x v="0"/>
    <x v="0"/>
    <m/>
    <m/>
    <m/>
    <m/>
    <m/>
    <s v="Standard"/>
    <m/>
    <b v="1"/>
    <b v="1"/>
    <b v="0"/>
    <s v="Deemed Ex Ante Team"/>
    <d v="2023-09-22T12:09:12"/>
    <s v="Narrowed size range not requiring economizers per Title 24 in 2023."/>
    <s v="Deemed Ex Ante Team"/>
    <m/>
    <s v="CZ2022"/>
    <s v="None"/>
  </r>
  <r>
    <n v="2023"/>
    <x v="2"/>
    <s v="Com SEER-rated packaged air conditioner, size range: 18tolt33 kBtu/h, SEER = 17 (EER = 13.3), EIR = 0.223, fan W/cfm = 0.27, two-speed fan, no economizer"/>
    <s v="DEER2023"/>
    <x v="0"/>
    <d v="2023-09-22T12:09:12"/>
    <s v="NE-HVAC-airAC-Pkg-18tolt33kBtuh-17p0seer"/>
    <s v="Deem-DEER"/>
    <s v="Standard"/>
    <s v="None"/>
    <m/>
    <m/>
    <s v="None"/>
    <m/>
    <b v="0"/>
    <m/>
    <b v="0"/>
    <s v="Com"/>
    <s v="Any"/>
    <s v="HVAC"/>
    <s v="SpaceCool"/>
    <s v="dxAC_equip"/>
    <s v="pkgSEER"/>
    <m/>
    <s v="HVAC-airAC"/>
    <s v="Com SEER-rated packaged air conditioner, 18tolt33 kBtu/h; _x000a_pre-2001: SEER = 11.6, one-speed fan, no economizer;_x000a_post-2001: SEER = 13 (EER = 11.06), one-speed fan, no economizer;_x000a_2014: SEER = 14 (EER = 12.04), one-speed fan, no economizer"/>
    <s v="Com SEER-rated packaged air conditioners, size range: 18tolt33 kBtu/h, SEER = 14 (EER = 12), EIR = 0.246, fan W/cfm = 0.29, one-speed fan, no economizer"/>
    <s v="Com SEER-rated packaged air conditioner, size range: 18tolt33 kBtu/h, SEER = 17 (EER = 13.3), EIR = 0.222, fan W/cfm = 0.27, two-speed fan, no economizer"/>
    <s v="NRes-PkgAC-18tolt33kBtuh-1Sp-S11.6to14.0"/>
    <s v="NRes-PkgAC-18tolt33kBtuh-1Sp-S14.0"/>
    <s v="NRes-PkgAC-18tolt33kBtuh-2Sp-S17.0"/>
    <s v="Available"/>
    <s v="D23v1a indicates that these records are previously named to be size &quot;lt55kbuth&quot; and are now renamed as &quot;18tolt33kbtuh&quot; to fit code requirement, no rerun was done for this size because simulation model results were similar"/>
    <b v="0"/>
    <b v="0"/>
    <m/>
    <m/>
    <m/>
    <s v="HVAC-airAC"/>
    <m/>
    <m/>
    <x v="0"/>
    <x v="0"/>
    <m/>
    <m/>
    <m/>
    <m/>
    <m/>
    <s v="Standard"/>
    <m/>
    <b v="1"/>
    <b v="1"/>
    <b v="0"/>
    <s v="Deemed Ex Ante Team"/>
    <d v="2023-09-22T12:09:12"/>
    <s v="Narrowed size range not requiring economizers per Title 24 in 2023."/>
    <s v="Deemed Ex Ante Team"/>
    <m/>
    <s v="CZ2022"/>
    <s v="None"/>
  </r>
  <r>
    <n v="2023"/>
    <x v="3"/>
    <s v="Com SEER-rated packaged air conditioner, size range: 18tolt33 kBtu/h, SEER = 18 (EER = 14.0), EIR = 0.209, fan W/cfm = 0.27, two-speed fan, no economizer"/>
    <s v="DEER2023"/>
    <x v="0"/>
    <d v="2023-09-22T12:09:12"/>
    <s v="NE-HVAC-airAC-Pkg-18tolt33kBtuh-18p0seer"/>
    <s v="Deem-DEER"/>
    <s v="Standard"/>
    <s v="None"/>
    <m/>
    <m/>
    <s v="None"/>
    <m/>
    <b v="0"/>
    <m/>
    <b v="0"/>
    <s v="Com"/>
    <s v="Any"/>
    <s v="HVAC"/>
    <s v="SpaceCool"/>
    <s v="dxAC_equip"/>
    <s v="pkgSEER"/>
    <m/>
    <s v="HVAC-airAC"/>
    <s v="Com SEER-rated packaged air conditioner, 18tolt33 kBtu/h; _x000a_pre-2001: SEER = 11.6, one-speed fan, no economizer;_x000a_post-2001: SEER = 13 (EER = 11.06), one-speed fan, no economizer;_x000a_2014: SEER = 14 (EER = 12.04), one-speed fan, no economizer"/>
    <s v="Com SEER-rated packaged air conditioners, size range: 18tolt33 kBtu/h, SEER = 14 (EER = 12), EIR = 0.246, fan W/cfm = 0.29, one-speed fan, no economizer"/>
    <s v="Com SEER-rated packaged air conditioner, size range: 18tolt33 kBtu/h, SEER = 18 (EER = 14.0), EIR = 0.209, fan W/cfm = 0.27, two-speed fan, no economizer"/>
    <s v="NRes-PkgAC-18tolt33kBtuh-1Sp-S11.6to14.0"/>
    <s v="NRes-PkgAC-18tolt33kBtuh-1Sp-S14.0"/>
    <s v="NRes-PkgAC-18tolt33kBtuh-2Sp-S18.0"/>
    <s v="Available"/>
    <s v="D23v1a indicates that these records are previously named to be size &quot;lt55kbuth&quot; and are now renamed as &quot;18tolt33kbtuh&quot; to fit code requirement, no rerun was done for this size because simulation model results were similar"/>
    <b v="0"/>
    <b v="0"/>
    <m/>
    <m/>
    <m/>
    <s v="HVAC-airAC"/>
    <m/>
    <m/>
    <x v="0"/>
    <x v="0"/>
    <m/>
    <m/>
    <m/>
    <m/>
    <m/>
    <s v="Standard"/>
    <m/>
    <b v="1"/>
    <b v="1"/>
    <b v="0"/>
    <s v="Deemed Ex Ante Team"/>
    <d v="2023-09-22T12:09:12"/>
    <s v="Narrowed size range not requiring economizers per Title 24 in 2023."/>
    <s v="Deemed Ex Ante Team"/>
    <m/>
    <s v="CZ2022"/>
    <s v="None"/>
  </r>
  <r>
    <n v="2023"/>
    <x v="4"/>
    <s v="Com SEER-rated packaged air conditioner, size range: 33 - lt55 kBtu/h, SEER = 15 (EER = 12.9), EIR = 0.234, fan W/cfm = 0.28, one-speed fan, with economizer"/>
    <s v="DEER2023"/>
    <x v="1"/>
    <d v="2023-07-03T17:07:18"/>
    <s v="NE-HVAC-airAC-Pkg-33tolt55kBtuh-15p0seer-wEcono"/>
    <s v="Deem-DEER"/>
    <s v="Standard"/>
    <s v="None"/>
    <m/>
    <m/>
    <s v="None"/>
    <m/>
    <b v="0"/>
    <m/>
    <b v="1"/>
    <s v="Com"/>
    <s v="Any"/>
    <s v="HVAC"/>
    <s v="SpaceCool"/>
    <s v="dxAC_equip"/>
    <s v="pkgSEER"/>
    <m/>
    <s v="HVAC-airAC"/>
    <s v="Com SEER-rated packaged air conditioner, 33-lt55 kBtu/h; _x000a_pre-2001: SEER = 11.6, one-speed fan, no economizer;_x000a_post-2001: SEER = 13 (EER = 11.06), one-speed fan, no economizer;_x000a_2014: SEER = 14 (EER = 12.04), one-speed fan, no economizer"/>
    <s v="Com SEER-rated packaged air conditioners, size range: 33 - lt55 kBtu/h, SEER = 14 (EER = 12), EIR = 0.246, fan W/cfm = 0.29, one-speed fan, with economizer"/>
    <s v="Com SEER-rated packaged air conditioner, size range: 33 - lt55 kBtu/h, SEER = 15 (EER = 12.7), EIR = 0.230, fan W/cfm = 0.28, one-speed fan, with economizer"/>
    <s v="NRes-PkgAC-33tolt55kBtuh-1Sp-S11.6to14.0"/>
    <s v="NRes-PkgAC-33tolt55kBtuh-1Sp-S14.0-wEcon"/>
    <s v="NRes-PkgAC-33tolt55kBtuh-1Sp-S15.0-wEcon"/>
    <s v="Available"/>
    <m/>
    <b v="0"/>
    <b v="0"/>
    <m/>
    <m/>
    <m/>
    <s v="HVAC-airAC"/>
    <m/>
    <m/>
    <x v="0"/>
    <x v="0"/>
    <m/>
    <m/>
    <m/>
    <m/>
    <m/>
    <s v="Standard"/>
    <m/>
    <b v="1"/>
    <b v="1"/>
    <b v="0"/>
    <s v="Deemed Ex Ante Team"/>
    <d v="2023-07-03T17:05:33"/>
    <s v="Updated based on economizer required by Title 24 in 2023; revised W/cfm from 0.251 to 0.283."/>
    <s v="Deemed Ex Ante Team"/>
    <s v="Set ClaimSpec and FilingSpec flags to TRUE"/>
    <s v="CZ2022"/>
    <s v="None"/>
  </r>
  <r>
    <n v="2023"/>
    <x v="5"/>
    <s v="Com SEER-rated packaged air conditioner, size range: 33 - lt55 kBtu/h, SEER = 16 (EER = 12.5), EIR = 0.238, fan W/cfm = 0.27, two-speed fan, with economizer"/>
    <s v="DEER2023"/>
    <x v="1"/>
    <d v="2023-07-03T17:07:18"/>
    <s v="NE-HVAC-airAC-Pkg-33tolt55kBtuh-16p0seer-wEcono"/>
    <s v="Deem-DEER"/>
    <s v="Standard"/>
    <s v="None"/>
    <m/>
    <m/>
    <s v="None"/>
    <m/>
    <b v="0"/>
    <m/>
    <b v="1"/>
    <s v="Com"/>
    <s v="Any"/>
    <s v="HVAC"/>
    <s v="SpaceCool"/>
    <s v="dxAC_equip"/>
    <s v="pkgSEER"/>
    <m/>
    <s v="HVAC-airAC"/>
    <s v="Com SEER-rated packaged air conditioner, 33-lt55 kBtu/h; _x000a_pre-2001: SEER = 11.6, one-speed fan, no economizer;_x000a_post-2001: SEER = 13 (EER = 11.06), one-speed fan, no economizer;_x000a_2014: SEER = 14 (EER = 12.04), one-speed fan, no economizer"/>
    <s v="Com SEER-rated packaged air conditioners, size range: 33 - lt55 kBtu/h, SEER = 14 (EER = 12), EIR = 0.246, fan W/cfm = 0.29, one-speed fan, with economizer"/>
    <s v="Com SEER-rated packaged air conditioner, size range: 33 - lt55 kBtu/h, SEER = 16 (EER = 12.5), EIR = 0.238, fan W/cfm = 0.27, two-speed fan, with economizer"/>
    <s v="NRes-PkgAC-33tolt55kBtuh-1Sp-S11.6to14.0"/>
    <s v="NRes-PkgAC-33tolt55kBtuh-1Sp-S14.0-wEcon"/>
    <s v="NRes-PkgAC-33tolt55kBtuh-2Sp-S16.0-wEcon"/>
    <s v="Available"/>
    <m/>
    <b v="0"/>
    <b v="0"/>
    <m/>
    <m/>
    <m/>
    <s v="HVAC-airAC"/>
    <m/>
    <m/>
    <x v="0"/>
    <x v="0"/>
    <m/>
    <m/>
    <m/>
    <m/>
    <m/>
    <s v="Standard"/>
    <m/>
    <b v="1"/>
    <b v="1"/>
    <b v="0"/>
    <s v="Deemed Ex Ante Team"/>
    <d v="2023-07-03T17:05:33"/>
    <s v="Updated based on economizer required by Title 24 in 2023."/>
    <s v="Deemed Ex Ante Team"/>
    <s v="Set ClaimSpec and FilingSpec flags to TRUE"/>
    <s v="CZ2022"/>
    <s v="None"/>
  </r>
  <r>
    <n v="2023"/>
    <x v="6"/>
    <s v="Com SEER-rated packaged air conditioner, size range: 33 - lt55 kBtu/h, SEER = 17 (EER = 13.3), EIR = 0.223, fan W/cfm = 0.27, two-speed fan, with economizer"/>
    <s v="DEER2023"/>
    <x v="1"/>
    <d v="2023-07-03T17:07:18"/>
    <s v="NE-HVAC-airAC-Pkg-33tolt55kBtuh-17p0seer-wEcono"/>
    <s v="Deem-DEER"/>
    <s v="Standard"/>
    <s v="None"/>
    <m/>
    <m/>
    <s v="None"/>
    <m/>
    <b v="0"/>
    <m/>
    <b v="1"/>
    <s v="Com"/>
    <s v="Any"/>
    <s v="HVAC"/>
    <s v="SpaceCool"/>
    <s v="dxAC_equip"/>
    <s v="pkgSEER"/>
    <m/>
    <s v="HVAC-airAC"/>
    <s v="Com SEER-rated packaged air conditioner, 33-lt55 kBtu/h; _x000a_pre-2001: SEER = 11.6, one-speed fan, no economizer;_x000a_post-2001: SEER = 13 (EER = 11.06), one-speed fan, no economizer;_x000a_2014: SEER = 14 (EER = 12.04), one-speed fan, no economizer"/>
    <s v="Com SEER-rated packaged air conditioners, size range: 33 - lt55 kBtu/h, SEER = 14 (EER = 12), EIR = 0.246, fan W/cfm = 0.29, one-speed fan, with economizer"/>
    <s v="Com SEER-rated packaged air conditioner, size range: 33 - lt55 kBtu/h, SEER = 17 (EER = 13.3), EIR = 0.222, fan W/cfm = 0.27, two-speed fan, with economizer"/>
    <s v="NRes-PkgAC-33tolt55kBtuh-1Sp-S11.6to14.0"/>
    <s v="NRes-PkgAC-33tolt55kBtuh-1Sp-S14.0-wEcon"/>
    <s v="NRes-PkgAC-33tolt55kBtuh-2Sp-S17.0-wEcon"/>
    <s v="Available"/>
    <m/>
    <b v="0"/>
    <b v="0"/>
    <m/>
    <m/>
    <m/>
    <s v="HVAC-airAC"/>
    <m/>
    <m/>
    <x v="0"/>
    <x v="0"/>
    <m/>
    <m/>
    <m/>
    <m/>
    <m/>
    <s v="Standard"/>
    <m/>
    <b v="1"/>
    <b v="1"/>
    <b v="0"/>
    <s v="Deemed Ex Ante Team"/>
    <d v="2023-07-03T17:05:33"/>
    <s v="Updated based on economizer required by Title 24 in 2023."/>
    <s v="Deemed Ex Ante Team"/>
    <s v="Set ClaimSpec and FilingSpec flags to TRUE"/>
    <s v="CZ2022"/>
    <s v="None"/>
  </r>
  <r>
    <n v="2023"/>
    <x v="7"/>
    <s v="Com SEER-rated packaged air conditioner, size range: 33 - lt55 kBtu/h, SEER = 18 (EER = 14.0), EIR = 0.209, fan W/cfm = 0.27, two-speed fan, with economizer"/>
    <s v="DEER2023"/>
    <x v="1"/>
    <d v="2023-07-03T17:07:18"/>
    <s v="NE-HVAC-airAC-Pkg-33tolt55kBtuh-18p0seer-wEcono"/>
    <s v="Deem-DEER"/>
    <s v="Standard"/>
    <s v="None"/>
    <m/>
    <m/>
    <s v="None"/>
    <m/>
    <b v="0"/>
    <m/>
    <b v="1"/>
    <s v="Com"/>
    <s v="Any"/>
    <s v="HVAC"/>
    <s v="SpaceCool"/>
    <s v="dxAC_equip"/>
    <s v="pkgSEER"/>
    <m/>
    <s v="HVAC-airAC"/>
    <s v="Com SEER-rated packaged air conditioner, 33-lt55 kBtu/h; _x000a_pre-2001: SEER = 11.6, one-speed fan, no economizer;_x000a_post-2001: SEER = 13 (EER = 11.06), one-speed fan, no economizer;_x000a_2014: SEER = 14 (EER = 12.04), one-speed fan, no economizer"/>
    <s v="Com SEER-rated packaged air conditioners, size range: 33 - lt55 kBtu/h, SEER = 14 (EER = 12), EIR = 0.246, fan W/cfm = 0.29, one-speed fan, with economizer"/>
    <s v="Com SEER-rated packaged air conditioner, size range: 33 - lt55 kBtu/h, SEER = 18 (EER = 14.0), EIR = 0.209, fan W/cfm = 0.27, two-speed fan, with economizer"/>
    <s v="NRes-PkgAC-33tolt55kBtuh-1Sp-S11.6to14.0"/>
    <s v="NRes-PkgAC-33tolt55kBtuh-1Sp-S14.0-wEcon"/>
    <s v="NRes-PkgAC-33tolt55kBtuh-2Sp-S18.0-wEcon"/>
    <s v="Available"/>
    <m/>
    <b v="0"/>
    <b v="0"/>
    <m/>
    <m/>
    <m/>
    <s v="HVAC-airAC"/>
    <m/>
    <m/>
    <x v="0"/>
    <x v="0"/>
    <m/>
    <m/>
    <m/>
    <m/>
    <m/>
    <s v="Standard"/>
    <m/>
    <b v="1"/>
    <b v="1"/>
    <b v="0"/>
    <s v="Deemed Ex Ante Team"/>
    <d v="2023-07-03T17:05:33"/>
    <s v="Updated based on economizer required by Title 24 in 2023."/>
    <s v="Deemed Ex Ante Team"/>
    <s v="Set ClaimSpec and FilingSpec flags to TRUE"/>
    <s v="CZ2022"/>
    <s v="None"/>
  </r>
  <r>
    <n v="2023"/>
    <x v="8"/>
    <s v="Com SEER-rated packaged air conditioner, size range: 55 - 65 kBtu/h, SEER = 15 (EER = 12.6), EIR = 0.236, fan W/cfm = 0.25, two-speed fan, with economizer (pre-existing vintages do not include economizer)"/>
    <s v="DEER2023"/>
    <x v="2"/>
    <d v="2022-09-20T14:08:49"/>
    <s v="NE-HVAC-airAC-Pkg-55to65kBtuh-15p0seer"/>
    <s v="Deem-DEER"/>
    <s v="Standard"/>
    <s v="None"/>
    <m/>
    <m/>
    <s v="None"/>
    <m/>
    <b v="0"/>
    <m/>
    <b v="1"/>
    <s v="Com"/>
    <s v="Any"/>
    <s v="HVAC"/>
    <s v="SpaceCool"/>
    <s v="dxAC_equip"/>
    <s v="pkgSEER"/>
    <m/>
    <s v="HVAC-airAC"/>
    <s v="Com SEER-rated packaged air conditioner, 55-65 kBtu/h; _x000a_pre-2001: SEER = 11.6, one-speed fan, no economizer;_x000a_post-2001: SEER = 13 (EER = 11.06), one-speed fan, no economizer;_x000a_2014: SEER = 14 (EER = 11.7), two-speed fan, no economizer"/>
    <s v="Com SEER-rated packaged air conditioners, size range: 55 - 65 kBtu/h, SEER = 14 (EER = 11.7), EIR = 0.249, fan W/cfm = 0.29, two-speed fan, with economizer"/>
    <s v="Com SEER-rated packaged air conditioners, size range: 55 - 65 kBtu/h, SEER = 15 (EER = 12.6), EIR = 0.236, fan W/cfm = 0.25, two-speed fan, with economizer"/>
    <s v="PreNResPkgAC-55to65kBtu/h-1to2Sp-S11.6to14.0"/>
    <s v="StdNResPkgAC-55to65kBtu/h-S14.0"/>
    <s v="MsrNResPkgAC-55to65kBtu/h-S15.0"/>
    <s v="Available"/>
    <m/>
    <b v="1"/>
    <b v="1"/>
    <m/>
    <m/>
    <m/>
    <s v="HVAC-airAC"/>
    <m/>
    <m/>
    <x v="1"/>
    <x v="0"/>
    <m/>
    <m/>
    <m/>
    <m/>
    <m/>
    <s v="Standard"/>
    <m/>
    <b v="1"/>
    <b v="1"/>
    <b v="0"/>
    <s v="Deemed Ex Ante Team"/>
    <d v="2022-09-20T14:08:49"/>
    <s v="Re-simulated using CZ2022 weather data"/>
    <s v="Deemed Ex Ante Team"/>
    <m/>
    <m/>
    <m/>
  </r>
  <r>
    <n v="2023"/>
    <x v="9"/>
    <s v="Com SEER-rated packaged air conditioner, size range: 55 - 65 kBtu/h, SEER = 15 (EER = 12.6), EIR = 0.236, fan W/cfm = 0.25, two-speed fan, with economizer (most pre-existing vintages do not include economizer; 2014 does)"/>
    <s v="DEER2023"/>
    <x v="2"/>
    <d v="2022-02-04T18:38:31"/>
    <s v="NE-HVAC-airAC-Pkg-55to65kBtuh-15p0seer-PreEconByVint"/>
    <s v="Deem-DEER"/>
    <s v="Standard"/>
    <s v="None"/>
    <m/>
    <m/>
    <s v="None"/>
    <m/>
    <b v="0"/>
    <m/>
    <b v="1"/>
    <s v="Com"/>
    <s v="Any"/>
    <s v="HVAC"/>
    <s v="SpaceCool"/>
    <s v="dxAC_equip"/>
    <s v="pkgSEER"/>
    <m/>
    <s v="HVAC-airAC"/>
    <s v="Com SEER-rated packaged air conditioner, 55-65 kBtu/h; _x000a_pre-2001: SEER = 11.6, one-speed fan, no economizer;_x000a_post-2001: SEER = 13 (EER = 11.06), one-speed fan, no economizer;_x000a_2014: SEER = 14 (EER = 11.7), two-speed fan, w/economizer"/>
    <s v="Com SEER-rated packaged air conditioners, size range: 55 - 65 kBtu/h, SEER = 14 (EER = 11.7), EIR = 0.249, fan W/cfm = 0.29, two-speed fan, with economizer"/>
    <s v="Com SEER-rated packaged air conditioners, size range: 55 - 65 kBtu/h, SEER = 15 (EER = 12.6), EIR = 0.236, fan W/cfm = 0.25, two-speed fan, with economizer"/>
    <s v="PreNResPkgAC-55to65kBtu/h-1to2Sp-S11.6to14.0-EconByVint"/>
    <s v="StdNResPkgAC-55to65kBtu/h-2Sp-S14.0-Econ"/>
    <s v="MsrNResPkgAC-55to65kBtu/h-2Sp-S15.0-Econ"/>
    <s v="Available"/>
    <m/>
    <b v="1"/>
    <b v="1"/>
    <m/>
    <m/>
    <m/>
    <s v="HVAC-airAC"/>
    <m/>
    <m/>
    <x v="1"/>
    <x v="0"/>
    <m/>
    <m/>
    <m/>
    <m/>
    <m/>
    <s v="Standard"/>
    <m/>
    <b v="1"/>
    <b v="1"/>
    <b v="0"/>
    <s v="Deemed Ex Ante Team"/>
    <d v="2022-02-04T18:38:31"/>
    <s v="Re-simulated using CZ2022 weather data"/>
    <s v="Deemed Ex Ante Team"/>
    <m/>
    <m/>
    <m/>
  </r>
  <r>
    <n v="2023"/>
    <x v="10"/>
    <s v="Com SEER-rated packaged air conditioner, size range: 55 - 65 kBtu/h, SEER = 15 (EER = 12.6), EIR = 0.236, fan W/cfm = 0.25, two-speed fan, with economizer (pre-existing vintages include economizer)"/>
    <s v="DEER2023"/>
    <x v="2"/>
    <d v="2022-02-04T18:38:31"/>
    <s v="NE-HVAC-airAC-Pkg-55to65kBtuh-15p0seer-wPreEcono"/>
    <s v="Deem-DEER"/>
    <s v="Standard"/>
    <s v="None"/>
    <m/>
    <m/>
    <s v="None"/>
    <m/>
    <b v="0"/>
    <m/>
    <b v="1"/>
    <s v="Com"/>
    <s v="Any"/>
    <s v="HVAC"/>
    <s v="SpaceCool"/>
    <s v="dxAC_equip"/>
    <s v="pkgSEER"/>
    <m/>
    <s v="HVAC-airAC"/>
    <s v="Com SEER-rated packaged air conditioner, 55-65 kBtu/h; _x000a_pre-2001: SEER = 11.6, one-speed fan, w/ economizer;_x000a_post-2001: SEER = 13 (EER = 11.06), one-speed fan, w/economizer;_x000a_2014: SEER = 14 (EER = 11.75), two-speed fan, w/economizer"/>
    <s v="Com SEER-rated packaged air conditioners, size range: 55 - 65 kBtu/h, SEER = 14 (EER = 11.7), EIR = 0.249, fan W/cfm = 0.29, two-speed fan, with economizer"/>
    <s v="Com SEER-rated packaged air conditioners, size range: 55 - 65 kBtu/h, SEER = 15 (EER = 12.6), EIR = 0.236, fan W/cfm = 0.25, two-speed fan, with economizer"/>
    <s v="PreNResPkgAC-55to65kBtu/h-1to2Sp-S11.6to14.0-Econ"/>
    <s v="StdNResPkgAC-55to65kBtu/h-2Sp-S14.0-Econ"/>
    <s v="MsrNResPkgAC-55to65kBtu/h-2Sp-S15.0-Econ"/>
    <s v="Available"/>
    <m/>
    <b v="1"/>
    <b v="1"/>
    <m/>
    <m/>
    <m/>
    <s v="HVAC-airAC"/>
    <m/>
    <m/>
    <x v="1"/>
    <x v="0"/>
    <m/>
    <m/>
    <m/>
    <m/>
    <m/>
    <s v="Standard"/>
    <m/>
    <b v="1"/>
    <b v="1"/>
    <b v="0"/>
    <s v="Deemed Ex Ante Team"/>
    <d v="2022-02-04T18:38:31"/>
    <s v="Re-simulated using CZ2022 weather data"/>
    <s v="Deemed Ex Ante Team"/>
    <m/>
    <m/>
    <m/>
  </r>
  <r>
    <n v="2023"/>
    <x v="11"/>
    <s v="Com SEER-rated packaged air conditioner, size range: 55 - 65 kBtu/h, SEER = 16 (EER = 12.5), EIR = 0.238, fan W/cfm = 0.27, two-speed fan, with economizer (pre-existing vintages do not include economizer)"/>
    <s v="DEER2023"/>
    <x v="2"/>
    <d v="2022-09-20T14:08:49"/>
    <s v="NE-HVAC-airAC-Pkg-55to65kBtuh-16p0seer"/>
    <s v="Deem-DEER"/>
    <s v="Standard"/>
    <s v="None"/>
    <m/>
    <m/>
    <s v="None"/>
    <m/>
    <b v="0"/>
    <m/>
    <b v="1"/>
    <s v="Com"/>
    <s v="Any"/>
    <s v="HVAC"/>
    <s v="SpaceCool"/>
    <s v="dxAC_equip"/>
    <s v="pkgSEER"/>
    <m/>
    <s v="HVAC-airAC"/>
    <s v="Com SEER-rated packaged air conditioner, 55-65 kBtu/h; _x000a_pre-2001: SEER = 11.6, one-speed fan, no economizer;_x000a_post-2001: SEER = 13 (EER = 11.06), one-speed fan, no economizer;_x000a_2014: SEER = 14 (EER = 11.7), two-speed fan, no economizer"/>
    <s v="Com SEER-rated packaged air conditioners, size range: 55 - 65 kBtu/h, SEER = 14 (EER = 11.7), EIR = 0.249, fan W/cfm = 0.29, two-speed fan, with economizer"/>
    <s v="Com SEER-rated packaged air conditioners, size range: 55 - 65 kBtu/h, SEER = 16 (EER = 12.5), EIR = 0.238, fan W/cfm = 0.27, two-speed fan, with economizer"/>
    <s v="PreNResPkgAC-55to65kBtu/h-1to2Sp-S11.6to14.0"/>
    <s v="StdNResPkgAC-55to65kBtu/h-S14.0"/>
    <s v="MsrNResPkgAC-55to65kBtu/h-S16.0"/>
    <s v="Available"/>
    <m/>
    <b v="1"/>
    <b v="1"/>
    <m/>
    <m/>
    <m/>
    <s v="HVAC-airAC"/>
    <m/>
    <m/>
    <x v="1"/>
    <x v="0"/>
    <m/>
    <m/>
    <m/>
    <m/>
    <m/>
    <s v="Standard"/>
    <m/>
    <b v="1"/>
    <b v="1"/>
    <b v="0"/>
    <s v="Deemed Ex Ante Team"/>
    <d v="2022-09-20T14:08:49"/>
    <s v="Re-simulated using CZ2022 weather data"/>
    <s v="Deemed Ex Ante Team"/>
    <m/>
    <m/>
    <m/>
  </r>
  <r>
    <n v="2023"/>
    <x v="12"/>
    <s v="Com SEER-rated packaged air conditioner, size range: 55 - 65 kBtu/h, SEER = 16 (EER = 12.5), EIR = 0.238, fan W/cfm = 0.27, two-speed fan, with economizer (most pre-existing vintages do not include economizer; 2014 does)"/>
    <s v="DEER2023"/>
    <x v="2"/>
    <d v="2022-02-04T18:38:31"/>
    <s v="NE-HVAC-airAC-Pkg-55to65kBtuh-16p0seer-PreEconByVint"/>
    <s v="Deem-DEER"/>
    <s v="Standard"/>
    <s v="None"/>
    <m/>
    <m/>
    <s v="None"/>
    <m/>
    <b v="0"/>
    <m/>
    <b v="1"/>
    <s v="Com"/>
    <s v="Any"/>
    <s v="HVAC"/>
    <s v="SpaceCool"/>
    <s v="dxAC_equip"/>
    <s v="pkgSEER"/>
    <m/>
    <s v="HVAC-airAC"/>
    <s v="Com SEER-rated packaged air conditioner, 55-65 kBtu/h; _x000a_pre-2001: SEER = 11.6, one-speed fan, no economizer;_x000a_post-2001: SEER = 13 (EER = 11.06), one-speed fan, no economizer;_x000a_2014: SEER = 14 (EER = 11.7), two-speed fan, w/economizer"/>
    <s v="Com SEER-rated packaged air conditioners, size range: 55 - 65 kBtu/h, SEER = 14 (EER = 11.7), EIR = 0.249, fan W/cfm = 0.29, two-speed fan, with economizer"/>
    <s v="Com SEER-rated packaged air conditioners, size range: 55 - 65 kBtu/h, SEER = 16 (EER = 12.5), EIR = 0.238, fan W/cfm = 0.27, two-speed fan, with economizer"/>
    <s v="PreNResPkgAC-55to65kBtu/h-1to2Sp-S11.6to14.0-EconByVint"/>
    <s v="StdNResPkgAC-55to65kBtu/h-2Sp-S14.0-Econ"/>
    <s v="MsrNResPkgAC-55to65kBtu/h-2Sp-S16.0-Econ"/>
    <s v="Available"/>
    <m/>
    <b v="1"/>
    <b v="1"/>
    <m/>
    <m/>
    <m/>
    <s v="HVAC-airAC"/>
    <m/>
    <m/>
    <x v="1"/>
    <x v="0"/>
    <m/>
    <m/>
    <m/>
    <m/>
    <m/>
    <s v="Standard"/>
    <m/>
    <b v="1"/>
    <b v="1"/>
    <b v="0"/>
    <s v="Deemed Ex Ante Team"/>
    <d v="2022-02-04T18:38:31"/>
    <s v="Re-simulated using CZ2022 weather data"/>
    <s v="Deemed Ex Ante Team"/>
    <m/>
    <m/>
    <m/>
  </r>
  <r>
    <n v="2023"/>
    <x v="13"/>
    <s v="Com SEER-rated packaged air conditioner, size range: 55 - 65 kBtu/h, SEER = 16 (EER = 12.5), EIR = 0.238, fan W/cfm = 0.27, two-speed fan, with economizer (pre-existing vintages include economizer)"/>
    <s v="DEER2023"/>
    <x v="2"/>
    <d v="2021-11-01T19:45:01"/>
    <s v="NE-HVAC-airAC-Pkg-55to65kBtuh-16p0seer-wPreEcono"/>
    <s v="Deem-DEER"/>
    <s v="Standard"/>
    <s v="None"/>
    <m/>
    <m/>
    <s v="None"/>
    <m/>
    <b v="0"/>
    <m/>
    <b v="1"/>
    <s v="Com"/>
    <s v="Any"/>
    <s v="HVAC"/>
    <s v="SpaceCool"/>
    <s v="dxAC_equip"/>
    <s v="pkgSEER"/>
    <m/>
    <s v="HVAC-airAC"/>
    <s v="Com SEER-rated packaged air conditioner, 55-65 kBtu/h; _x000a_pre-2001: SEER = 11.6, one-speed fan, w/ economizer;_x000a_post-2001: SEER = 13 (EER = 11.06), one-speed fan, w/economizer;_x000a_2014: SEER = 14 (EER = 11.75), two-speed fan, w/economizer"/>
    <s v="Com SEER-rated packaged air conditioners, size range: 55 - 65 kBtu/h, SEER = 14 (EER = 11.7), EIR = 0.249, fan W/cfm = 0.29, two-speed fan, with economizer"/>
    <s v="Com SEER-rated packaged air conditioners, size range: 55 - 65 kBtu/h, SEER = 16 (EER = 12.5), EIR = 0.238, fan W/cfm = 0.27, two-speed fan, with economizer"/>
    <s v="PreNResPkgAC-55to65kBtu/h-1to2Sp-S11.6to14.0-Econ"/>
    <s v="StdNResPkgAC-55to65kBtu/h-2Sp-S14.0-Econ"/>
    <s v="MsrNResPkgAC-55to65kBtu/h-2Sp-S16.0-Econ"/>
    <s v="Available"/>
    <m/>
    <b v="1"/>
    <b v="1"/>
    <m/>
    <m/>
    <m/>
    <s v="HVAC-airAC"/>
    <m/>
    <m/>
    <x v="1"/>
    <x v="0"/>
    <m/>
    <m/>
    <m/>
    <m/>
    <m/>
    <s v="Standard"/>
    <m/>
    <b v="1"/>
    <b v="1"/>
    <b v="0"/>
    <s v="Deemed Ex Ante Team"/>
    <d v="2021-11-01T19:45:01"/>
    <s v="Re-simulated using CZ2022 weather data"/>
    <s v="Deemed Ex Ante Team"/>
    <m/>
    <m/>
    <m/>
  </r>
  <r>
    <n v="2023"/>
    <x v="14"/>
    <s v="Com SEER-rated packaged air conditioner, size range: 55 - 65 kBtu/h, SEER = 17 (EER = 13.3), EIR = 0.223, fan W/cfm = 0.27, two-speed fan, with economizer (pre-existing vintages do not include economizer)"/>
    <s v="DEER2023"/>
    <x v="2"/>
    <d v="2022-09-20T14:08:49"/>
    <s v="NE-HVAC-airAC-Pkg-55to65kBtuh-17p0seer"/>
    <s v="Deem-DEER"/>
    <s v="Standard"/>
    <s v="None"/>
    <m/>
    <m/>
    <s v="None"/>
    <m/>
    <b v="0"/>
    <m/>
    <b v="1"/>
    <s v="Com"/>
    <s v="Any"/>
    <s v="HVAC"/>
    <s v="SpaceCool"/>
    <s v="dxAC_equip"/>
    <s v="pkgSEER"/>
    <m/>
    <s v="HVAC-airAC"/>
    <s v="Com SEER-rated packaged air conditioner, 55-65 kBtu/h; _x000a_pre-2001: SEER = 11.6, one-speed fan, no economizer;_x000a_post-2001: SEER = 13 (EER = 11.06), one-speed fan, no economizer;_x000a_2014: SEER = 14 (EER = 11.7), two-speed fan, no economizer"/>
    <s v="Com SEER-rated packaged air conditioners, size range: 55 - 65 kBtu/h, SEER = 14 (EER = 11.7), EIR = 0.249, fan W/cfm = 0.29, two-speed fan, with economizer"/>
    <s v="Com SEER-rated packaged air conditioners, size range: 55 - 65 kBtu/h, SEER = 17 (EER = 13.3), EIR = 0.223, fan W/cfm = 0.27, two-speed fan, with economizer"/>
    <s v="PreNResPkgAC-55to65kBtu/h-1to2Sp-S11.6to14.0"/>
    <s v="StdNResPkgAC-55to65kBtu/h-S14.0"/>
    <s v="MsrNResPkgAC-55to65kBtu/h-S17.0"/>
    <s v="Available"/>
    <m/>
    <b v="1"/>
    <b v="1"/>
    <m/>
    <m/>
    <m/>
    <s v="HVAC-airAC"/>
    <m/>
    <m/>
    <x v="1"/>
    <x v="0"/>
    <m/>
    <m/>
    <m/>
    <m/>
    <m/>
    <s v="Standard"/>
    <m/>
    <b v="1"/>
    <b v="1"/>
    <b v="0"/>
    <s v="Deemed Ex Ante Team"/>
    <d v="2022-09-20T14:08:49"/>
    <s v="Re-simulated using CZ2022 weather data"/>
    <s v="Deemed Ex Ante Team"/>
    <m/>
    <m/>
    <m/>
  </r>
  <r>
    <n v="2023"/>
    <x v="15"/>
    <s v="Com SEER-rated packaged air conditioner, size range: 55 - 65 kBtu/h, SEER = 17 (EER = 13.3), EIR = 0.223, fan W/cfm = 0.27, two-speed fan, with economizer (most pre-existing vintages do not include economizer; 2014 does)"/>
    <s v="DEER2023"/>
    <x v="2"/>
    <d v="2021-11-01T19:45:01"/>
    <s v="NE-HVAC-airAC-Pkg-55to65kBtuh-17p0seer-PreEconByVint"/>
    <s v="Deem-DEER"/>
    <s v="Standard"/>
    <s v="None"/>
    <m/>
    <m/>
    <s v="None"/>
    <m/>
    <b v="0"/>
    <m/>
    <b v="1"/>
    <s v="Com"/>
    <s v="Any"/>
    <s v="HVAC"/>
    <s v="SpaceCool"/>
    <s v="dxAC_equip"/>
    <s v="pkgSEER"/>
    <m/>
    <s v="HVAC-airAC"/>
    <s v="Com SEER-rated packaged air conditioner, 55-65 kBtu/h; _x000a_pre-2001: SEER = 11.6, one-speed fan, no economizer;_x000a_post-2001: SEER = 13 (EER = 11.06), one-speed fan, no economizer;_x000a_2014: SEER = 14 (EER = 11.7), two-speed fan, w/economizer"/>
    <s v="Com SEER-rated packaged air conditioners, size range: 55 - 65 kBtu/h, SEER = 14 (EER = 11.7), EIR = 0.249, fan W/cfm = 0.29, two-speed fan, with economizer"/>
    <s v="Com SEER-rated packaged air conditioners, size range: 55 - 65 kBtu/h, SEER = 17 (EER = 13.3), EIR = 0.223, fan W/cfm = 0.27, two-speed fan, with economizer"/>
    <s v="PreNResPkgAC-55to65kBtu/h-1to2Sp-S11.6to14.0-EconByVint"/>
    <s v="StdNResPkgAC-55to65kBtu/h-2Sp-S14.0-Econ"/>
    <s v="MsrNResPkgAC-55to65kBtu/h-2Sp-S17.0-Econ"/>
    <s v="Available"/>
    <m/>
    <b v="1"/>
    <b v="1"/>
    <m/>
    <m/>
    <m/>
    <s v="HVAC-airAC"/>
    <m/>
    <m/>
    <x v="1"/>
    <x v="0"/>
    <m/>
    <m/>
    <m/>
    <m/>
    <m/>
    <s v="Standard"/>
    <m/>
    <b v="1"/>
    <b v="1"/>
    <b v="0"/>
    <s v="Deemed Ex Ante Team"/>
    <d v="2021-11-01T19:45:01"/>
    <s v="Re-simulated using CZ2022 weather data"/>
    <s v="Deemed Ex Ante Team"/>
    <m/>
    <m/>
    <m/>
  </r>
  <r>
    <n v="2023"/>
    <x v="16"/>
    <s v="Com SEER-rated packaged air conditioner, size range: 55 - 65 kBtu/h, SEER = 17 (EER = 13.3), EIR = 0.223, fan W/cfm = 0.27, two-speed fan, with economizer (pre-existing vintages include economizer)"/>
    <s v="DEER2023"/>
    <x v="2"/>
    <d v="2021-11-01T19:45:01"/>
    <s v="NE-HVAC-airAC-Pkg-55to65kBtuh-17p0seer-wPreEcono"/>
    <s v="Deem-DEER"/>
    <s v="Standard"/>
    <s v="None"/>
    <m/>
    <m/>
    <s v="None"/>
    <m/>
    <b v="0"/>
    <m/>
    <b v="1"/>
    <s v="Com"/>
    <s v="Any"/>
    <s v="HVAC"/>
    <s v="SpaceCool"/>
    <s v="dxAC_equip"/>
    <s v="pkgSEER"/>
    <m/>
    <s v="HVAC-airAC"/>
    <s v="Com SEER-rated packaged air conditioner, 55-65 kBtu/h; _x000a_pre-2001: SEER = 11.6, one-speed fan, w/ economizer;_x000a_post-2001: SEER = 13 (EER = 11.06), one-speed fan, w/economizer;_x000a_2014: SEER = 14 (EER = 11.75), two-speed fan, w/economizer"/>
    <s v="Com SEER-rated packaged air conditioners, size range: 55 - 65 kBtu/h, SEER = 14 (EER = 11.7), EIR = 0.249, fan W/cfm = 0.29, two-speed fan, with economizer"/>
    <s v="Com SEER-rated packaged air conditioners, size range: 55 - 65 kBtu/h, SEER = 17 (EER = 13.3), EIR = 0.223, fan W/cfm = 0.27, two-speed fan, with economizer"/>
    <s v="PreNResPkgAC-55to65kBtu/h-1to2Sp-S11.6to14.0-Econ"/>
    <s v="StdNResPkgAC-55to65kBtu/h-2Sp-S14.0-Econ"/>
    <s v="MsrNResPkgAC-55to65kBtu/h-2Sp-S17.0-Econ"/>
    <s v="Available"/>
    <m/>
    <b v="1"/>
    <b v="1"/>
    <m/>
    <m/>
    <m/>
    <s v="HVAC-airAC"/>
    <m/>
    <m/>
    <x v="1"/>
    <x v="0"/>
    <m/>
    <m/>
    <m/>
    <m/>
    <m/>
    <s v="Standard"/>
    <m/>
    <b v="1"/>
    <b v="1"/>
    <b v="0"/>
    <s v="Deemed Ex Ante Team"/>
    <d v="2021-11-01T19:45:01"/>
    <s v="Re-simulated using CZ2022 weather data"/>
    <s v="Deemed Ex Ante Team"/>
    <m/>
    <m/>
    <m/>
  </r>
  <r>
    <n v="2023"/>
    <x v="17"/>
    <s v="Com SEER-rated packaged air conditioner, size range: 55 - 65 kBtu/h, SEER = 18 (EER = 14.0), EIR = 0.209, fan W/cfm = 0.27, two-speed fan, with economizer (pre-existing vintages do not include economizer)"/>
    <s v="DEER2023"/>
    <x v="2"/>
    <d v="2022-09-20T14:08:49"/>
    <s v="NE-HVAC-airAC-Pkg-55to65kBtuh-18p0seer"/>
    <s v="Deem-DEER"/>
    <s v="Standard"/>
    <s v="None"/>
    <m/>
    <m/>
    <s v="None"/>
    <m/>
    <b v="0"/>
    <m/>
    <b v="1"/>
    <s v="Com"/>
    <s v="Any"/>
    <s v="HVAC"/>
    <s v="SpaceCool"/>
    <s v="dxAC_equip"/>
    <s v="pkgSEER"/>
    <m/>
    <s v="HVAC-airAC"/>
    <s v="Com SEER-rated packaged air conditioner, 55-65 kBtu/h; _x000a_pre-2001: SEER = 11.6, one-speed fan, no economizer;_x000a_post-2001: SEER = 13 (EER = 11.06), one-speed fan, no economizer;_x000a_2014: SEER = 14 (EER = 11.7), two-speed fan, no economizer"/>
    <s v="Com SEER-rated packaged air conditioners, size range: 55 - 65 kBtu/h, SEER = 14 (EER = 11.7), EIR = 0.249, fan W/cfm = 0.29, two-speed fan, with economizer"/>
    <s v="Com SEER-rated packaged air conditioners, size range: 55 - 65 kBtu/h, SEER = 18 (EER = 14.0), EIR = 0.209, fan W/cfm = 0.27, two-speed fan, with economizer"/>
    <s v="PreNResPkgAC-55to65kBtu/h-1to2Sp-S11.6to14.0"/>
    <s v="StdNResPkgAC-55to65kBtu/h-S14.0"/>
    <s v="MsrNResPkgAC-55to65kBtu/h-S18.0"/>
    <s v="Available"/>
    <m/>
    <b v="1"/>
    <b v="1"/>
    <m/>
    <m/>
    <m/>
    <s v="HVAC-airAC"/>
    <m/>
    <m/>
    <x v="1"/>
    <x v="0"/>
    <m/>
    <m/>
    <m/>
    <m/>
    <m/>
    <s v="Standard"/>
    <m/>
    <b v="1"/>
    <b v="1"/>
    <b v="0"/>
    <s v="Deemed Ex Ante Team"/>
    <d v="2022-09-20T14:08:49"/>
    <s v="Re-simulated using CZ2022 weather data"/>
    <s v="Deemed Ex Ante Team"/>
    <m/>
    <m/>
    <m/>
  </r>
  <r>
    <n v="2023"/>
    <x v="18"/>
    <s v="Com SEER-rated packaged air conditioner, size range: 55 - 65 kBtu/h, SEER = 18 (EER = 14.0), EIR = 0.209, fan W/cfm = 0.27, two-speed fan, with economizer (most pre-existing vintages do not include economizer; 2014 does)"/>
    <s v="DEER2023"/>
    <x v="2"/>
    <d v="2021-11-01T19:45:01"/>
    <s v="NE-HVAC-airAC-Pkg-55to65kBtuh-18p0seer-PreEconByVint"/>
    <s v="Deem-DEER"/>
    <s v="Standard"/>
    <s v="None"/>
    <m/>
    <m/>
    <s v="None"/>
    <m/>
    <b v="0"/>
    <m/>
    <b v="1"/>
    <s v="Com"/>
    <s v="Any"/>
    <s v="HVAC"/>
    <s v="SpaceCool"/>
    <s v="dxAC_equip"/>
    <s v="pkgSEER"/>
    <m/>
    <s v="HVAC-airAC"/>
    <s v="Com SEER-rated packaged air conditioner, 55-65 kBtu/h; _x000a_pre-2001: SEER = 11.6, one-speed fan, no economizer;_x000a_post-2001: SEER = 13 (EER = 11.06), one-speed fan, no economizer;_x000a_2014: SEER = 14 (EER = 11.7), two-speed fan, w/economizer"/>
    <s v="Com SEER-rated packaged air conditioners, size range: 55 - 65 kBtu/h, SEER = 14 (EER = 11.7), EIR = 0.249, fan W/cfm = 0.29, two-speed fan, with economizer"/>
    <s v="Com SEER-rated packaged air conditioners, size range: 55 - 65 kBtu/h, SEER = 18 (EER = 14.0), EIR = 0.209, fan W/cfm = 0.27, two-speed fan, with economizer"/>
    <s v="PreNResPkgAC-55to65kBtu/h-1to2Sp-S11.6to14.0-EconByVint"/>
    <s v="StdNResPkgAC-55to65kBtu/h-2Sp-S14.0-Econ"/>
    <s v="MsrNResPkgAC-55to65kBtu/h-2Sp-S18.0-Econ"/>
    <s v="Available"/>
    <m/>
    <b v="1"/>
    <b v="1"/>
    <m/>
    <m/>
    <m/>
    <s v="HVAC-airAC"/>
    <m/>
    <m/>
    <x v="1"/>
    <x v="0"/>
    <m/>
    <m/>
    <m/>
    <m/>
    <m/>
    <s v="Standard"/>
    <m/>
    <b v="1"/>
    <b v="1"/>
    <b v="0"/>
    <s v="Deemed Ex Ante Team"/>
    <d v="2021-11-01T19:45:01"/>
    <s v="Re-simulated using CZ2022 weather data"/>
    <s v="Deemed Ex Ante Team"/>
    <m/>
    <m/>
    <m/>
  </r>
  <r>
    <n v="2023"/>
    <x v="19"/>
    <s v="Com SEER-rated packaged air conditioner, size range: 55 - 65 kBtu/h, SEER = 18 (EER = 14.0), EIR = 0.209, fan W/cfm = 0.27, two-speed fan, with economizer (pre-existing vintages include economizer)"/>
    <s v="DEER2023"/>
    <x v="2"/>
    <d v="2021-11-01T19:45:01"/>
    <s v="NE-HVAC-airAC-Pkg-55to65kBtuh-18p0seer-wPreEcono"/>
    <s v="Deem-DEER"/>
    <s v="Standard"/>
    <s v="None"/>
    <m/>
    <m/>
    <s v="None"/>
    <m/>
    <b v="0"/>
    <m/>
    <b v="1"/>
    <s v="Com"/>
    <s v="Any"/>
    <s v="HVAC"/>
    <s v="SpaceCool"/>
    <s v="dxAC_equip"/>
    <s v="pkgSEER"/>
    <m/>
    <s v="HVAC-airAC"/>
    <s v="Com SEER-rated packaged air conditioner, 55-65 kBtu/h; _x000a_pre-2001: SEER = 11.6, one-speed fan, w/ economizer;_x000a_post-2001: SEER = 13 (EER = 11.06), one-speed fan, w/economizer;_x000a_2014: SEER = 14 (EER = 11.75), two-speed fan, w/economizer"/>
    <s v="Com SEER-rated packaged air conditioners, size range: 55 - 65 kBtu/h, SEER = 14 (EER = 11.7), EIR = 0.249, fan W/cfm = 0.29, two-speed fan, with economizer"/>
    <s v="Com SEER-rated packaged air conditioners, size range: 55 - 65 kBtu/h, SEER = 18 (EER = 14.0), EIR = 0.209, fan W/cfm = 0.27, two-speed fan, with economizer"/>
    <s v="PreNResPkgAC-55to65kBtu/h-1to2Sp-S11.6to14.0-Econ"/>
    <s v="StdNResPkgAC-55to65kBtu/h-2Sp-S14.0-Econ"/>
    <s v="MsrNResPkgAC-55to65kBtu/h-2Sp-S18.0-Econ"/>
    <s v="Available"/>
    <m/>
    <b v="1"/>
    <b v="1"/>
    <m/>
    <m/>
    <m/>
    <s v="HVAC-airAC"/>
    <m/>
    <m/>
    <x v="1"/>
    <x v="0"/>
    <m/>
    <m/>
    <m/>
    <m/>
    <m/>
    <s v="Standard"/>
    <m/>
    <b v="1"/>
    <b v="1"/>
    <b v="0"/>
    <s v="Deemed Ex Ante Team"/>
    <d v="2021-11-01T19:45:01"/>
    <s v="Re-simulated using CZ2022 weather data"/>
    <s v="Deemed Ex Ante Team"/>
    <m/>
    <m/>
    <m/>
  </r>
  <r>
    <n v="2023"/>
    <x v="20"/>
    <s v="Com SEER-rated packaged air conditioner, size range: 18 - 55 kBtu/h, SEER = 15 (EER = 12.9), EIR = 0.234, fan W/cfm = 0.25, one-speed fan, without economizer"/>
    <s v="DEER2023"/>
    <x v="2"/>
    <d v="2023-07-02T20:38:46"/>
    <s v="NE-HVAC-airAC-Pkg-lt55kBtuh-15p0seer"/>
    <s v="Deem-DEER"/>
    <s v="Standard"/>
    <s v="None"/>
    <m/>
    <m/>
    <s v="None"/>
    <m/>
    <b v="0"/>
    <m/>
    <b v="1"/>
    <s v="Com"/>
    <s v="Any"/>
    <s v="HVAC"/>
    <s v="SpaceCool"/>
    <s v="dxAC_equip"/>
    <s v="pkgSEER"/>
    <m/>
    <s v="HVAC-airAC"/>
    <s v="Com SEER-rated packaged air conditioner, 18-55 kBtu/h; _x000a_pre-2001: SEER = 11.6, one-speed fan, no economizer;_x000a_post-2001: SEER = 13 (EER = 11.06), one-speed fan, no economizer;_x000a_2014: SEER = 14 (EER = 12.04), one-speed fan, no economizer"/>
    <s v="Com SEER-rated packaged air conditioners, size range: 18 - 55 kBtu/h, SEER = 14 (EER = 12), EIR = 0.246, fan W/cfm = 0.29, one-speed fan, without economizer"/>
    <s v="Com SEER-rated packaged air conditioners, size range: 18 - 55 kBtu/h, SEER = 15 (EER = 12.9), EIR = 0.234, fan W/cfm = 0.25, one-speed fan, without economizer"/>
    <s v="PreNResPkgAC-lt55kBtu/h-1Sp-S11.6to14.0"/>
    <s v="StdNResPkgAC-lt55kBtu/h-1Sp-S14.0"/>
    <s v="MsrNResPkgAC-lt55kBtu/h-1Sp-S15.0"/>
    <s v="Available"/>
    <m/>
    <b v="1"/>
    <b v="1"/>
    <m/>
    <m/>
    <m/>
    <s v="HVAC-airAC"/>
    <m/>
    <m/>
    <x v="1"/>
    <x v="1"/>
    <m/>
    <m/>
    <m/>
    <m/>
    <m/>
    <s v="Standard"/>
    <m/>
    <b v="1"/>
    <b v="1"/>
    <b v="0"/>
    <s v="Deemed Ex Ante Team"/>
    <d v="2021-11-01T19:45:01"/>
    <s v="Re-simulated using CZ2022 weather data"/>
    <s v="Deemed Ex Ante Team"/>
    <s v="Expired due to lack of economizer required by 2022 Title-24"/>
    <m/>
    <m/>
  </r>
  <r>
    <n v="2023"/>
    <x v="21"/>
    <s v="Com SEER-rated packaged air conditioner, size range: 18 - 55 kBtu/h, SEER = 16 (EER = 12.5), EIR = 0.238, fan W/cfm = 0.27, two-speed fan, without economizer"/>
    <s v="DEER2023"/>
    <x v="2"/>
    <d v="2023-07-02T20:38:46"/>
    <s v="NE-HVAC-airAC-Pkg-lt55kBtuh-16p0seer"/>
    <s v="Deem-DEER"/>
    <s v="Standard"/>
    <s v="None"/>
    <m/>
    <m/>
    <s v="None"/>
    <m/>
    <b v="0"/>
    <m/>
    <b v="1"/>
    <s v="Com"/>
    <s v="Any"/>
    <s v="HVAC"/>
    <s v="SpaceCool"/>
    <s v="dxAC_equip"/>
    <s v="pkgSEER"/>
    <m/>
    <s v="HVAC-airAC"/>
    <s v="Com SEER-rated packaged air conditioner, less than 55 kBtu/h; _x000a_pre-2001: SEER = 11.6, one-speed fan, no economizer;_x000a_post-2001: SEER = 13 (EER = 11.06), one-speed fan, no economizer;_x000a_2014: SEER = 14 (EER = 12.04), one-speed fan, no economizer"/>
    <s v="Com SEER-rated packaged air conditioners, size range: 18 - 55 kBtu/h, SEER = 14 (EER = 12), EIR = 0.246, fan W/cfm = 0.29, one-speed fan, without economizer"/>
    <s v="Com SEER-rated packaged air conditioners, size range: 18 - 55 kBtu/h, SEER = 16 (EER = 12.5), EIR = 0.238, fan W/cfm = 0.27, two-speed fan, without economizer"/>
    <s v="PreNResPkgAC-lt55kBtu/h-1Sp-S11.6to14.0"/>
    <s v="StdNResPkgAC-lt55kBtu/h-1Sp-S14.0"/>
    <s v="MsrNResPkgAC-lt55kBtu/h-2Sp-S16.0"/>
    <s v="Available"/>
    <m/>
    <b v="1"/>
    <b v="1"/>
    <m/>
    <m/>
    <m/>
    <s v="HVAC-airAC"/>
    <m/>
    <m/>
    <x v="1"/>
    <x v="1"/>
    <m/>
    <m/>
    <m/>
    <m/>
    <m/>
    <s v="Standard"/>
    <m/>
    <b v="1"/>
    <b v="1"/>
    <b v="0"/>
    <s v="Deemed Ex Ante Team"/>
    <d v="2021-11-01T19:45:01"/>
    <s v="Re-simulated using CZ2022 weather data"/>
    <s v="Deemed Ex Ante Team"/>
    <s v="Expired due to lack of economizer required by 2022 Title-24"/>
    <m/>
    <m/>
  </r>
  <r>
    <n v="2023"/>
    <x v="22"/>
    <s v="Com SEER-rated packaged air conditioner, size range: 18 - 55 kBtu/h, SEER = 17 (EER = 13.3), EIR = 0.223, fan W/cfm = 0.27, two-speed fan, without economizer"/>
    <s v="DEER2023"/>
    <x v="2"/>
    <d v="2023-07-02T20:38:46"/>
    <s v="NE-HVAC-airAC-Pkg-lt55kBtuh-17p0seer"/>
    <s v="Deem-DEER"/>
    <s v="Standard"/>
    <s v="None"/>
    <m/>
    <m/>
    <s v="None"/>
    <m/>
    <b v="0"/>
    <m/>
    <b v="1"/>
    <s v="Com"/>
    <s v="Any"/>
    <s v="HVAC"/>
    <s v="SpaceCool"/>
    <s v="dxAC_equip"/>
    <s v="pkgSEER"/>
    <m/>
    <s v="HVAC-airAC"/>
    <s v="Com SEER-rated packaged air conditioner, 18-55 kBtu/h; _x000a_pre-2001: SEER = 11.6, one-speed fan, no economizer;_x000a_post-2001: SEER = 13 (EER = 11.06), one-speed fan, no economizer;_x000a_2014: SEER = 14 (EER = 12.04), one-speed fan, no economizer"/>
    <s v="Com SEER-rated packaged air conditioners, size range: 18 - 55 kBtu/h, SEER = 14 (EER = 12), EIR = 0.246, fan W/cfm = 0.29, one-speed fan, without economizer"/>
    <s v="Com SEER-rated packaged air conditioners, size range: 18 - 55 kBtu/h, SEER = 17 (EER = 13.3), EIR = 0.223, fan W/cfm = 0.27, two-speed fan, without economizer"/>
    <s v="PreNResPkgAC-lt55kBtu/h-1Sp-S11.6to14.0"/>
    <s v="StdNResPkgAC-lt55kBtu/h-1Sp-S14.0"/>
    <s v="MsrNResPkgAC-lt55kBtu/h-2Sp-S17.0"/>
    <s v="Available"/>
    <m/>
    <b v="1"/>
    <b v="1"/>
    <m/>
    <m/>
    <m/>
    <s v="HVAC-airAC"/>
    <m/>
    <m/>
    <x v="1"/>
    <x v="1"/>
    <m/>
    <m/>
    <m/>
    <m/>
    <m/>
    <s v="Standard"/>
    <m/>
    <b v="1"/>
    <b v="1"/>
    <b v="0"/>
    <s v="Deemed Ex Ante Team"/>
    <d v="2021-11-01T19:45:01"/>
    <s v="Re-simulated using CZ2022 weather data"/>
    <s v="Deemed Ex Ante Team"/>
    <s v="Expired due to lack of economizer required by 2022 Title-24"/>
    <m/>
    <m/>
  </r>
  <r>
    <n v="2023"/>
    <x v="23"/>
    <s v="Com SEER-rated packaged air conditioner, size range: 18 - 55 kBtu/h, SEER = 18 (EER = 14.0), EIR = 0.209, fan W/cfm = 0.27, two-speed fan, without economizer"/>
    <s v="DEER2023"/>
    <x v="2"/>
    <d v="2023-07-02T20:38:46"/>
    <s v="NE-HVAC-airAC-Pkg-lt55kBtuh-18p0seer"/>
    <s v="Deem-DEER"/>
    <s v="Standard"/>
    <s v="None"/>
    <m/>
    <m/>
    <s v="None"/>
    <m/>
    <b v="0"/>
    <m/>
    <b v="1"/>
    <s v="Com"/>
    <s v="Any"/>
    <s v="HVAC"/>
    <s v="SpaceCool"/>
    <s v="dxAC_equip"/>
    <s v="pkgSEER"/>
    <m/>
    <s v="HVAC-airAC"/>
    <s v="Com SEER-rated packaged air conditioner,18-55 kBtu/h; _x000a_pre-2001: SEER = 11.6, one-speed fan, no economizer;_x000a_post-2001: SEER = 13 (EER = 11.06), one-speed fan, no economizer;_x000a_2014: SEER = 14 (EER = 12.04), one-speed fan, no economizer"/>
    <s v="Com SEER-rated packaged air conditioners, size range: 18 - 55 kBtu/h, SEER = 14 (EER = 12), EIR = 0.246, fan W/cfm = 0.29, one-speed fan, without economizer"/>
    <s v="Com SEER-rated packaged air conditioners, size range: 18 - 55 kBtu/h, SEER = 18 (EER = 14.0), EIR = 0.209, fan W/cfm = 0.27, two-speed fan, without economizer"/>
    <s v="PreNResPkgAC-lt55kBtu/h-1Sp-S11.6to14.0"/>
    <s v="StdNResPkgAC-lt55kBtu/h-1Sp-S14.0"/>
    <s v="MsrNResPkgAC-lt55kBtu/h-2Sp-S18.0"/>
    <s v="Available"/>
    <m/>
    <b v="1"/>
    <b v="1"/>
    <m/>
    <m/>
    <m/>
    <s v="HVAC-airAC"/>
    <m/>
    <m/>
    <x v="1"/>
    <x v="1"/>
    <m/>
    <m/>
    <m/>
    <m/>
    <m/>
    <s v="Standard"/>
    <m/>
    <b v="1"/>
    <b v="1"/>
    <b v="0"/>
    <s v="Deemed Ex Ante Team"/>
    <d v="2021-11-01T19:45:01"/>
    <s v="Re-simulated using CZ2022 weather data"/>
    <s v="Deemed Ex Ante Team"/>
    <s v="Expired due to lack of economizer required by 2022 Title-24"/>
    <m/>
    <m/>
  </r>
  <r>
    <n v="2023"/>
    <x v="24"/>
    <s v="Com SEER-rated split Air Conditioners, Size Range: 18tolt33 kBtu/h, SEER = 15 (EER = 12.8), EIR = 0.232, fan W/cfm = 0.28, one-speed fan, without economizer"/>
    <s v="DEER2023"/>
    <x v="0"/>
    <d v="2023-09-22T12:10:02"/>
    <s v="NE-HVAC-airAC-Split-18tolt33kBtuh-15p0seer"/>
    <s v="Deem-DEER"/>
    <s v="Standard"/>
    <s v="None"/>
    <m/>
    <m/>
    <s v="None"/>
    <m/>
    <b v="0"/>
    <m/>
    <b v="0"/>
    <s v="Com"/>
    <s v="Any"/>
    <s v="HVAC"/>
    <s v="SpaceCool"/>
    <s v="dxAC_equip"/>
    <s v="spltSEER"/>
    <m/>
    <s v="HVAC-airAC"/>
    <s v="Commercial SEER-rated split Air Conditioners, 18tolt33 kBtu/h; _x000a_pre-2001: SEER = 11.5, one-speed fan, no economizers;_x000a_post-2001: SEER = 13 (EER = 11.08), one-speed fan, no economizers;_x000a_2014: SEER = 14 (EER = 12.17), one-speed fan, no economizers"/>
    <s v="Commercial SEER-rated split Air Conditioners, Size Range: 18tolt33 kBtu/h, SEER = 14 (EER = 12.2), EIR = 0.239, Fan W/cfm = 0.29, one-speed fan, without economizers"/>
    <s v="Commercial SEER-rated split Air Conditioners, Size Range: 18tolt33 kBtu/h, SEER = 15 (EER = 12.8), EIR = 0.232, Fan W/cfm = 0.28, one-speed fan, without economizers"/>
    <s v="NRes-SplitAC-18tolt33kBtu/h-1Sp-S11.5toS14.0"/>
    <s v="NRes-SplitAC-18tolt33kBtu/h-1Sp-S14.0"/>
    <s v="NRes-SplitAC-18tolt33kBtu/h-1Sp-S15.0"/>
    <s v="Available"/>
    <s v="D23v1a indicates that these records are previously named to be size &quot;lt55kbuth&quot; and are now renamed as &quot;18tolt33kbtuh&quot; to fit code requirement, no rerun was done for this size because simulation model results were similar"/>
    <b v="0"/>
    <b v="0"/>
    <m/>
    <m/>
    <m/>
    <s v="HVAC-airAC"/>
    <m/>
    <m/>
    <x v="0"/>
    <x v="0"/>
    <m/>
    <m/>
    <m/>
    <m/>
    <m/>
    <s v="Standard"/>
    <m/>
    <b v="1"/>
    <b v="1"/>
    <b v="0"/>
    <s v="Deemed Ex Ante Team"/>
    <d v="2023-09-22T12:10:02"/>
    <s v="Narrowed size range not requiring economizers per Title 24 in 2023; revised W/cfm from 0.251 to 0.283."/>
    <s v="Deemed Ex Ante Team"/>
    <m/>
    <s v="CZ2022"/>
    <s v="None"/>
  </r>
  <r>
    <n v="2023"/>
    <x v="25"/>
    <s v="Com SEER-rated split Air Conditioners, Size Range: 18tolt33 kBtu/h, SEER = 16 (EER = 12.5), EIR = 0.238, fan W/cfm = 0.27, two-speed fan, without economizer"/>
    <s v="DEER2023"/>
    <x v="0"/>
    <d v="2023-09-22T12:10:02"/>
    <s v="NE-HVAC-airAC-Split-18tolt33kBtuh-16p0seer"/>
    <s v="Deem-DEER"/>
    <s v="Standard"/>
    <s v="None"/>
    <m/>
    <m/>
    <s v="None"/>
    <m/>
    <b v="0"/>
    <m/>
    <b v="0"/>
    <s v="Com"/>
    <s v="Any"/>
    <s v="HVAC"/>
    <s v="SpaceCool"/>
    <s v="dxAC_equip"/>
    <s v="spltSEER"/>
    <m/>
    <s v="HVAC-airAC"/>
    <s v="Commercial SEER-rated split Air Conditioners, 18tolt33 kBtu/h; _x000a_pre-2001: SEER = 11.5, one-speed fan, no economizers;_x000a_post-2001: SEER = 13 (EER = 11.08), one-speed fan, no economizers;_x000a_2014: SEER = 14 (EER = 12.17), one-speed fan, no economizers"/>
    <s v="Commercial SEER-rated split Air Conditioners, Size Range: 18tolt33 kBtu/h, SEER = 14 (EER = 12.2), EIR = 0.239, Fan W/cfm = 0.29, one-speed fan, without economizers"/>
    <s v="Commercial SEER-rated split Air Conditioners, Size Range: 18tolt33 kBtu/h, SEER = 16 (EER = 12.5), EIR = 0.238, Fan W/cfm = 0.27, two-speed fan, without economizers"/>
    <s v="NRes-SplitAC-18tolt33kBtu/h-1Sp-S11.5toS14.0"/>
    <s v="NRes-SplitAC-18tolt33kBtu/h-1Sp-S14.0"/>
    <s v="NRes-SplitAC-18tolt33kBtu/h-1Sp-S16.0"/>
    <s v="Available"/>
    <s v="D23v1a indicates that these records are previously named to be size &quot;lt55kbuth&quot; and are now renamed as &quot;18tolt33kbtuh&quot; to fit code requirement, no rerun was done for this size because simulation model results were similar"/>
    <b v="0"/>
    <b v="0"/>
    <m/>
    <m/>
    <m/>
    <s v="HVAC-airAC"/>
    <m/>
    <m/>
    <x v="0"/>
    <x v="0"/>
    <m/>
    <m/>
    <m/>
    <m/>
    <m/>
    <s v="Standard"/>
    <m/>
    <b v="1"/>
    <b v="1"/>
    <b v="0"/>
    <s v="Deemed Ex Ante Team"/>
    <d v="2023-09-22T12:10:02"/>
    <s v="Narrowed size range not requiring economizers per Title 24 in 2023."/>
    <s v="Deemed Ex Ante Team"/>
    <m/>
    <s v="CZ2022"/>
    <s v="None"/>
  </r>
  <r>
    <n v="2023"/>
    <x v="26"/>
    <s v="Com SEER-rated split Air Conditioners, Size Range: 18tolt33 kBtu/h, SEER = 17 (EER = 13.3), EIR = 0.223, fan W/cfm = 0.27, two-speed fan, without economizer"/>
    <s v="DEER2023"/>
    <x v="0"/>
    <d v="2023-09-22T12:10:02"/>
    <s v="NE-HVAC-airAC-Split-18tolt33kBtuh-17p0seer"/>
    <s v="Deem-DEER"/>
    <s v="Standard"/>
    <s v="None"/>
    <m/>
    <m/>
    <s v="None"/>
    <m/>
    <b v="0"/>
    <m/>
    <b v="0"/>
    <s v="Com"/>
    <s v="Any"/>
    <s v="HVAC"/>
    <s v="SpaceCool"/>
    <s v="dxAC_equip"/>
    <s v="spltSEER"/>
    <m/>
    <s v="HVAC-airAC"/>
    <s v="Commercial SEER-rated split Air Conditioners, 18tolt33 kBtu/h; _x000a_pre-2001: SEER = 11.5, one-speed fan, no economizers;_x000a_post-2001: SEER = 13 (EER = 11.08), one-speed fan, no economizers;_x000a_2014: SEER = 14 (EER = 12.17), one-speed fan, no economizers"/>
    <s v="Commercial SEER-rated split Air Conditioners, Size Range: 18tolt33 kBtu/h, SEER = 14 (EER = 12.2), EIR = 0.239, Fan W/cfm = 0.29, one-speed fan, without economizers"/>
    <s v="Commercial SEER-rated split Air Conditioners, Size Range: 18tolt33 kBtu/h, SEER = 17 (EER = 13.3), EIR = 0.223, Fan W/cfm = 0.27, two-speed fan, without economizers"/>
    <s v="NRes-SplitAC-18tolt33kBtu/h-1Sp-S11.5toS14.0"/>
    <s v="NRes-SplitAC-18tolt33kBtu/h-1Sp-S14.0"/>
    <s v="NRes-SplitAC-18tolt33kBtu/h-1Sp-S17.0"/>
    <s v="Available"/>
    <s v="D23v1a indicates that these records are previously named to be size &quot;lt55kbuth&quot; and are now renamed as &quot;18tolt33kbtuh&quot; to fit code requirement, no rerun was done for this size because simulation model results were similar"/>
    <b v="0"/>
    <b v="0"/>
    <m/>
    <m/>
    <m/>
    <s v="HVAC-airAC"/>
    <m/>
    <m/>
    <x v="0"/>
    <x v="0"/>
    <m/>
    <m/>
    <m/>
    <m/>
    <m/>
    <s v="Standard"/>
    <m/>
    <b v="1"/>
    <b v="1"/>
    <b v="0"/>
    <s v="Deemed Ex Ante Team"/>
    <d v="2023-09-22T12:10:02"/>
    <s v="Narrowed size range not requiring economizers per Title 24 in 2023."/>
    <s v="Deemed Ex Ante Team"/>
    <m/>
    <s v="CZ2022"/>
    <s v="None"/>
  </r>
  <r>
    <n v="2023"/>
    <x v="27"/>
    <s v="Com SEER-rated split Air Conditioners, Size Range: 18tolt33 kBtu/h, SEER = 18 (EER = 14), EIR = 0.209, fan W/cfm = 0.27, two-speed fan, without economizer"/>
    <s v="DEER2023"/>
    <x v="0"/>
    <d v="2023-09-22T12:10:02"/>
    <s v="NE-HVAC-airAC-Split-18tolt33kBtuh-18p0seer"/>
    <s v="Deem-DEER"/>
    <s v="Standard"/>
    <s v="None"/>
    <m/>
    <m/>
    <s v="None"/>
    <m/>
    <b v="0"/>
    <m/>
    <b v="0"/>
    <s v="Com"/>
    <s v="Any"/>
    <s v="HVAC"/>
    <s v="SpaceCool"/>
    <s v="dxAC_equip"/>
    <s v="spltSEER"/>
    <m/>
    <s v="HVAC-airAC"/>
    <s v="Commercial SEER-rated split Air Conditioners, 18tolt33 kBtu/h; _x000a_pre-2001: SEER = 11.5, one-speed fan, no economizers;_x000a_post-2001: SEER = 13 (EER = 11.08), one-speed fan, no economizers;_x000a_2014: SEER = 14 (EER = 12.17), one-speed fan, no economizers"/>
    <s v="Commercial SEER-rated split Air Conditioners, Size Range: 18tolt33 kBtu/h, SEER = 14 (EER = 12.2), EIR = 0.239, Fan W/cfm = 0.29, one-speed fan, without economizers"/>
    <s v="Commercial SEER-rated split Air Conditioners, Size Range: 18tolt33 kBtu/h, SEER = 18 (EER = 14), EIR = 0.209, Fan W/cfm = 0.27, two-speed fan, without economizers"/>
    <s v="NRes-SplitAC-18tolt33kBtu/h-1Sp-S11.5toS14.0"/>
    <s v="NRes-SplitAC-18tolt33kBtu/h-1Sp-S14.0"/>
    <s v="NRes-SplitAC-18tolt33kBtu/h-1Sp-S18.0"/>
    <s v="Available"/>
    <s v="D23v1a indicates that these records are previously named to be size &quot;lt55kbuth&quot; and are now renamed as &quot;18tolt33kbtuh&quot; to fit code requirement, no rerun was done for this size because simulation model results were similar"/>
    <b v="0"/>
    <b v="0"/>
    <m/>
    <m/>
    <m/>
    <s v="HVAC-airAC"/>
    <m/>
    <m/>
    <x v="0"/>
    <x v="0"/>
    <m/>
    <m/>
    <m/>
    <m/>
    <m/>
    <s v="Standard"/>
    <m/>
    <b v="1"/>
    <b v="1"/>
    <b v="0"/>
    <s v="Deemed Ex Ante Team"/>
    <d v="2023-09-22T12:10:02"/>
    <s v="Narrowed size range not requiring economizers per Title 24 in 2023."/>
    <s v="Deemed Ex Ante Team"/>
    <m/>
    <s v="CZ2022"/>
    <s v="None"/>
  </r>
  <r>
    <n v="1786"/>
    <x v="28"/>
    <s v="Commercial SEER-rated split-system air conditioner, size range: 33 - lt55 kBtu/h, SEER = 15 (EER = 12.8), EIR = 0.232, fan W/cfm = 0.28, one-speed fan, with economizer"/>
    <s v="DEER2023"/>
    <x v="1"/>
    <d v="2023-08-23T09:16:37"/>
    <s v="NE-HVAC-airAC-Split-33tolt55kBtuh-15p0seer-wEcono"/>
    <s v="Deem-DEER"/>
    <s v="Standard"/>
    <s v="None"/>
    <m/>
    <m/>
    <s v="None"/>
    <m/>
    <b v="0"/>
    <m/>
    <b v="1"/>
    <s v="Com"/>
    <s v="Any"/>
    <s v="HVAC"/>
    <s v="SpaceCool"/>
    <s v="dxAC_equip"/>
    <s v="spltSEER"/>
    <m/>
    <s v="HVAC-airAC"/>
    <s v="Commercial SEER-rated split air conditioner, 33-lt55 kBtu/h; _x000a_pre-2001: SEER = 11.6, one-speed fan, no economizer;_x000a_post-2001: SEER = 13 (EER = 11.06), one-speed fan, no economizer;_x000a_2014: SEER = 14 (EER = 12.04), one-speed fan, no economizer"/>
    <s v="Commercial SEER-rated split air conditioner, size range: 33 - lt55 kBtu/h, SEER = 14 (EER = 12.2), EIR = 0.239, Fan W/cfm = 0.29, one-speed fan, with economizer"/>
    <s v="Commercial SEER-rated split air conditioner, Size Range: 33 - lt55 kBtu/h, SEER = 15 (EER = 12.8), EIR = 0.232, Fan W/cfm = 0.28, one-speed fan, with economizer"/>
    <s v="NRes-SplitAC-33tolt55kBtu/h-1Sp-S11.6to14.0"/>
    <s v="NRes-SplitAC-33tolt55kBtu/h-1Sp-S14.0-wEcono"/>
    <s v="NRes-SplitAC-33tolt55kBtu/h-1Sp-S15.0-wEcono"/>
    <s v="Available"/>
    <m/>
    <b v="0"/>
    <b v="0"/>
    <m/>
    <m/>
    <m/>
    <s v="HVAC-airAC"/>
    <m/>
    <m/>
    <x v="0"/>
    <x v="0"/>
    <m/>
    <m/>
    <m/>
    <m/>
    <m/>
    <s v="Standard"/>
    <m/>
    <b v="1"/>
    <b v="1"/>
    <b v="0"/>
    <s v="Deemed Ex Ante Team"/>
    <d v="2023-07-17T16:05:08"/>
    <s v="Updated based on economizer required by Title 24 in 2023; revised W/cfm from 0.251 to 0.283."/>
    <s v="Deemed Ex Ante Team"/>
    <s v="Correcting StartDate."/>
    <s v="CZ2022"/>
    <s v="None"/>
  </r>
  <r>
    <n v="1787"/>
    <x v="29"/>
    <s v="Commercial SEER-rated split-system air conditioners, size range: 33 - lt55 kBtu/h, SEER = 16 (EER = 12.5), EIR = 0.238, fan W/cfm = 0.27, two-speed fan, with economizer"/>
    <s v="DEER2023"/>
    <x v="1"/>
    <d v="2023-08-23T09:16:37"/>
    <s v="NE-HVAC-airAC-Split-33tolt55kBtuh-16p0seer-wEcono"/>
    <s v="Deem-DEER"/>
    <s v="Standard"/>
    <s v="None"/>
    <m/>
    <m/>
    <s v="None"/>
    <m/>
    <b v="0"/>
    <m/>
    <b v="1"/>
    <s v="Com"/>
    <s v="Any"/>
    <s v="HVAC"/>
    <s v="SpaceCool"/>
    <s v="dxAC_equip"/>
    <s v="spltSEER"/>
    <m/>
    <s v="HVAC-airAC"/>
    <s v="Commercial SEER-rated split air conditioner, 33-55 kBtu/h; _x000a_pre-2001: SEER = 11.6, one-speed fan, no economizer;_x000a_post-2001: SEER = 13 (EER = 11.06), one-speed fan, no economizer;_x000a_2014: SEER = 14 (EER = 12.04), one-speed fan, no economizer"/>
    <s v="Commercial SEER-rated split air conditioner, size range: 33 - 55 kBtu/h, SEER = 14 (EER = 12.2), EIR = 0.239, Fan W/cfm = 0.29, one-speed fan, with economizer"/>
    <s v="Commercial SEER-rated split-system air conditioner, Size Range: 33 - lt55 kBtu/h, SEER = 16 (EER = 12.5), EIR = 0.238, Fan W/cfm = 0.27, two-speed fan, with economizer"/>
    <s v="NRes-SplitAC-33tolt55kBtu/h-1Sp-S11.6to14.0"/>
    <s v="NRes-SplitAC-33tolt55kBtu/h-1Sp-S14.0-wEcono"/>
    <s v="NRes-SplitAC-33tolt55kBtu/h-1Sp-S16.0-wEcono"/>
    <s v="Available"/>
    <m/>
    <b v="0"/>
    <b v="0"/>
    <m/>
    <m/>
    <m/>
    <s v="HVAC-airAC"/>
    <m/>
    <m/>
    <x v="0"/>
    <x v="0"/>
    <m/>
    <m/>
    <m/>
    <m/>
    <m/>
    <s v="Standard"/>
    <m/>
    <b v="1"/>
    <b v="1"/>
    <b v="0"/>
    <s v="Deemed Ex Ante Team"/>
    <d v="2023-07-17T16:05:08"/>
    <s v="Updated based on economizer required by Title 24 in 2023."/>
    <s v="Deemed Ex Ante Team"/>
    <s v="Correcting StartDate."/>
    <s v="CZ2022"/>
    <s v="None"/>
  </r>
  <r>
    <n v="1788"/>
    <x v="30"/>
    <s v="Commercial SEER-rated split-system air conditioners, size range: 33 - lt55 kBtu/h, SEER = 17 (EER = 13.3), EIR = 0.223, fan W/cfm = 0.27, two-speed fan, with economizer"/>
    <s v="DEER2023"/>
    <x v="1"/>
    <d v="2023-08-23T09:16:37"/>
    <s v="NE-HVAC-airAC-Split-33tolt55kBtuh-17p0seer-wEcono"/>
    <s v="Deem-DEER"/>
    <s v="Standard"/>
    <s v="None"/>
    <m/>
    <m/>
    <s v="None"/>
    <m/>
    <b v="0"/>
    <m/>
    <b v="1"/>
    <s v="Com"/>
    <s v="Any"/>
    <s v="HVAC"/>
    <s v="SpaceCool"/>
    <s v="dxAC_equip"/>
    <s v="spltSEER"/>
    <m/>
    <s v="HVAC-airAC"/>
    <s v="Commercial SEER-rated split air conditioner, 33-55 kBtu/h; _x000a_pre-2001: SEER = 11.6, one-speed fan, no economizer;_x000a_post-2001: SEER = 13 (EER = 11.06), one-speed fan, no economizer;_x000a_2014: SEER = 14 (EER = 12.04), one-speed fan, no economizer"/>
    <s v="Commercial SEER-rated split air conditioner, size range: 33 - 55 kBtu/h, SEER = 14 (EER = 12.2), EIR = 0.239, Fan W/cfm = 0.29, one-speed fan, with economizer"/>
    <s v="Commercial SEER-rated split-system air conditioner, size range: 33 - lt55 kBtu/h, SEER = 17 (EER = 13.3), EIR = 0.223, Fan W/cfm = 0.27, two-speed fan, with economizer"/>
    <s v="NRes-SplitAC-33tolt55kBtu/h-1Sp-S11.6to14.0"/>
    <s v="NRes-SplitAC-33tolt55kBtu/h-1Sp-S14.0-wEcono"/>
    <s v="NRes-SplitAC-33tolt55kBtu/h-1Sp-S17.0-wEcono"/>
    <s v="Available"/>
    <m/>
    <b v="0"/>
    <b v="0"/>
    <m/>
    <m/>
    <m/>
    <s v="HVAC-airAC"/>
    <m/>
    <m/>
    <x v="0"/>
    <x v="0"/>
    <m/>
    <m/>
    <m/>
    <m/>
    <m/>
    <s v="Standard"/>
    <m/>
    <b v="1"/>
    <b v="1"/>
    <b v="0"/>
    <s v="Deemed Ex Ante Team"/>
    <d v="2023-07-17T16:05:08"/>
    <s v="Updated based on economizer required by Title 24 in 2023."/>
    <s v="Deemed Ex Ante Team"/>
    <s v="Correcting StartDate."/>
    <s v="CZ2022"/>
    <s v="None"/>
  </r>
  <r>
    <n v="1789"/>
    <x v="31"/>
    <s v="Commercial SEER-rated split-system air conditioners, size range: 18 - 45 kBtu/h, SEER = 18 (EER = 14), EIR = 0.209, fan W/cfm = 0.27, two-speed fan, with economizer"/>
    <s v="DEER2023"/>
    <x v="1"/>
    <d v="2023-08-23T09:16:37"/>
    <s v="NE-HVAC-airAC-Split-33tolt55kBtuh-18p0seer-wEcono"/>
    <s v="Deem-DEER"/>
    <s v="Standard"/>
    <s v="None"/>
    <m/>
    <m/>
    <s v="None"/>
    <m/>
    <b v="0"/>
    <m/>
    <b v="1"/>
    <s v="Com"/>
    <s v="Any"/>
    <s v="HVAC"/>
    <s v="SpaceCool"/>
    <s v="dxAC_equip"/>
    <s v="spltSEER"/>
    <m/>
    <s v="HVAC-airAC"/>
    <s v="Commercial SEER-rated split air conditioner, 33-55 kBtu/h; _x000a_pre-2001: SEER = 11.6, one-speed fan, no economizer;_x000a_post-2001: SEER = 13 (EER = 11.06), one-speed fan, no economizer;_x000a_2014: SEER = 14 (EER = 12.04), one-speed fan, no economizer"/>
    <s v="Commercial SEER-rated split air conditioner, size range: 33 - 55 kBtu/h, SEER = 14 (EER = 12.2), EIR = 0.239, Fan W/cfm = 0.29, one-speed fan, with economizer"/>
    <s v="Commercial SEER-rated split-system air conditioner, size range: 33 - lt55 kBtu/h, SEER = 18 (EER = 14), EIR = 0.209, Fan W/cfm = 0.27, two-speed fan, with economizer"/>
    <s v="NRes-SplitAC-33tolt55kBtu/h-1Sp-S11.6to14.0"/>
    <s v="NRes-SplitAC-33tolt55kBtu/h-1Sp-S14.0-wEcono"/>
    <s v="NRes-SplitAC-33tolt55kBtu/h-1Sp-S18.0-wEcono"/>
    <s v="Available"/>
    <m/>
    <b v="0"/>
    <b v="0"/>
    <m/>
    <m/>
    <m/>
    <s v="HVAC-airAC"/>
    <m/>
    <m/>
    <x v="0"/>
    <x v="0"/>
    <m/>
    <m/>
    <m/>
    <m/>
    <m/>
    <s v="Standard"/>
    <m/>
    <b v="1"/>
    <b v="1"/>
    <b v="0"/>
    <s v="Deemed Ex Ante Team"/>
    <d v="2023-07-17T16:05:08"/>
    <s v="Updated based on economizer required by Title 24 in 2023."/>
    <s v="Deemed Ex Ante Team"/>
    <s v="Correcting StartDate."/>
    <s v="CZ2022"/>
    <s v="None"/>
  </r>
  <r>
    <n v="2023"/>
    <x v="32"/>
    <s v="Com SEER-rated split Air Conditioners, Size Range: 45 - 55 kBtu/h, SEER = 15 (EER = 12.8), EIR = 0.232, fan W/cfm = 0.25, one-speed fan, without economizer"/>
    <s v="DEER2023"/>
    <x v="2"/>
    <d v="2021-11-01T20:01:39"/>
    <s v="NE-HVAC-airAC-Split-45to55kBtuh-15p0seer"/>
    <s v="Deem-DEER"/>
    <s v="Standard"/>
    <s v="None"/>
    <m/>
    <m/>
    <s v="None"/>
    <m/>
    <b v="0"/>
    <m/>
    <b v="1"/>
    <s v="Com"/>
    <s v="Any"/>
    <s v="HVAC"/>
    <s v="SpaceCool"/>
    <s v="dxAC_equip"/>
    <s v="spltSEER"/>
    <m/>
    <s v="HVAC-airAC"/>
    <s v="Commercial SEER-rated split Air Conditioners, 45-55 kBtu/h; _x000a_pre-2001: SEER = 11.5, one-speed fan, no economizers;_x000a_post-2001: SEER = 13 (EER = 11.08), one-speed fan, no economizers;_x000a_2014: SEER = 14 (EER = 11.82), one-speed fan, no economizers"/>
    <s v="Commercial SEER-rated split Air Conditioners, Size Range: 45 - 55 kBtu/h, SEER = 14 (EER = 11.8), EIR = 0.247, Fan W/cfm = 0.29, one-speed fan, without economizers"/>
    <s v="Commercial SEER-rated split Air Conditioners, Size Range: 45 - 55 kBtu/h, SEER = 15 (EER = 12.8), EIR = 0.232, Fan W/cfm = 0.25, one-speed fan, without economizers"/>
    <s v="PreNRes-SplitAC-45to55kBtu/h-1Sp-S11.5toS14.0"/>
    <s v="StdNRes-SplitAC-45to55kBtu/h-1Sp-S14.0"/>
    <s v="MsrNRes-SplitAC-45to55kBtu/h-1Sp-S15.0"/>
    <s v="Available"/>
    <m/>
    <b v="1"/>
    <b v="1"/>
    <m/>
    <m/>
    <m/>
    <s v="HVAC-airAC"/>
    <m/>
    <m/>
    <x v="1"/>
    <x v="0"/>
    <m/>
    <m/>
    <m/>
    <m/>
    <m/>
    <s v="Standard"/>
    <m/>
    <b v="1"/>
    <b v="1"/>
    <b v="0"/>
    <s v="Deemed Ex Ante Team"/>
    <d v="2021-11-01T20:01:39"/>
    <s v="Re-simulated using CZ2022 weather data"/>
    <s v="Deemed Ex Ante Team"/>
    <m/>
    <m/>
    <m/>
  </r>
  <r>
    <n v="2023"/>
    <x v="33"/>
    <s v="Com SEER-rated split Air Conditioners, Size Range: 45 - 55 kBtu/h, SEER = 16 (EER = 12.5), EIR = 0.238, fan W/cfm = 0.27, two-speed fan, without economizer"/>
    <s v="DEER2023"/>
    <x v="2"/>
    <d v="2021-11-01T20:01:39"/>
    <s v="NE-HVAC-airAC-Split-45to55kBtuh-16p0seer"/>
    <s v="Deem-DEER"/>
    <s v="Standard"/>
    <s v="None"/>
    <m/>
    <m/>
    <s v="None"/>
    <m/>
    <b v="0"/>
    <m/>
    <b v="1"/>
    <s v="Com"/>
    <s v="Any"/>
    <s v="HVAC"/>
    <s v="SpaceCool"/>
    <s v="dxAC_equip"/>
    <s v="spltSEER"/>
    <m/>
    <s v="HVAC-airAC"/>
    <s v="Commercial SEER-rated split Air Conditioners, 45-55 kBtu/h; _x000a_pre-2001: SEER = 11.5, one-speed fan, no economizers;_x000a_post-2001: SEER = 13 (EER = 11.08), one-speed fan, no economizers;_x000a_2014: SEER = 14 (EER = 11.82), one-speed fan, no economizers"/>
    <s v="Commercial SEER-rated split Air Conditioners, Size Range: 45 - 55 kBtu/h, SEER = 14 (EER = 11.8), EIR = 0.247, Fan W/cfm = 0.29, one-speed fan, without economizers"/>
    <s v="Commercial SEER-rated split Air Conditioners, Size Range: 45 - 55 kBtu/h, SEER = 16 (EER = 12.5), EIR = 0.238, Fan W/cfm = 0.27, two-speed fan, without economizers"/>
    <s v="PreNRes-SplitAC-45to55kBtu/h-1Sp-S11.5toS14.0"/>
    <s v="StdNRes-SplitAC-45to55kBtu/h-1Sp-S14.0"/>
    <s v="MsrNRes-SplitAC-45to55kBtu/h-2Sp-S16.0"/>
    <s v="Available"/>
    <m/>
    <b v="1"/>
    <b v="1"/>
    <m/>
    <m/>
    <m/>
    <s v="HVAC-airAC"/>
    <m/>
    <m/>
    <x v="1"/>
    <x v="0"/>
    <m/>
    <m/>
    <m/>
    <m/>
    <m/>
    <s v="Standard"/>
    <m/>
    <b v="1"/>
    <b v="1"/>
    <b v="0"/>
    <s v="Deemed Ex Ante Team"/>
    <d v="2021-11-01T20:01:39"/>
    <s v="Re-simulated using CZ2022 weather data"/>
    <s v="Deemed Ex Ante Team"/>
    <m/>
    <m/>
    <m/>
  </r>
  <r>
    <n v="2023"/>
    <x v="34"/>
    <s v="Com SEER-rated split Air Conditioners, Size Range: 45 - 55 kBtu/h, SEER = 17 (EER = 13.3), EIR = 0.223, fan W/cfm = 0.27, two-speed fan, without economizer"/>
    <s v="DEER2023"/>
    <x v="2"/>
    <d v="2021-11-01T20:01:39"/>
    <s v="NE-HVAC-airAC-Split-45to55kBtuh-17p0seer"/>
    <s v="Deem-DEER"/>
    <s v="Standard"/>
    <s v="None"/>
    <m/>
    <m/>
    <s v="None"/>
    <m/>
    <b v="0"/>
    <m/>
    <b v="1"/>
    <s v="Com"/>
    <s v="Any"/>
    <s v="HVAC"/>
    <s v="SpaceCool"/>
    <s v="dxAC_equip"/>
    <s v="spltSEER"/>
    <m/>
    <s v="HVAC-airAC"/>
    <s v="Commercial SEER-rated split Air Conditioners, 45-55 kBtu/h; _x000a_pre-2001: SEER = 11.5, one-speed fan, no economizers;_x000a_post-2001: SEER = 13 (EER = 11.08), one-speed fan, no economizers;_x000a_2014: SEER = 14 (EER = 11.82), one-speed fan, no economizers"/>
    <s v="Commercial SEER-rated split Air Conditioners, Size Range: 45 - 55 kBtu/h, SEER = 14 (EER = 11.8), EIR = 0.247, Fan W/cfm = 0.29, one-speed fan, without economizers"/>
    <s v="Commercial SEER-rated split Air Conditioners, Size Range: 45 - 55 kBtu/h, SEER = 17 (EER = 13.3), EIR = 0.223, Fan W/cfm = 0.27, two-speed fan, without economizers"/>
    <s v="PreNRes-SplitAC-45to55kBtu/h-1Sp-S11.5toS14.0"/>
    <s v="StdNRes-SplitAC-45to55kBtu/h-1Sp-S14.0"/>
    <s v="MsrNRes-SplitAC-45to55kBtu/h-2Sp-S17.0"/>
    <s v="Available"/>
    <m/>
    <b v="1"/>
    <b v="1"/>
    <m/>
    <m/>
    <m/>
    <s v="HVAC-airAC"/>
    <m/>
    <m/>
    <x v="1"/>
    <x v="0"/>
    <m/>
    <m/>
    <m/>
    <m/>
    <m/>
    <s v="Standard"/>
    <m/>
    <b v="1"/>
    <b v="1"/>
    <b v="0"/>
    <s v="Deemed Ex Ante Team"/>
    <d v="2021-11-01T20:01:39"/>
    <s v="Re-simulated using CZ2022 weather data"/>
    <s v="Deemed Ex Ante Team"/>
    <m/>
    <m/>
    <m/>
  </r>
  <r>
    <n v="2023"/>
    <x v="35"/>
    <s v="Com SEER-rated split Air Conditioners, Size Range: 45 - 55 kBtu/h, SEER = 18 (EER = 14), EIR = 0.209, fan W/cfm = 0.27, two-speed fan, without economizer"/>
    <s v="DEER2023"/>
    <x v="2"/>
    <d v="2021-11-01T20:01:39"/>
    <s v="NE-HVAC-airAC-Split-45to55kBtuh-18p0seer"/>
    <s v="Deem-DEER"/>
    <s v="Standard"/>
    <s v="None"/>
    <m/>
    <m/>
    <s v="None"/>
    <m/>
    <b v="0"/>
    <m/>
    <b v="1"/>
    <s v="Com"/>
    <s v="Any"/>
    <s v="HVAC"/>
    <s v="SpaceCool"/>
    <s v="dxAC_equip"/>
    <s v="spltSEER"/>
    <m/>
    <s v="HVAC-airAC"/>
    <s v="Commercial SEER-rated split Air Conditioners, 45-55 kBtu/h; _x000a_pre-2001: SEER = 11.5, one-speed fan, no economizers;_x000a_post-2001: SEER = 13 (EER = 11.08), one-speed fan, no economizers;_x000a_2014: SEER = 14 (EER = 11.82), one-speed fan, no economizers"/>
    <s v="Commercial SEER-rated split Air Conditioners, Size Range: 45 - 55 kBtu/h, SEER = 14 (EER = 11.8), EIR = 0.247, Fan W/cfm = 0.29, one-speed fan, without economizers"/>
    <s v="Commercial SEER-rated split Air Conditioners, Size Range: 45 - 55 kBtu/h, SEER = 18 (EER = 14), EIR = 0.209, Fan W/cfm = 0.27, two-speed fan, without economizers"/>
    <s v="PreNRes-SplitAC-45to55kBtu/h-1Sp-S11.5toS14.0"/>
    <s v="StdNRes-SplitAC-45to55kBtu/h-1Sp-S14.0"/>
    <s v="MsrNRes-SplitAC-45to55kBtu/h-2Sp-S18.0"/>
    <s v="Available"/>
    <m/>
    <b v="1"/>
    <b v="1"/>
    <m/>
    <m/>
    <m/>
    <s v="HVAC-airAC"/>
    <m/>
    <m/>
    <x v="1"/>
    <x v="0"/>
    <m/>
    <m/>
    <m/>
    <m/>
    <m/>
    <s v="Standard"/>
    <m/>
    <b v="1"/>
    <b v="1"/>
    <b v="0"/>
    <s v="Deemed Ex Ante Team"/>
    <d v="2021-11-01T20:01:39"/>
    <s v="Re-simulated using CZ2022 weather data"/>
    <s v="Deemed Ex Ante Team"/>
    <m/>
    <m/>
    <m/>
  </r>
  <r>
    <n v="2023"/>
    <x v="36"/>
    <s v="Com SEER-rated split Air Conditioners, Size Range: 55 - 65 kBtu/h, SEER = 15 (EER = 12.6), EIR = 0.236, fan W/cfm = 0.25, two-speed fan, with economizer (all  pre-existing vintages--except2014--do not have economizer)"/>
    <s v="DEER2023"/>
    <x v="2"/>
    <d v="2021-11-01T20:01:39"/>
    <s v="NE-HVAC-airAC-Split-55to65kBtuh-15p0seer-PreEconByVint"/>
    <s v="Deem-DEER"/>
    <s v="Standard"/>
    <s v="None"/>
    <m/>
    <m/>
    <s v="None"/>
    <m/>
    <b v="0"/>
    <m/>
    <b v="1"/>
    <s v="Com"/>
    <s v="Any"/>
    <s v="HVAC"/>
    <s v="SpaceCool"/>
    <s v="dxAC_equip"/>
    <s v="spltSEER"/>
    <m/>
    <s v="HVAC-airAC"/>
    <s v="Commercial SEER-rated split Air Conditioners, 55-65 kBtu/h; _x000a_pre-2001: SEER = 11.5, one-speed fan, no economizers;_x000a_post-2001: SEER = 13 (EER = 11.08), one-speed fan, no economizers;_x000a_2014: SEER = 14 (EER = 11.7), two-speed fan, w/economizers"/>
    <s v="Commercial SEER-rated split Air Conditioners, Size Range: 55 - 65 kBtu/h, SEER = 14 (EER = 11.7), EIR = 0.249, Fan W/cfm = 0.29, two-speed fan, with economizers"/>
    <s v="Commercial SEER-rated split Air Conditioners, Size Range: 55 - 65 kBtu/h, SEER = 15 (EER = 12.6), EIR = 0.236, Fan W/cfm = 0.25, two-speed fan, with economizers"/>
    <s v="PreNRes-SplitAC-55to65kBtu/h-1to2Sp-S11.5toS14.0-EconByVint"/>
    <s v="StdNRes-SplitAC-55to65kBtu/h-2Sp-S14.0-Econ"/>
    <s v="MsrNRes-SplitAC-55to65kBtu/h-2Sp-S15.0-Econ"/>
    <s v="Available"/>
    <m/>
    <b v="1"/>
    <b v="1"/>
    <m/>
    <m/>
    <m/>
    <s v="HVAC-airAC"/>
    <m/>
    <m/>
    <x v="1"/>
    <x v="0"/>
    <m/>
    <m/>
    <m/>
    <m/>
    <m/>
    <s v="Standard"/>
    <m/>
    <b v="1"/>
    <b v="1"/>
    <b v="0"/>
    <s v="Deemed Ex Ante Team"/>
    <d v="2021-11-01T20:01:39"/>
    <s v="Re-simulated using CZ2022 weather data"/>
    <s v="Deemed Ex Ante Team"/>
    <m/>
    <m/>
    <m/>
  </r>
  <r>
    <n v="2023"/>
    <x v="37"/>
    <s v="Com SEER-rated split Air Conditioners, Size Range: 55 - 65 kBtu/h, SEER = 15 (EER = 12.6), EIR = 0.236, fan W/cfm = 0.25, two-speed fan, with economizer (all pre-existing vintages have economizers)"/>
    <s v="DEER2023"/>
    <x v="2"/>
    <d v="2021-11-01T20:01:39"/>
    <s v="NE-HVAC-airAC-Split-55to65kBtuh-15p0seer-wPreEcono"/>
    <s v="Deem-DEER"/>
    <s v="Standard"/>
    <s v="None"/>
    <m/>
    <m/>
    <s v="None"/>
    <m/>
    <b v="0"/>
    <m/>
    <b v="1"/>
    <s v="Com"/>
    <s v="Any"/>
    <s v="HVAC"/>
    <s v="SpaceCool"/>
    <s v="dxAC_equip"/>
    <s v="spltSEER"/>
    <m/>
    <s v="HVAC-airAC"/>
    <s v="Commercial SEER-rated split Air Conditioners, 55-65 kBtu/h; _x000a_pre-2001: SEER = 11.5, one-speed fan, w/economizers;_x000a_post-2001: SEER = 13 (EER = 11.08), one-speed fan, w/economizers;_x000a_2014: SEER = 14 (EER = 11.75), two-speed fan, w/economizers"/>
    <s v="Commercial SEER-rated split Air Conditioners, Size Range: 55 - 65 kBtu/h, SEER = 14 (EER = 11.7), EIR = 0.249, Fan W/cfm = 0.29, two-speed fan, with economizers"/>
    <s v="Commercial SEER-rated split Air Conditioners, Size Range: 55 - 65 kBtu/h, SEER = 15 (EER = 12.6), EIR = 0.236, Fan W/cfm = 0.25, two-speed fan, with economizers"/>
    <s v="PreNRes-SplitAC-55to65kBtu/h-1to2Sp-S11.5toS14.0-Econ"/>
    <s v="StdNRes-SplitAC-55to65kBtu/h-2Sp-S14.0"/>
    <s v="MsrNRes-SplitAC-55to65kBtu/h-2Sp-S15.0-Econ"/>
    <s v="Available"/>
    <m/>
    <b v="1"/>
    <b v="1"/>
    <m/>
    <m/>
    <m/>
    <s v="HVAC-airAC"/>
    <m/>
    <m/>
    <x v="1"/>
    <x v="0"/>
    <m/>
    <m/>
    <m/>
    <m/>
    <m/>
    <s v="Standard"/>
    <m/>
    <b v="1"/>
    <b v="1"/>
    <b v="0"/>
    <s v="Deemed Ex Ante Team"/>
    <d v="2021-11-01T20:01:39"/>
    <s v="Re-simulated using CZ2022 weather data"/>
    <s v="Deemed Ex Ante Team"/>
    <m/>
    <m/>
    <m/>
  </r>
  <r>
    <n v="2023"/>
    <x v="38"/>
    <s v="Com SEER-rated split Air Conditioners, Size Range: 55 - 65 kBtu/h, SEER = 16 (EER = 12.5), EIR = 0.238, fan W/cfm = 0.27, two-speed fan, with economizer (all  pre-existing vintages--except2014--do not have economizer)"/>
    <s v="DEER2023"/>
    <x v="2"/>
    <d v="2021-11-01T20:01:39"/>
    <s v="NE-HVAC-airAC-Split-55to65kBtuh-16p0seer-PreEconByVint"/>
    <s v="Deem-DEER"/>
    <s v="Standard"/>
    <s v="None"/>
    <m/>
    <m/>
    <s v="None"/>
    <m/>
    <b v="0"/>
    <m/>
    <b v="1"/>
    <s v="Com"/>
    <s v="Any"/>
    <s v="HVAC"/>
    <s v="SpaceCool"/>
    <s v="dxAC_equip"/>
    <s v="spltSEER"/>
    <m/>
    <s v="HVAC-airAC"/>
    <s v="Commercial SEER-rated split Air Conditioners, 55-65 kBtu/h; _x000a_pre-2001: SEER = 11.5, one-speed fan, no economizers;_x000a_post-2001: SEER = 13 (EER = 11.08), one-speed fan, no economizers;_x000a_2014: SEER = 14 (EER = 11.7), two-speed fan, w/economizers"/>
    <s v="Commercial SEER-rated split Air Conditioners, Size Range: 55 - 65 kBtu/h, SEER = 14 (EER = 11.7), EIR = 0.249, Fan W/cfm = 0.29, two-speed fan, with economizers"/>
    <s v="Commercial SEER-rated split Air Conditioners, Size Range: 55 - 65 kBtu/h, SEER = 16 (EER = 12.5), EIR = 0.238, Fan W/cfm = 0.27, two-speed fan, with economizers"/>
    <s v="PreNRes-SplitAC-55to65kBtu/h-1to2Sp-S11.5toS14.0-EconByVint"/>
    <s v="StdNRes-SplitAC-55to65kBtu/h-2Sp-S14.0-Econ"/>
    <s v="MsrNRes-SplitAC-55to65kBtu/h-2Sp-S16.0-Econ"/>
    <s v="Available"/>
    <m/>
    <b v="1"/>
    <b v="1"/>
    <m/>
    <m/>
    <m/>
    <s v="HVAC-airAC"/>
    <m/>
    <m/>
    <x v="1"/>
    <x v="0"/>
    <m/>
    <m/>
    <m/>
    <m/>
    <m/>
    <s v="Standard"/>
    <m/>
    <b v="1"/>
    <b v="1"/>
    <b v="0"/>
    <s v="Deemed Ex Ante Team"/>
    <d v="2021-11-01T20:01:39"/>
    <s v="Re-simulated using CZ2022 weather data"/>
    <s v="Deemed Ex Ante Team"/>
    <m/>
    <m/>
    <m/>
  </r>
  <r>
    <n v="2023"/>
    <x v="39"/>
    <s v="Com SEER-rated split Air Conditioners, Size Range: 55 - 65 kBtu/h, SEER = 16 (EER = 12.5), EIR = 0.238, fan W/cfm = 0.27, two-speed fan, with economizer (all pre-existing vintages have economizers)"/>
    <s v="DEER2023"/>
    <x v="2"/>
    <d v="2021-11-01T20:01:39"/>
    <s v="NE-HVAC-airAC-Split-55to65kBtuh-16p0seer-wPreEcono"/>
    <s v="Deem-DEER"/>
    <s v="Standard"/>
    <s v="None"/>
    <m/>
    <m/>
    <s v="None"/>
    <m/>
    <b v="0"/>
    <m/>
    <b v="1"/>
    <s v="Com"/>
    <s v="Any"/>
    <s v="HVAC"/>
    <s v="SpaceCool"/>
    <s v="dxAC_equip"/>
    <s v="spltSEER"/>
    <m/>
    <s v="HVAC-airAC"/>
    <s v="Commercial SEER-rated split Air Conditioners, 55-65 kBtu/h; _x000a_pre-2001: SEER = 11.5, one-speed fan, w/economizers;_x000a_post-2001: SEER = 13 (EER = 11.08), one-speed fan, w/economizers;_x000a_2014: SEER = 14 (EER = 11.75), two-speed fan, w/economizers"/>
    <s v="Commercial SEER-rated split Air Conditioners, Size Range: 55 - 65 kBtu/h, SEER = 14 (EER = 11.7), EIR = 0.249, Fan W/cfm = 0.29, two-speed fan, with economizers"/>
    <s v="Commercial SEER-rated split Air Conditioners, Size Range: 55 - 65 kBtu/h, SEER = 16 (EER = 12.5), EIR = 0.238, Fan W/cfm = 0.27, two-speed fan, with economizers"/>
    <s v="PreNRes-SplitAC-55to65kBtu/h-1to2Sp-S11.5toS14.0-Econ"/>
    <s v="StdNRes-SplitAC-55to65kBtu/h-2Sp-S14.0"/>
    <s v="MsrNRes-SplitAC-55to65kBtu/h-2Sp-S16.0-Econ"/>
    <s v="Available"/>
    <m/>
    <b v="1"/>
    <b v="1"/>
    <m/>
    <m/>
    <m/>
    <s v="HVAC-airAC"/>
    <m/>
    <m/>
    <x v="1"/>
    <x v="0"/>
    <m/>
    <m/>
    <m/>
    <m/>
    <m/>
    <s v="Standard"/>
    <m/>
    <b v="1"/>
    <b v="1"/>
    <b v="0"/>
    <s v="Deemed Ex Ante Team"/>
    <d v="2021-11-01T20:01:39"/>
    <s v="Re-simulated using CZ2022 weather data"/>
    <s v="Deemed Ex Ante Team"/>
    <m/>
    <m/>
    <m/>
  </r>
  <r>
    <n v="2023"/>
    <x v="40"/>
    <s v="Com SEER-rated split Air Conditioners, Size Range: 55 - 65 kBtu/h, SEER = 17 (EER = 13.3), EIR = 0.223, fan W/cfm = 0.27, two-speed fan, with economizer (all  pre-existing vintages--except2014--do not have economizer)"/>
    <s v="DEER2023"/>
    <x v="2"/>
    <d v="2021-11-01T20:01:39"/>
    <s v="NE-HVAC-airAC-Split-55to65kBtuh-17p0seer-PreEconByVint"/>
    <s v="Deem-DEER"/>
    <s v="Standard"/>
    <s v="None"/>
    <m/>
    <m/>
    <s v="None"/>
    <m/>
    <b v="0"/>
    <m/>
    <b v="1"/>
    <s v="Com"/>
    <s v="Any"/>
    <s v="HVAC"/>
    <s v="SpaceCool"/>
    <s v="dxAC_equip"/>
    <s v="spltSEER"/>
    <m/>
    <s v="HVAC-airAC"/>
    <s v="Commercial SEER-rated split Air Conditioners, 55-65 kBtu/h; _x000a_pre-2001: SEER = 11.5, one-speed fan, no economizers;_x000a_post-2001: SEER = 13 (EER = 11.08), one-speed fan, no economizers;_x000a_2014: SEER = 14 (EER = 11.7), two-speed fan, w/economizers"/>
    <s v="Commercial SEER-rated split Air Conditioners, Size Range: 55 - 65 kBtu/h, SEER = 14 (EER = 11.7), EIR = 0.249, Fan W/cfm = 0.29, two-speed fan, with economizers"/>
    <s v="Commercial SEER-rated split Air Conditioners, Size Range: 55 - 65 kBtu/h, SEER = 17 (EER = 13.3), EIR = 0.223, Fan W/cfm = 0.27, two-speed fan, with economizers"/>
    <s v="PreNRes-SplitAC-55to65kBtu/h-1to2Sp-S11.5toS14.0-EconByVint"/>
    <s v="StdNRes-SplitAC-55to65kBtu/h-2Sp-S14.0-Econ"/>
    <s v="MsrNRes-SplitAC-55to65kBtu/h-2Sp-S17.0-Econ"/>
    <s v="Available"/>
    <m/>
    <b v="1"/>
    <b v="1"/>
    <m/>
    <m/>
    <m/>
    <s v="HVAC-airAC"/>
    <m/>
    <m/>
    <x v="1"/>
    <x v="0"/>
    <m/>
    <m/>
    <m/>
    <m/>
    <m/>
    <s v="Standard"/>
    <m/>
    <b v="1"/>
    <b v="1"/>
    <b v="0"/>
    <s v="Deemed Ex Ante Team"/>
    <d v="2021-11-01T20:01:39"/>
    <s v="Re-simulated using CZ2022 weather data"/>
    <s v="Deemed Ex Ante Team"/>
    <m/>
    <m/>
    <m/>
  </r>
  <r>
    <n v="2023"/>
    <x v="41"/>
    <s v="Com SEER-rated split Air Conditioners, Size Range: 55 - 65 kBtu/h, SEER = 17 (EER = 13.3), EIR = 0.223, fan W/cfm = 0.27, two-speed fan, with economizer (all pre-existing vintages have economizers)"/>
    <s v="DEER2023"/>
    <x v="2"/>
    <d v="2021-11-01T20:01:39"/>
    <s v="NE-HVAC-airAC-Split-55to65kBtuh-17p0seer-wPreEcono"/>
    <s v="Deem-DEER"/>
    <s v="Standard"/>
    <s v="None"/>
    <m/>
    <m/>
    <s v="None"/>
    <m/>
    <b v="0"/>
    <m/>
    <b v="1"/>
    <s v="Com"/>
    <s v="Any"/>
    <s v="HVAC"/>
    <s v="SpaceCool"/>
    <s v="dxAC_equip"/>
    <s v="spltSEER"/>
    <m/>
    <s v="HVAC-airAC"/>
    <s v="Commercial SEER-rated split Air Conditioners, 55-65 kBtu/h; _x000a_pre-2001: SEER = 11.5, one-speed fan, w/economizers;_x000a_post-2001: SEER = 13 (EER = 11.08), one-speed fan, w/economizers;_x000a_2014: SEER = 14 (EER = 11.75), two-speed fan, w/economizers"/>
    <s v="Commercial SEER-rated split Air Conditioners, Size Range: 55 - 65 kBtu/h, SEER = 14 (EER = 11.7), EIR = 0.249, Fan W/cfm = 0.29, two-speed fan, with economizers"/>
    <s v="Commercial SEER-rated split Air Conditioners, Size Range: 55 - 65 kBtu/h, SEER = 17 (EER = 13.3), EIR = 0.223, Fan W/cfm = 0.27, two-speed fan, with economizers"/>
    <s v="PreNRes-SplitAC-55to65kBtu/h-1to2Sp-S11.5toS14.0-Econ"/>
    <s v="StdNRes-SplitAC-55to65kBtu/h-2Sp-S14.0"/>
    <s v="MsrNRes-SplitAC-55to65kBtu/h-2Sp-S17.0-Econ"/>
    <s v="Available"/>
    <m/>
    <b v="1"/>
    <b v="1"/>
    <m/>
    <m/>
    <m/>
    <s v="HVAC-airAC"/>
    <m/>
    <m/>
    <x v="1"/>
    <x v="0"/>
    <m/>
    <m/>
    <m/>
    <m/>
    <m/>
    <s v="Standard"/>
    <m/>
    <b v="1"/>
    <b v="1"/>
    <b v="0"/>
    <s v="Deemed Ex Ante Team"/>
    <d v="2021-11-01T20:01:39"/>
    <s v="Re-simulated using CZ2022 weather data"/>
    <s v="Deemed Ex Ante Team"/>
    <m/>
    <m/>
    <m/>
  </r>
  <r>
    <n v="2023"/>
    <x v="42"/>
    <s v="Com SEER-rated split Air Conditioners, Size Range: 55 - 65 kBtu/h, SEER = 18 (EER = 14), EIR = 0.209, fan W/cfm = 0.27, two-speed fan, with economizer (all  pre-existing vintages--except2014--do not have economizer)"/>
    <s v="DEER2023"/>
    <x v="2"/>
    <d v="2021-11-01T20:01:39"/>
    <s v="NE-HVAC-airAC-Split-55to65kBtuh-18p0seer-PreEconByVint"/>
    <s v="Deem-DEER"/>
    <s v="Standard"/>
    <s v="None"/>
    <m/>
    <m/>
    <s v="None"/>
    <m/>
    <b v="0"/>
    <m/>
    <b v="1"/>
    <s v="Com"/>
    <s v="Any"/>
    <s v="HVAC"/>
    <s v="SpaceCool"/>
    <s v="dxAC_equip"/>
    <s v="spltSEER"/>
    <m/>
    <s v="HVAC-airAC"/>
    <s v="Commercial SEER-rated split Air Conditioners, 55-65 kBtu/h; _x000a_pre-2001: SEER = 11.5, one-speed fan, no economizers;_x000a_post-2001: SEER = 13 (EER = 11.08), one-speed fan, no economizers;_x000a_2014: SEER = 14 (EER = 11.7), two-speed fan, w/economizers"/>
    <s v="Commercial SEER-rated split Air Conditioners, Size Range: 55 - 65 kBtu/h, SEER = 14 (EER = 11.7), EIR = 0.249, Fan W/cfm = 0.29, two-speed fan, with economizers"/>
    <s v="Commercial SEER-rated split Air Conditioners, Size Range: 55 - 65 kBtu/h, SEER = 18 (EER = 14), EIR = 0.209, Fan W/cfm = 0.27, two-speed fan, with economizers"/>
    <s v="PreNRes-SplitAC-55to65kBtu/h-1to2Sp-S11.5toS14.0-EconByVint"/>
    <s v="StdNRes-SplitAC-55to65kBtu/h-2Sp-S14.0-Econ"/>
    <s v="MsrNRes-SplitAC-55to65kBtu/h-2Sp-S18.0-Econ"/>
    <s v="Available"/>
    <m/>
    <b v="1"/>
    <b v="1"/>
    <m/>
    <m/>
    <m/>
    <s v="HVAC-airAC"/>
    <m/>
    <m/>
    <x v="1"/>
    <x v="0"/>
    <m/>
    <m/>
    <m/>
    <m/>
    <m/>
    <s v="Standard"/>
    <m/>
    <b v="1"/>
    <b v="1"/>
    <b v="0"/>
    <s v="Deemed Ex Ante Team"/>
    <d v="2021-11-01T20:01:39"/>
    <s v="Re-simulated using CZ2022 weather data"/>
    <s v="Deemed Ex Ante Team"/>
    <m/>
    <m/>
    <m/>
  </r>
  <r>
    <n v="2023"/>
    <x v="43"/>
    <s v="Com SEER-rated split Air Conditioners, Size Range: 55 - 65 kBtu/h, SEER = 18 (EER = 14), EIR = 0.209, fan W/cfm = 0.27, two-speed fan, with economizer (all pre-existing vintages have economizers)"/>
    <s v="DEER2023"/>
    <x v="2"/>
    <d v="2021-11-01T20:01:39"/>
    <s v="NE-HVAC-airAC-Split-55to65kBtuh-18p0seer-wPreEcono"/>
    <s v="Deem-DEER"/>
    <s v="Standard"/>
    <s v="None"/>
    <m/>
    <m/>
    <s v="None"/>
    <m/>
    <b v="0"/>
    <m/>
    <b v="1"/>
    <s v="Com"/>
    <s v="Any"/>
    <s v="HVAC"/>
    <s v="SpaceCool"/>
    <s v="dxAC_equip"/>
    <s v="spltSEER"/>
    <m/>
    <s v="HVAC-airAC"/>
    <s v="Commercial SEER-rated split Air Conditioners, 55-65 kBtu/h; _x000a_pre-2001: SEER = 11.5, one-speed fan, w/economizers;_x000a_post-2001: SEER = 13 (EER = 11.08), one-speed fan, w/economizers;_x000a_2014: SEER = 14 (EER = 11.75), two-speed fan, w/economizers"/>
    <s v="Commercial SEER-rated split Air Conditioners, Size Range: 55 - 65 kBtu/h, SEER = 14 (EER = 11.7), EIR = 0.249, Fan W/cfm = 0.29, two-speed fan, with economizers"/>
    <s v="Commercial SEER-rated split Air Conditioners, Size Range: 55 - 65 kBtu/h, SEER = 18 (EER = 14), EIR = 0.209, Fan W/cfm = 0.27, two-speed fan, with economizers"/>
    <s v="PreNRes-SplitAC-55to65kBtu/h-1to2Sp-S11.5toS14.0-Econ"/>
    <s v="StdNRes-SplitAC-55to65kBtu/h-2Sp-S14.0"/>
    <s v="MsrNRes-SplitAC-55to65kBtu/h-2Sp-S18.0-Econ"/>
    <s v="Available"/>
    <m/>
    <b v="1"/>
    <b v="1"/>
    <m/>
    <m/>
    <m/>
    <s v="HVAC-airAC"/>
    <m/>
    <m/>
    <x v="1"/>
    <x v="0"/>
    <m/>
    <m/>
    <m/>
    <m/>
    <m/>
    <s v="Standard"/>
    <m/>
    <b v="1"/>
    <b v="1"/>
    <b v="0"/>
    <s v="Deemed Ex Ante Team"/>
    <d v="2021-11-01T20:01:39"/>
    <s v="Re-simulated using CZ2022 weather data"/>
    <s v="Deemed Ex Ante Team"/>
    <m/>
    <m/>
    <m/>
  </r>
  <r>
    <n v="2023"/>
    <x v="44"/>
    <s v="Com SEER-rated split Air Conditioners, Size Range: 18 - 45 kBtu/h, SEER = 15 (EER = 12.8), EIR = 0.232, fan W/cfm = 0.25, one-speed fan, without economizer"/>
    <s v="DEER2023"/>
    <x v="2"/>
    <d v="2023-07-02T20:51:08"/>
    <s v="NE-HVAC-airAC-Split-lt45kBtuh-15p0seer"/>
    <s v="Deem-DEER"/>
    <s v="Standard"/>
    <s v="None"/>
    <m/>
    <m/>
    <s v="None"/>
    <m/>
    <b v="0"/>
    <m/>
    <b v="1"/>
    <s v="Com"/>
    <s v="Any"/>
    <s v="HVAC"/>
    <s v="SpaceCool"/>
    <s v="dxAC_equip"/>
    <s v="spltSEER"/>
    <m/>
    <s v="HVAC-airAC"/>
    <s v="Commercial SEER-rated split Air Conditioners, less than 45 kBtu/h; _x000a_pre-2001: SEER = 11.5, one-speed fan, no economizers;_x000a_post-2001: SEER = 13 (EER = 11.08), one-speed fan, no economizers;_x000a_2014: SEER = 14 (EER = 12.17), one-speed fan, no economizers"/>
    <s v="Commercial SEER-rated split Air Conditioners, Size Range: 18 - 45 kBtu/h, SEER = 14 (EER = 12.2), EIR = 0.239, Fan W/cfm = 0.29, one-speed fan, without economizers"/>
    <s v="Commercial SEER-rated split Air Conditioners, Size Range: 18 - 45 kBtu/h, SEER = 15 (EER = 12.8), EIR = 0.232, Fan W/cfm = 0.25, one-speed fan, without economizers"/>
    <s v="PreNRes-SplitAC-lt45kBtu/h-1Sp-S11.5toS14.0"/>
    <s v="StdNRes-SplitAC-lt45kBtu/h-1Sp-S14.0"/>
    <s v="MsrNRes-SplitAC-lt45kBtu/h-1Sp-S15.0"/>
    <s v="Available"/>
    <m/>
    <b v="1"/>
    <b v="1"/>
    <m/>
    <m/>
    <m/>
    <s v="HVAC-airAC"/>
    <m/>
    <m/>
    <x v="1"/>
    <x v="1"/>
    <m/>
    <m/>
    <m/>
    <m/>
    <m/>
    <s v="Standard"/>
    <m/>
    <b v="1"/>
    <b v="1"/>
    <b v="0"/>
    <s v="Deemed Ex Ante Team"/>
    <d v="2021-11-01T20:01:39"/>
    <s v="Re-simulated using CZ2022 weather data"/>
    <s v="Deemed Ex Ante Team"/>
    <s v="Expired due to lack of economizer required by 2022 Title-24"/>
    <m/>
    <m/>
  </r>
  <r>
    <n v="2023"/>
    <x v="45"/>
    <s v="Com SEER-rated split Air Conditioners, Size Range: 18 - 45 kBtu/h, SEER = 16 (EER = 12.5), EIR = 0.238, fan W/cfm = 0.27, two-speed fan, without economizer"/>
    <s v="DEER2023"/>
    <x v="2"/>
    <d v="2023-07-02T20:51:08"/>
    <s v="NE-HVAC-airAC-Split-lt45kBtuh-16p0seer"/>
    <s v="Deem-DEER"/>
    <s v="Standard"/>
    <s v="None"/>
    <m/>
    <m/>
    <s v="None"/>
    <m/>
    <b v="0"/>
    <m/>
    <b v="1"/>
    <s v="Com"/>
    <s v="Any"/>
    <s v="HVAC"/>
    <s v="SpaceCool"/>
    <s v="dxAC_equip"/>
    <s v="spltSEER"/>
    <m/>
    <s v="HVAC-airAC"/>
    <s v="Commercial SEER-rated split Air Conditioners, less than 45 kBtu/h; _x000a_pre-2001: SEER = 11.5, one-speed fan, no economizers;_x000a_post-2001: SEER = 13 (EER = 11.08), one-speed fan, no economizers;_x000a_2014: SEER = 14 (EER = 12.17), one-speed fan, no economizers"/>
    <s v="Commercial SEER-rated split Air Conditioners, Size Range: 18 - 45 kBtu/h, SEER = 14 (EER = 12.2), EIR = 0.239, Fan W/cfm = 0.29, one-speed fan, without economizers"/>
    <s v="Commercial SEER-rated split Air Conditioners, Size Range: 18 - 45 kBtu/h, SEER = 16 (EER = 12.5), EIR = 0.238, Fan W/cfm = 0.27, two-speed fan, without economizers"/>
    <s v="PreNRes-SplitAC-lt45kBtu/h-1Sp-S11.5toS14.0"/>
    <s v="StdNRes-SplitAC-lt45kBtu/h-1Sp-S14.0"/>
    <s v="MsrNRes-SplitAC-lt45kBtu/h-1Sp-S16.0"/>
    <s v="Available"/>
    <m/>
    <b v="1"/>
    <b v="1"/>
    <m/>
    <m/>
    <m/>
    <s v="HVAC-airAC"/>
    <m/>
    <m/>
    <x v="1"/>
    <x v="1"/>
    <m/>
    <m/>
    <m/>
    <m/>
    <m/>
    <s v="Standard"/>
    <m/>
    <b v="1"/>
    <b v="1"/>
    <b v="0"/>
    <s v="Deemed Ex Ante Team"/>
    <d v="2021-11-01T20:01:39"/>
    <s v="Re-simulated using CZ2022 weather data"/>
    <s v="Deemed Ex Ante Team"/>
    <s v="Expired due to lack of economizer required by 2022 Title-24"/>
    <m/>
    <m/>
  </r>
  <r>
    <n v="2023"/>
    <x v="46"/>
    <s v="Com SEER-rated split Air Conditioners, Size Range: 18 - 45 kBtu/h, SEER = 17 (EER = 13.3), EIR = 0.223, fan W/cfm = 0.27, two-speed fan, without economizer"/>
    <s v="DEER2023"/>
    <x v="2"/>
    <d v="2023-07-02T20:51:08"/>
    <s v="NE-HVAC-airAC-Split-lt45kBtuh-17p0seer"/>
    <s v="Deem-DEER"/>
    <s v="Standard"/>
    <s v="None"/>
    <m/>
    <m/>
    <s v="None"/>
    <m/>
    <b v="0"/>
    <m/>
    <b v="1"/>
    <s v="Com"/>
    <s v="Any"/>
    <s v="HVAC"/>
    <s v="SpaceCool"/>
    <s v="dxAC_equip"/>
    <s v="spltSEER"/>
    <m/>
    <s v="HVAC-airAC"/>
    <s v="Commercial SEER-rated split Air Conditioners, less than 45 kBtu/h; _x000a_pre-2001: SEER = 11.5, one-speed fan, no economizers;_x000a_post-2001: SEER = 13 (EER = 11.08), one-speed fan, no economizers;_x000a_2014: SEER = 14 (EER = 12.17), one-speed fan, no economizers"/>
    <s v="Commercial SEER-rated split Air Conditioners, Size Range: 18 - 45 kBtu/h, SEER = 14 (EER = 12.2), EIR = 0.239, Fan W/cfm = 0.29, one-speed fan, without economizers"/>
    <s v="Commercial SEER-rated split Air Conditioners, Size Range: 18 - 45 kBtu/h, SEER = 17 (EER = 13.3), EIR = 0.223, Fan W/cfm = 0.27, two-speed fan, without economizers"/>
    <s v="PreNRes-SplitAC-lt45kBtu/h-1Sp-S11.5toS14.0"/>
    <s v="StdNRes-SplitAC-lt45kBtu/h-1Sp-S14.0"/>
    <s v="MsrNRes-SplitAC-lt45kBtu/h-1Sp-S17.0"/>
    <s v="Available"/>
    <m/>
    <b v="1"/>
    <b v="1"/>
    <m/>
    <m/>
    <m/>
    <s v="HVAC-airAC"/>
    <m/>
    <m/>
    <x v="1"/>
    <x v="1"/>
    <m/>
    <m/>
    <m/>
    <m/>
    <m/>
    <s v="Standard"/>
    <m/>
    <b v="1"/>
    <b v="1"/>
    <b v="0"/>
    <s v="Deemed Ex Ante Team"/>
    <d v="2021-11-01T20:01:39"/>
    <s v="Re-simulated using CZ2022 weather data"/>
    <s v="Deemed Ex Ante Team"/>
    <s v="Expired due to lack of economizer required by 2022 Title-24"/>
    <m/>
    <m/>
  </r>
  <r>
    <n v="2023"/>
    <x v="47"/>
    <s v="Com SEER-rated split Air Conditioners, Size Range: 18 - 45 kBtu/h, SEER = 18 (EER = 14), EIR = 0.209, fan W/cfm = 0.27, two-speed fan, without economizer"/>
    <s v="DEER2023"/>
    <x v="2"/>
    <d v="2023-07-02T20:51:08"/>
    <s v="NE-HVAC-airAC-Split-lt45kBtuh-18p0seer"/>
    <s v="Deem-DEER"/>
    <s v="Standard"/>
    <s v="None"/>
    <m/>
    <m/>
    <s v="None"/>
    <m/>
    <b v="0"/>
    <m/>
    <b v="1"/>
    <s v="Com"/>
    <s v="Any"/>
    <s v="HVAC"/>
    <s v="SpaceCool"/>
    <s v="dxAC_equip"/>
    <s v="spltSEER"/>
    <m/>
    <s v="HVAC-airAC"/>
    <s v="Commercial SEER-rated split Air Conditioners, less than 45 kBtu/h; _x000a_pre-2001: SEER = 11.5, one-speed fan, no economizers;_x000a_post-2001: SEER = 13 (EER = 11.08), one-speed fan, no economizers;_x000a_2014: SEER = 14 (EER = 12.17), one-speed fan, no economizers"/>
    <s v="Commercial SEER-rated split Air Conditioners, Size Range: 18 - 45 kBtu/h, SEER = 14 (EER = 12.2), EIR = 0.239, Fan W/cfm = 0.29, one-speed fan, without economizers"/>
    <s v="Commercial SEER-rated split Air Conditioners, Size Range: 18 - 45 kBtu/h, SEER = 18 (EER = 14), EIR = 0.209, Fan W/cfm = 0.27, two-speed fan, without economizers"/>
    <s v="PreNRes-SplitAC-lt45kBtu/h-1Sp-S11.5toS14.0"/>
    <s v="StdNRes-SplitAC-lt45kBtu/h-1Sp-S14.0"/>
    <s v="MsrNRes-SplitAC-lt45kBtu/h-1Sp-S18.0"/>
    <s v="Available"/>
    <m/>
    <b v="1"/>
    <b v="1"/>
    <m/>
    <m/>
    <m/>
    <s v="HVAC-airAC"/>
    <m/>
    <m/>
    <x v="1"/>
    <x v="1"/>
    <m/>
    <m/>
    <m/>
    <m/>
    <m/>
    <s v="Standard"/>
    <m/>
    <b v="1"/>
    <b v="1"/>
    <b v="0"/>
    <s v="Deemed Ex Ante Team"/>
    <d v="2021-11-01T20:01:39"/>
    <s v="Re-simulated using CZ2022 weather data"/>
    <s v="Deemed Ex Ante Team"/>
    <s v="Expired due to lack of economizer required by 2022 Title-24"/>
    <m/>
    <m/>
  </r>
  <r>
    <n v="2023"/>
    <x v="48"/>
    <s v="EER-rated packaged air conditioner, size range: 135 - 240 kBtu/h, EER = 11.5, min IEER = 13, EIR = 0.255, fan W/cfm = 0.41, two-speed fan, with economizer"/>
    <s v="DEER2023"/>
    <x v="2"/>
    <d v="2021-11-01T20:01:39"/>
    <s v="NE-HVAC-airAC-SpltPkg-135to239kBtuh-11p5eer-wPreEcono"/>
    <s v="Deem-DEER"/>
    <s v="Standard"/>
    <s v="None"/>
    <m/>
    <m/>
    <s v="None"/>
    <m/>
    <b v="0"/>
    <m/>
    <b v="1"/>
    <s v="Com"/>
    <s v="Any"/>
    <s v="HVAC"/>
    <s v="SpaceCool"/>
    <s v="dxAC_equip"/>
    <s v="pkgEER"/>
    <m/>
    <s v="HVAC-airAC"/>
    <s v="Com EER-rated packaged air conditioner, 135-240 kBtu/h; _x000a_Pre-2005: EER = 9.7, one-speed fan, w/economizer;_x000a_2006 - 2009: EER = 9.7, one-speed fan, w/economizer;_x000a_2010 - 2013: EER = 10.8, one-speed fan, w/economizer;_x000a_2014 - 2015: EER = 10.8, IEER = 12.2, two-speed fan, w/economizer"/>
    <s v="Com EER-rated packaged air conditioner, size range: 135 - 240 kBtu/h, EER = 10.8, IEER = 12.2, EIR = 0.274, fan W/cfm = 0.41, two-speed fan, with economizer"/>
    <s v="Com EER-rated packaged air conditioner, size range: 135 - 240 kBtu/h, EER = 11.5, min IEER = 13, EIR = 0.255, fan W/cfm = 0.41, two-speed fan, with economizer"/>
    <s v="PreNRes-PkgAC-135to240kBtu/h-1to2SpH-E9.7to10.8-Econ"/>
    <s v="StdNRes-PkgAC-135to240kBtu/h-2SpP-E10.8-Econ"/>
    <s v="MsrNRes-PkgAC-135to240kBtu/h-2SpP-E11.5-Econ"/>
    <s v="Available"/>
    <m/>
    <b v="0"/>
    <b v="0"/>
    <m/>
    <m/>
    <m/>
    <s v="HVAC-airAC"/>
    <m/>
    <m/>
    <x v="1"/>
    <x v="0"/>
    <m/>
    <m/>
    <m/>
    <m/>
    <m/>
    <s v="Standard"/>
    <m/>
    <b v="1"/>
    <b v="1"/>
    <b v="0"/>
    <s v="Deemed Ex Ante Team"/>
    <d v="2021-11-01T20:01:39"/>
    <s v="Re-simulated using CZ2022 weather data"/>
    <s v="Deemed Ex Ante Team"/>
    <m/>
    <m/>
    <m/>
  </r>
  <r>
    <n v="2023"/>
    <x v="49"/>
    <s v="EER-rated packaged air conditioner, size range: 135 - 240 kBtu/h, EER = 12, min IEER = 13.5, EIR = 0.243, fan W/cfm = 0.41, two-speed fan, with economizer"/>
    <s v="DEER2023"/>
    <x v="2"/>
    <d v="2021-11-01T20:01:39"/>
    <s v="NE-HVAC-airAC-SpltPkg-135to239kBtuh-12p0eer-wPreEcono"/>
    <s v="Deem-DEER"/>
    <s v="Standard"/>
    <s v="None"/>
    <m/>
    <m/>
    <s v="None"/>
    <m/>
    <b v="0"/>
    <m/>
    <b v="1"/>
    <s v="Com"/>
    <s v="Any"/>
    <s v="HVAC"/>
    <s v="SpaceCool"/>
    <s v="dxAC_equip"/>
    <s v="pkgEER"/>
    <m/>
    <s v="HVAC-airAC"/>
    <s v="Com EER-rated packaged air conditioner, 135-240 kBtu/h; _x000a_Pre-2005: EER = 9.7, one-speed fan, w/economizer;_x000a_2006 - 2009: EER = 9.7, one-speed fan, w/economizer;_x000a_2010 - 2013: EER = 10.8, one-speed fan, w/economizer;_x000a_2014 - 2015: EER = 10.8, IEER = 12.2, two-speed fan, w/economizer"/>
    <s v="Com EER-rated packaged air conditioner, size range: 135 - 240 kBtu/h, EER = 10.8, IEER = 12.2, EIR = 0.274, fan W/cfm = 0.41, two-speed fan, with economizer"/>
    <s v="Com EER-rated packaged air conditioner, size range: 135 - 240 kBtu/h, EER = 12, min IEER = 13.5, EIR = 0.243, fan W/cfm = 0.41, two-speed fan, with economizer"/>
    <s v="PreNRes-PkgAC-135to240kBtu/h-1to2SpH-E9.7to10.8-Econ"/>
    <s v="StdNRes-PkgAC-135to240kBtu/h-2SpP-E10.8-Econ"/>
    <s v="MsrNRes-PkgAC-135to240kBtu/h-2SpP-E12.0-Econ"/>
    <s v="Available"/>
    <m/>
    <b v="0"/>
    <b v="0"/>
    <m/>
    <m/>
    <m/>
    <s v="HVAC-airAC"/>
    <m/>
    <m/>
    <x v="1"/>
    <x v="0"/>
    <m/>
    <m/>
    <m/>
    <m/>
    <m/>
    <s v="Standard"/>
    <m/>
    <b v="1"/>
    <b v="1"/>
    <b v="0"/>
    <s v="Deemed Ex Ante Team"/>
    <d v="2021-11-01T20:01:39"/>
    <s v="Re-simulated using CZ2022 weather data"/>
    <s v="Deemed Ex Ante Team"/>
    <m/>
    <m/>
    <m/>
  </r>
  <r>
    <n v="2023"/>
    <x v="50"/>
    <s v="EER-rated packaged air conditioner, size range: 135 - 240 kBtu/h, EER = 12.5, min IEER = 14, EIR = 0.231, fan W/cfm = 0.41, two-speed fan, with economizer"/>
    <s v="DEER2023"/>
    <x v="2"/>
    <d v="2021-11-01T20:01:39"/>
    <s v="NE-HVAC-airAC-SpltPkg-135to239kBtuh-12p5eer-wPreEcono"/>
    <s v="Deem-DEER"/>
    <s v="Standard"/>
    <s v="None"/>
    <m/>
    <m/>
    <s v="None"/>
    <m/>
    <b v="0"/>
    <m/>
    <b v="1"/>
    <s v="Com"/>
    <s v="Any"/>
    <s v="HVAC"/>
    <s v="SpaceCool"/>
    <s v="dxAC_equip"/>
    <s v="pkgEER"/>
    <m/>
    <s v="HVAC-airAC"/>
    <s v="Com EER-rated packaged air conditioner, 135-240 kBtu/h; _x000a_Pre-2005: EER = 9.7, one-speed fan, w/economizer;_x000a_2006 - 2009: EER = 9.7, one-speed fan, w/economizer;_x000a_2010 - 2013: EER = 10.8, one-speed fan, w/economizer;_x000a_2014 - 2015: EER = 10.8, IEER = 12.2, two-speed fan, w/economizer"/>
    <s v="Com EER-rated packaged air conditioner, size range: 135 - 240 kBtu/h, EER = 10.8, IEER = 12.2, EIR = 0.274, fan W/cfm = 0.41, two-speed fan, with economizer"/>
    <s v="Com EER-rated packaged air conditioner, size range: 135 - 240 kBtu/h, EER = 12.5, min IEER = 14, EIR = 0.231, fan W/cfm = 0.41, two-speed fan, with economizer"/>
    <s v="PreNRes-PkgAC-135to240kBtu/h-1to2SpH-E9.7to10.8-Econ"/>
    <s v="StdNRes-PkgAC-135to240kBtu/h-2SpP-E10.8-Econ"/>
    <s v="MsrNRes-PkgAC-135to240kBtu/h-2SpP-E12.5-Econ"/>
    <s v="Available"/>
    <m/>
    <b v="0"/>
    <b v="0"/>
    <m/>
    <m/>
    <m/>
    <s v="HVAC-airAC"/>
    <m/>
    <m/>
    <x v="1"/>
    <x v="0"/>
    <m/>
    <m/>
    <m/>
    <m/>
    <m/>
    <s v="Standard"/>
    <m/>
    <b v="1"/>
    <b v="1"/>
    <b v="0"/>
    <s v="Deemed Ex Ante Team"/>
    <d v="2021-11-01T20:01:39"/>
    <s v="Re-simulated using CZ2022 weather data"/>
    <s v="Deemed Ex Ante Team"/>
    <m/>
    <m/>
    <m/>
  </r>
  <r>
    <n v="2023"/>
    <x v="51"/>
    <s v="EER-rated packaged air conditioner, size range: 240 - 760 kBtu/h, EER = 10.8, min IEER = 12.2, EIR = 0.255, fan W/CFM = 0.61, two-speed fan, with economizer"/>
    <s v="DEER2023"/>
    <x v="2"/>
    <d v="2022-05-27T18:52:31"/>
    <s v="NE-HVAC-airAC-SpltPkg-240to759kBtuh-10p8eer"/>
    <s v="Deem-DEER"/>
    <s v="Standard"/>
    <s v="None"/>
    <m/>
    <m/>
    <s v="None"/>
    <m/>
    <b v="0"/>
    <m/>
    <b v="1"/>
    <s v="Com"/>
    <s v="Any"/>
    <s v="HVAC"/>
    <s v="SpaceCool"/>
    <s v="dxAC_equip"/>
    <s v="pkgEER"/>
    <m/>
    <s v="HVAC-airAC"/>
    <s v="EER-rated packaged air conditioner, 240-760 kBtu/h; _x000a_mix of single-zone 9.8 EER and multi-zone 10.0 EER system configurations where applicable"/>
    <s v="EER-rated packaged air conditioner, size range: 240 - 760 kBtu/h, mix of single-zone 9.8 EER and multi-zone 10.0 EER system configurations where applicable"/>
    <s v="EER-rated packaged air conditioner, size range: 240 - 760 kBtu/h, EER = 10.8, mix of single-zone and multi-zone system configurations where applicable"/>
    <s v="PreNRes-PVVAC+PkgAC-240to760kBtu/h-VarSpH+1to2SpH-E10.0+E9.8-byBldgType"/>
    <s v="StdNRes-PVVAC+PkgAC-240to760kBtu/h-VarSpP+2SpP-E10.0+E9.8-byBldgType"/>
    <s v="MsrNRes-PVVAC+PkgAC-240to760kBtu/h-VarSpP+2SpP-E10.8-byBldgType"/>
    <s v="Available"/>
    <m/>
    <b v="0"/>
    <b v="0"/>
    <m/>
    <m/>
    <m/>
    <s v="HVAC-airAC"/>
    <m/>
    <s v="None"/>
    <x v="1"/>
    <x v="0"/>
    <m/>
    <m/>
    <m/>
    <m/>
    <m/>
    <s v="Standard"/>
    <m/>
    <b v="1"/>
    <b v="1"/>
    <b v="0"/>
    <s v="Deemed Ex Ante Team"/>
    <d v="2022-05-27T18:52:31"/>
    <s v="Re-simulated using CZ2022 weather data"/>
    <s v="Deemed Ex Ante Team"/>
    <m/>
    <m/>
    <m/>
  </r>
  <r>
    <n v="2023"/>
    <x v="52"/>
    <s v="Multi-zone EER-rated packaged air conditioner, size range: 240 - 760 kBtu/h, EER = 10.8, min IEER = 12.2, EIR = 0.255, fan W/cfm = 0.61, variable-speed fan, with economizer"/>
    <s v="DEER2023"/>
    <x v="2"/>
    <d v="2021-11-01T20:01:39"/>
    <s v="NE-HVAC-airAC-SpltPkg-240to759kBtuh-10p8eer_MZ"/>
    <s v="Deem-DEER"/>
    <s v="Standard"/>
    <s v="None"/>
    <m/>
    <m/>
    <s v="None"/>
    <m/>
    <b v="0"/>
    <m/>
    <b v="1"/>
    <s v="Com"/>
    <s v="Any"/>
    <s v="HVAC"/>
    <s v="SpaceCool"/>
    <s v="dxAC_equip"/>
    <s v="pkgEER"/>
    <m/>
    <s v="HVAC-airAC"/>
    <s v="Com EER-rated packaged air conditioner, 240-760 kBtu/h; _x000a_Pre-2005: EER = 10.0 (IEER = 11.3), variable-speed fan, w/economizer;_x000a_2006 - 2009: EER = 10.0, variable-speed fan, w/economizer;_x000a_2010 - 2013: EER = 10.0, variable-speed fan, w/economizer;_x000a_2014 - 2015: EER = 10.0, IEER 11.6, variable-speed fan, w/economizer"/>
    <s v="Com EER-rated packaged air conditioner, size range: 240 - 760 kBtu/h, EER = 10.0 IEER = 11.4, EIR = 0.282, variable-speed fan, with economizer"/>
    <s v="Com EER-rated packaged air conditioner, size range: 240 - 760 kBtu/h, EER = 10.8, min IEER 12.2, EIR = 0.255, variable-speed fan, with economizer"/>
    <s v="PreNRes-PVVAC-240to760kBtu/h-VarSpH-E10.0-Econ"/>
    <s v="StdNRes-PVVAC-240to760kBtu/h-VarSpP-E10.0-Econ"/>
    <s v="MsrNRes-PVVAC-240to760kBtu/h-VarSpP-E10.8-Econ"/>
    <s v="Available"/>
    <m/>
    <b v="0"/>
    <b v="0"/>
    <m/>
    <m/>
    <m/>
    <s v="HVAC-airAC"/>
    <m/>
    <m/>
    <x v="1"/>
    <x v="0"/>
    <m/>
    <m/>
    <m/>
    <m/>
    <m/>
    <s v="Component"/>
    <m/>
    <b v="1"/>
    <b v="1"/>
    <b v="0"/>
    <s v="Deemed Ex Ante Team"/>
    <d v="2021-11-01T20:01:39"/>
    <s v="Re-simulated using CZ2022 weather data"/>
    <s v="Deemed Ex Ante Team"/>
    <m/>
    <m/>
    <m/>
  </r>
  <r>
    <n v="2023"/>
    <x v="53"/>
    <s v="Single-zone EER-rated packaged air conditioner, size range: 240 - 760 kBtu/h, EER = 10.8, min IEER = 12.2, EIR = 0.255, fan W/cfm = 0.61, two-speed fan, with economizer"/>
    <s v="DEER2023"/>
    <x v="2"/>
    <d v="2021-11-01T20:01:39"/>
    <s v="NE-HVAC-airAC-SpltPkg-240to759kBtuh-10p8eer_SZ"/>
    <s v="Deem-DEER"/>
    <s v="Standard"/>
    <s v="None"/>
    <m/>
    <m/>
    <s v="None"/>
    <m/>
    <b v="0"/>
    <m/>
    <b v="1"/>
    <s v="Com"/>
    <s v="Any"/>
    <s v="HVAC"/>
    <s v="SpaceCool"/>
    <s v="dxAC_equip"/>
    <s v="pkgEER"/>
    <m/>
    <s v="HVAC-airAC"/>
    <s v="Com EER-rated packaged air conditioner, 240-760 kBtu/h; _x000a_Pre-2005: EER = 9.8 (1 spd IEER = 9.8, 2 spd IEER = 11.1), one-speed fan, w/economizer;_x000a_2006 - 2009: EER = 9.8, one-speed fan, w/economizer;_x000a_2010 - 2013: EER = 9.8, one-speed fan, w/economizer;_x000a_2014 - 2015: EER = 9.8, IEER 11.4, two-speed fan, w/economizer"/>
    <s v="Com EER-rated packaged air conditioner, size range: 240 - 760 kBtu/h, EER = 9.8, IEER = 11.4, EIR = 0.286, fan W/cfm = 0.61, two-speed fan, with economizer"/>
    <s v="Com EER-rated packaged air conditioner, size range: 240 - 760 kBtu/h, EER = 10.8, min IEER 12.2, EIR = 0.255, fan W/cfm = 0.61, two-speed fan, with economizer"/>
    <s v="PreNRes-PkgAC-240to760kBtu/h-1to2SpH-E9.8-Econ"/>
    <s v="StdNRes-PkgAC-240to760kBtu/h-2SpP-E9.8-Econ"/>
    <s v="MsrNRes-PkgAC-240to760kBtu/h-2SpP-E10.8"/>
    <s v="Available"/>
    <m/>
    <b v="0"/>
    <b v="0"/>
    <m/>
    <m/>
    <m/>
    <s v="HVAC-airAC"/>
    <m/>
    <m/>
    <x v="1"/>
    <x v="0"/>
    <m/>
    <m/>
    <m/>
    <m/>
    <m/>
    <s v="Component"/>
    <m/>
    <b v="1"/>
    <b v="1"/>
    <b v="0"/>
    <s v="Deemed Ex Ante Team"/>
    <d v="2021-11-01T20:01:39"/>
    <s v="Re-simulated using CZ2022 weather data"/>
    <s v="Deemed Ex Ante Team"/>
    <m/>
    <m/>
    <m/>
  </r>
  <r>
    <n v="2023"/>
    <x v="54"/>
    <s v="EER-rated packaged air conditioner, size range: 240 - 760 kBtu/h, EER = 11.5, min IEER = 12.7, EIR = 0.236, fan W/CFM = 0.61, two-speed fan, with economizer"/>
    <s v="DEER2023"/>
    <x v="2"/>
    <d v="2022-05-27T18:52:31"/>
    <s v="NE-HVAC-airAC-SpltPkg-240to759kBtuh-11p5eer"/>
    <s v="Deem-DEER"/>
    <s v="Standard"/>
    <s v="None"/>
    <m/>
    <m/>
    <s v="None"/>
    <m/>
    <b v="0"/>
    <m/>
    <b v="1"/>
    <s v="Com"/>
    <s v="Any"/>
    <s v="HVAC"/>
    <s v="SpaceCool"/>
    <s v="dxAC_equip"/>
    <s v="pkgEER"/>
    <m/>
    <s v="HVAC-airAC"/>
    <s v="EER-rated packaged air conditioner, 240-760 kBtu/h; _x000a_mix of single-zone 9.8 EER and multi-zone 10.0 EER system configurations where applicable"/>
    <s v="EER-rated packaged air conditioner, size range: 240 - 760 kBtu/h, mix of single-zone 9.8 EER and multi-zone 10.0 EER system configurations where applicable"/>
    <s v="EER-rated packaged air conditioner, size range: 240 - 760 kBtu/h, EER = 11.5, mix of single-zone and multi-zone system configurations where applicable"/>
    <s v="PreNRes-PVVAC+PkgAC-240to760kBtu/h-VarSpH+1to2SpH-E10.0+E9.8-byBldgType"/>
    <s v="StdNRes-PVVAC+PkgAC-240to760kBtu/h-VarSpP+2SpP-E10.0+E9.8-byBldgType"/>
    <s v="MsrNRes-PVVAC+PkgAC-240to760kBtu/h-VarSpP+2SpP-E11.5-byBldgType"/>
    <s v="Available"/>
    <m/>
    <b v="0"/>
    <b v="0"/>
    <m/>
    <m/>
    <m/>
    <s v="HVAC-airAC"/>
    <m/>
    <s v="None"/>
    <x v="1"/>
    <x v="0"/>
    <m/>
    <m/>
    <m/>
    <m/>
    <m/>
    <s v="Standard"/>
    <m/>
    <b v="1"/>
    <b v="1"/>
    <b v="0"/>
    <s v="Deemed Ex Ante Team"/>
    <d v="2022-05-27T18:52:31"/>
    <s v="Re-simulated using CZ2022 weather data"/>
    <s v="Deemed Ex Ante Team"/>
    <m/>
    <m/>
    <m/>
  </r>
  <r>
    <n v="2023"/>
    <x v="55"/>
    <s v="Multi-zone EER-rated packaged air conditioner, size range: 240 - 760 kBtu/h, EER = 11.5, min IEER = 12.7, EIR = 0.236, fan W/cfm = 0.61, variable-speed fan, with economizer"/>
    <s v="DEER2023"/>
    <x v="2"/>
    <d v="2021-11-01T20:01:39"/>
    <s v="NE-HVAC-airAC-SpltPkg-240to759kBtuh-11p5eer_MZ"/>
    <s v="Deem-DEER"/>
    <s v="Standard"/>
    <s v="None"/>
    <m/>
    <m/>
    <s v="None"/>
    <m/>
    <b v="0"/>
    <m/>
    <b v="1"/>
    <s v="Com"/>
    <s v="Any"/>
    <s v="HVAC"/>
    <s v="SpaceCool"/>
    <s v="dxAC_equip"/>
    <s v="pkgEER"/>
    <m/>
    <s v="HVAC-airAC"/>
    <s v="Com EER-rated packaged air conditioner, 240-760 kBtu/h; _x000a_Pre-2005: EER = 10.0 (IEER = 11.3), variable-speed fan, w/economizer;_x000a_2006 - 2009: EER = 10.0, variable-speed fan, w/economizer;_x000a_2010 - 2013: EER = 10.0, variable-speed fan, w/economizer;_x000a_2014 - 2015: EER = 10.0, IEER 11.6, variable-speed fan, w/economizer"/>
    <s v="Com EER-rated packaged air conditioner, size range: 240 - 760 kBtu/h, EER = 10.0 IEER = 11.4, EIR = 0.282, variable-speed fan, with economizer"/>
    <s v="Com EER-rated packaged air conditioner, size range: 240 - 760 kBtu/h, EER = 11.5, min IEER = 12.7, EIR = 0.236, variable-speed fan, with economizer"/>
    <s v="PreNRes-PVVAC-240to760kBtu/h-VarSpH-E10.0-Econ"/>
    <s v="StdNRes-PVVAC-240to760kBtu/h-VarSpP-E10.0-Econ"/>
    <s v="MsrNRes-PVVAC-240to760kBtu/h-VarSpP-E11.5-Econ"/>
    <s v="Available"/>
    <m/>
    <b v="0"/>
    <b v="0"/>
    <m/>
    <m/>
    <m/>
    <s v="HVAC-airAC"/>
    <m/>
    <m/>
    <x v="1"/>
    <x v="0"/>
    <m/>
    <m/>
    <m/>
    <m/>
    <m/>
    <s v="Component"/>
    <m/>
    <b v="1"/>
    <b v="1"/>
    <b v="0"/>
    <s v="Deemed Ex Ante Team"/>
    <d v="2021-11-01T20:01:39"/>
    <s v="Re-simulated using CZ2022 weather data"/>
    <s v="Deemed Ex Ante Team"/>
    <m/>
    <m/>
    <m/>
  </r>
  <r>
    <n v="2023"/>
    <x v="56"/>
    <s v="Single-zone EER-rated packaged air conditioner, size range: 240 - 760 kBtu/h, EER = 11.5, min IEER = 12.7, EIR = 0.236, fan W/cfm = 0.61, two-speed fan, with economizer"/>
    <s v="DEER2023"/>
    <x v="2"/>
    <d v="2021-11-01T20:01:39"/>
    <s v="NE-HVAC-airAC-SpltPkg-240to759kBtuh-11p5eer_SZ"/>
    <s v="Deem-DEER"/>
    <s v="Standard"/>
    <s v="None"/>
    <m/>
    <m/>
    <s v="None"/>
    <m/>
    <b v="0"/>
    <m/>
    <b v="1"/>
    <s v="Com"/>
    <s v="Any"/>
    <s v="HVAC"/>
    <s v="SpaceCool"/>
    <s v="dxAC_equip"/>
    <s v="pkgEER"/>
    <m/>
    <s v="HVAC-airAC"/>
    <s v="Com EER-rated packaged air conditioner, 240-760 kBtu/h; _x000a_Pre-2005: EER = 9.8 (1 spd IEER = 9.8, 2 spd IEER = 11.1), one-speed fan, w/economizer;_x000a_2006 - 2009: EER = 9.8, one-speed fan, w/economizer;_x000a_2010 - 2013: EER = 9.8, one-speed fan, w/economizer;_x000a_2014 - 2015: EER = 9.8, IEER 11.4, two-speed fan, w/economizer"/>
    <s v="Com EER-rated packaged air conditioner, size range: 240 - 760 kBtu/h, EER = 9.8, IEER = 11.4, EIR = 0.286, fan W/cfm = 0.61, two-speed fan, with economizer"/>
    <s v="Com EER-rated packaged air conditioner, size range: 240 - 760 kBtu/h, EER = 11.5, min IEER = 12.7, EIR = 0.236, fan W/cfm = 0.61, two-speed fan, with economizer"/>
    <s v="PreNRes-PkgAC-240to760kBtu/h-1to2SpH-E9.8-Econ"/>
    <s v="StdNRes-PkgAC-240to760kBtu/h-2SpP-E9.8-Econ"/>
    <s v="MsrNRes-PkgAC-240to760kBtu/h-2SpP-E11.5"/>
    <s v="Available"/>
    <m/>
    <b v="0"/>
    <b v="0"/>
    <m/>
    <m/>
    <m/>
    <s v="HVAC-airAC"/>
    <m/>
    <m/>
    <x v="1"/>
    <x v="0"/>
    <m/>
    <m/>
    <m/>
    <m/>
    <m/>
    <s v="Component"/>
    <m/>
    <b v="1"/>
    <b v="1"/>
    <b v="0"/>
    <s v="Deemed Ex Ante Team"/>
    <d v="2021-11-01T20:01:39"/>
    <s v="Re-simulated using CZ2022 weather data"/>
    <s v="Deemed Ex Ante Team"/>
    <m/>
    <m/>
    <m/>
  </r>
  <r>
    <n v="2023"/>
    <x v="57"/>
    <s v="EER-rated packaged air conditioner, size range: 240 - 760 kBtu/h, EER = 12.5, min IEER = 15.5, EIR = 0.213, fan W/CFM = 0.61, two-speed fan, with economizer"/>
    <s v="DEER2023"/>
    <x v="2"/>
    <d v="2022-05-27T18:52:31"/>
    <s v="NE-HVAC-airAC-SpltPkg-240to759kBtuh-12p5eer"/>
    <s v="Deem-DEER"/>
    <s v="Standard"/>
    <s v="None"/>
    <m/>
    <m/>
    <s v="None"/>
    <m/>
    <b v="0"/>
    <m/>
    <b v="1"/>
    <s v="Com"/>
    <s v="Any"/>
    <s v="HVAC"/>
    <s v="SpaceCool"/>
    <s v="dxAC_equip"/>
    <s v="pkgEER"/>
    <m/>
    <s v="HVAC-airAC"/>
    <s v="EER-rated packaged air conditioner, 240-760 kBtu/h; _x000a_mix of single-zone 9.8 EER and multi-zone 10.0 EER system configurations where applicable"/>
    <s v="EER-rated packaged air conditioner, size range: 240 - 760 kBtu/h, mix of single-zone 9.8 EER and multi-zone 10.0 EER system configurations where applicable"/>
    <s v="EER-rated packaged air conditioner, size range: 240 - 760 kBtu/h, EER = 12.5, mix of single-zone and multi-zone system configurations where applicable"/>
    <s v="PreNRes-PVVAC+PkgAC-240to760kBtu/h-VarSpH+1to2SpH-E10.0+E9.8-byBldgType"/>
    <s v="StdNRes-PVVAC+PkgAC-240to760kBtu/h-VarSpP+2SpP-E10.0+E9.8-byBldgType"/>
    <s v="MsrNRes-PVVAC+PkgAC-240to760kBtu/h-VarSpP+2SpP-E12.5-byBldgType"/>
    <s v="Available"/>
    <m/>
    <b v="0"/>
    <b v="0"/>
    <m/>
    <m/>
    <m/>
    <s v="HVAC-airAC"/>
    <m/>
    <s v="None"/>
    <x v="1"/>
    <x v="0"/>
    <m/>
    <m/>
    <m/>
    <m/>
    <m/>
    <s v="Standard"/>
    <m/>
    <b v="1"/>
    <b v="1"/>
    <b v="0"/>
    <s v="Deemed Ex Ante Team"/>
    <d v="2022-05-27T18:52:31"/>
    <s v="Re-simulated using CZ2022 weather data"/>
    <s v="Deemed Ex Ante Team"/>
    <m/>
    <m/>
    <m/>
  </r>
  <r>
    <n v="2023"/>
    <x v="58"/>
    <s v="Multi-zone EER-rated packaged air conditioner, size range: 240 - 760 kBtu/h, EER = 12.5, min IEER = 15.5, EIR = 0.213, fan W/cfm = 0.61, variable-speed fan, with economizer"/>
    <s v="DEER2023"/>
    <x v="2"/>
    <d v="2021-11-01T20:01:39"/>
    <s v="NE-HVAC-airAC-SpltPkg-240to759kBtuh-12p5eer_MZ"/>
    <s v="Deem-DEER"/>
    <s v="Standard"/>
    <s v="None"/>
    <m/>
    <m/>
    <s v="None"/>
    <m/>
    <b v="0"/>
    <m/>
    <b v="1"/>
    <s v="Com"/>
    <s v="Any"/>
    <s v="HVAC"/>
    <s v="SpaceCool"/>
    <s v="dxAC_equip"/>
    <s v="pkgEER"/>
    <m/>
    <s v="HVAC-airAC"/>
    <s v="Com EER-rated packaged air conditioner, 240-760 kBtu/h; _x000a_Pre-2005: EER = 10.0 (IEER = 11.3), variable-speed fan, w/economizer;_x000a_2006 - 2009: EER = 10.0, variable-speed fan, w/economizer;_x000a_2010 - 2013: EER = 10.0, variable-speed fan, w/economizer;_x000a_2014 - 2015: EER = 10.0, IEER 11.6, variable-speed fan, w/economizer"/>
    <s v="Com EER-rated packaged air conditioner, size range: 240 - 760 kBtu/h, EER = 10.0 IEER = 11.4, EIR = 0.282, variable-speed fan, with economizer"/>
    <s v="Com EER-rated packaged air conditioner, size range: 240 - 760 kBtu/h, EER = 12.5, min IEER = 15.5, EIR = 0.213, variable-speed fan, with economizer"/>
    <s v="PreNRes-PVVAC-240to760kBtu/h-VarSpH-E10.0-Econ"/>
    <s v="StdNRes-PVVAC-240to760kBtu/h-VarSpP-E10.0-Econ"/>
    <s v="MsrNRes-PVVAC-240to760kBtu/h-VarSpP-E12.5-Econ"/>
    <s v="Available"/>
    <m/>
    <b v="0"/>
    <b v="0"/>
    <m/>
    <m/>
    <m/>
    <s v="HVAC-airAC"/>
    <m/>
    <m/>
    <x v="1"/>
    <x v="0"/>
    <m/>
    <m/>
    <m/>
    <m/>
    <m/>
    <s v="Component"/>
    <m/>
    <b v="1"/>
    <b v="1"/>
    <b v="0"/>
    <s v="Deemed Ex Ante Team"/>
    <d v="2021-11-01T20:01:39"/>
    <s v="Re-simulated using CZ2022 weather data"/>
    <s v="Deemed Ex Ante Team"/>
    <m/>
    <m/>
    <m/>
  </r>
  <r>
    <n v="2023"/>
    <x v="59"/>
    <s v="Single-zone EER-rated packaged air conditioner, size range: 240 - 760 kBtu/h, EER = 12.5, min IEER = 15.5, EIR = 0.213, fan W/cfm = 0.61, two-speed fan, with economizer"/>
    <s v="DEER2023"/>
    <x v="2"/>
    <d v="2021-11-01T20:01:39"/>
    <s v="NE-HVAC-airAC-SpltPkg-240to759kBtuh-12p5eer_SZ"/>
    <s v="Deem-DEER"/>
    <s v="Standard"/>
    <s v="None"/>
    <m/>
    <m/>
    <s v="None"/>
    <m/>
    <b v="0"/>
    <m/>
    <b v="1"/>
    <s v="Com"/>
    <s v="Any"/>
    <s v="HVAC"/>
    <s v="SpaceCool"/>
    <s v="dxAC_equip"/>
    <s v="pkgEER"/>
    <m/>
    <s v="HVAC-airAC"/>
    <s v="Com EER-rated packaged air conditioner, 240-760 kBtu/h; _x000a_Pre-2005: EER = 9.8 (1 spd IEER = 9.8, 2 spd IEER = 11.1), one-speed fan, w/economizer;_x000a_2006 - 2009: EER = 9.8, one-speed fan, w/economizer;_x000a_2010 - 2013: EER = 9.8, one-speed fan, w/economizer;_x000a_2014 - 2015: EER = 9.8, IEER 11.4, two-speed fan, w/economizer"/>
    <s v="Com EER-rated packaged air conditioner, size range: 240 - 760 kBtu/h, EER = 9.8, IEER = 11.4, EIR = 0.286, fan W/cfm = 0.61, two-speed fan, with economizer"/>
    <s v="Com EER-rated packaged air conditioner, size range: 240 - 760 kBtu/h, EER = 12.5, min IEER = 15.5, EIR = 0.213, fan W/cfm = 0.61, two-speed fan, with economizer"/>
    <s v="PreNRes-PkgAC-240to760kBtu/h-1to2SpH-E9.8-Econ"/>
    <s v="StdNRes-PkgAC-240to760kBtu/h-2SpP-E9.8-Econ"/>
    <s v="MsrNRes-PkgAC-240to760kBtu/h-2SpP-E12.5"/>
    <s v="Available"/>
    <m/>
    <b v="0"/>
    <b v="0"/>
    <m/>
    <m/>
    <m/>
    <s v="HVAC-airAC"/>
    <m/>
    <m/>
    <x v="1"/>
    <x v="0"/>
    <m/>
    <m/>
    <m/>
    <m/>
    <m/>
    <s v="Component"/>
    <m/>
    <b v="1"/>
    <b v="1"/>
    <b v="0"/>
    <s v="Deemed Ex Ante Team"/>
    <d v="2021-11-01T20:01:39"/>
    <s v="Re-simulated using CZ2022 weather data"/>
    <s v="Deemed Ex Ante Team"/>
    <m/>
    <m/>
    <m/>
  </r>
  <r>
    <n v="2023"/>
    <x v="60"/>
    <s v="EER-rated packaged air conditioner, size range: 65 - 134 kBtu/h, EER = 11.5, min IEER = 13, EIR = 0.26, fan W/cfm = 0.4, two-speed fan (most pre-existing vintages do not include economizer; 2014 does)"/>
    <s v="DEER2023"/>
    <x v="2"/>
    <d v="2021-11-01T20:01:39"/>
    <s v="NE-HVAC-airAC-SpltPkg-65to134kBtuh-11p5eer-PreEconByVint"/>
    <s v="Deem-DEER"/>
    <s v="Standard"/>
    <s v="None"/>
    <m/>
    <m/>
    <s v="None"/>
    <m/>
    <b v="0"/>
    <m/>
    <b v="1"/>
    <s v="Com"/>
    <s v="Any"/>
    <s v="HVAC"/>
    <s v="SpaceCool"/>
    <s v="dxAC_equip"/>
    <s v="pkgEER"/>
    <m/>
    <s v="HVAC-airAC"/>
    <s v="Com EER-rated packaged air conditioner, 65-134 kBtu/h; _x000a_Pre-2005: EER = 10.0, one-speed fan, no economizer;_x000a_2006 - 2009: EER = 10.0, one-speed fan, no economizer;_x000a_2010 - 2013: EER = 11, one-speed fan, no economizer;_x000a_2014 - 2015: EER = 11, IEER 12.7, two-speed fan, w/economizer"/>
    <s v="Com EER-rated packaged air conditioner, size range: 65 - 134 kBtu/h, EER = 11, IEER = 12.7, EIR = 0.273, fan W/cfm = 0.4, two-speed fan, with economizer"/>
    <s v="Com EER-rated packaged air conditioner, size range: 65 - 134 kBtu/h, EER = 11.5, min IEER = 13, EIR = 0.26, fan W/cfm = 0.4, two-speed fan, with economizer"/>
    <s v="PreNRes-SpltPkgAC-65to134kBtu/h-1to2Sp-E10.0to11.0-EconByVint"/>
    <s v="StdNRes-SpltPkgAC-65to134kBtu/h-2Sp-E11.0-Econ"/>
    <s v="MsrNRes-SpltPkgAC-65to134kBtu/h-2Sp-E11.5-Econ"/>
    <s v="Available"/>
    <m/>
    <b v="1"/>
    <b v="1"/>
    <m/>
    <m/>
    <m/>
    <s v="HVAC-airAC"/>
    <m/>
    <m/>
    <x v="1"/>
    <x v="0"/>
    <m/>
    <m/>
    <m/>
    <m/>
    <m/>
    <s v="Standard"/>
    <m/>
    <b v="1"/>
    <b v="1"/>
    <b v="0"/>
    <s v="Deemed Ex Ante Team"/>
    <d v="2021-11-01T20:01:39"/>
    <s v="Re-simulated using CZ2022 weather data"/>
    <s v="Deemed Ex Ante Team"/>
    <m/>
    <m/>
    <m/>
  </r>
  <r>
    <n v="2023"/>
    <x v="61"/>
    <s v="EER-rated packaged air conditioner, size range: 65 - 134 kBtu/h, EER = 11.5, min IEER = 13, EIR = 0.26, fan W/cfm = 0.4, two-speed fan, with economizer (pre-existing vintages include economizer)"/>
    <s v="DEER2023"/>
    <x v="2"/>
    <d v="2021-11-01T20:01:39"/>
    <s v="NE-HVAC-airAC-SpltPkg-65to134kBtuh-11p5eer-wPreEcono"/>
    <s v="Deem-DEER"/>
    <s v="Standard"/>
    <s v="None"/>
    <m/>
    <m/>
    <s v="None"/>
    <m/>
    <b v="0"/>
    <m/>
    <b v="1"/>
    <s v="Com"/>
    <s v="Any"/>
    <s v="HVAC"/>
    <s v="SpaceCool"/>
    <s v="dxAC_equip"/>
    <s v="pkgEER"/>
    <m/>
    <s v="HVAC-airAC"/>
    <s v="Com EER-rated packaged air conditioner, 65-134 kBtu/h; _x000a_Pre-2005: EER = 10.0, one-speed fan, w/economizer;_x000a_2006 - 2009: EER = 10.0, one-speed fan, w/economizer;_x000a_2010 - 2013: EER = 11, one-speed fan, w/economizer;_x000a_2014 - 2015: EER = 11, IEER 12.7, two-speed fan, w/economizer"/>
    <s v="Com EER-rated packaged air conditioner, size range: 65 - 134 kBtu/h, EER = 11, IEER = 12.7, EIR = 0.273, fan W/cfm = 0.4, two-speed fan, with economizer"/>
    <s v="Com EER-rated packaged air conditioner, size range: 65 - 134 kBtu/h, EER = 11.5, min IEER = 13, EIR = 0.26, fan W/cfm = 0.4, two-speed fan, with economizer"/>
    <s v="PreNRes-SpltPkgAC-65to134kBtu/h-E10.0to11.0-Econ"/>
    <s v="StdNRes-SpltPkgAC-65to134kBtu/h-2Sp-E11.0-Econ"/>
    <s v="MsrNRes-SpltPkgAC-65to134kBtu/h-2Sp-E11.5-Econ"/>
    <s v="Available"/>
    <m/>
    <b v="1"/>
    <b v="1"/>
    <m/>
    <m/>
    <m/>
    <s v="HVAC-airAC"/>
    <m/>
    <m/>
    <x v="1"/>
    <x v="0"/>
    <m/>
    <m/>
    <m/>
    <m/>
    <m/>
    <s v="Standard"/>
    <m/>
    <b v="1"/>
    <b v="1"/>
    <b v="0"/>
    <s v="Deemed Ex Ante Team"/>
    <d v="2021-11-01T20:01:39"/>
    <s v="Re-simulated using CZ2022 weather data"/>
    <s v="Deemed Ex Ante Team"/>
    <m/>
    <m/>
    <m/>
  </r>
  <r>
    <n v="2023"/>
    <x v="62"/>
    <s v="EER-rated packaged air conditioner, size range: 65 - 134 kBtu/h, EER = 12, min IEER = 13.5 EIR = 0.247, fan W/cfm = 0.4, two-speed fan, with economizer (most pre-existing vintages do not include economizer; 2014 does)"/>
    <s v="DEER2023"/>
    <x v="2"/>
    <d v="2021-11-01T20:01:39"/>
    <s v="NE-HVAC-airAC-SpltPkg-65to134kBtuh-12p0eer-PreEconByVint"/>
    <s v="Deem-DEER"/>
    <s v="Standard"/>
    <s v="None"/>
    <m/>
    <m/>
    <s v="None"/>
    <m/>
    <b v="0"/>
    <m/>
    <b v="1"/>
    <s v="Com"/>
    <s v="Any"/>
    <s v="HVAC"/>
    <s v="SpaceCool"/>
    <s v="dxAC_equip"/>
    <s v="pkgEER"/>
    <m/>
    <s v="HVAC-airAC"/>
    <s v="Com EER-rated packaged air conditioner, 65-134 kBtu/h; _x000a_Pre-2005: EER = 10.0, one-speed fan, no economizer;_x000a_2006 - 2009: EER = 10.0, one-speed fan, no economizer;_x000a_2010 - 2013: EER = 11, one-speed fan, no economizer;_x000a_2014 - 2015: EER = 11, IEER 12.7, two-speed fan, w/economizer"/>
    <s v="Com EER-rated packaged air conditioner, size range: 65 - 134 kBtu/h, EER = 11, IEER = 12.7, EIR = 0.273, fan W/cfm = 0.4, two-speed fan, with economizer"/>
    <s v="Com EER-rated packaged air conditioner, size range: 65 - 134 kBtu/h, EER = 12, min IEER = 13.5 EIR = 0.247, fan W/cfm = 0.4, two-speed fan, with economizer"/>
    <s v="PreNRes-SpltPkgAC-65to134kBtu/h-1to2Sp-E10.0to11.0-EconByVint"/>
    <s v="StdNRes-SpltPkgAC-65to134kBtu/h-2Sp-E11.0-Econ"/>
    <s v="MsrNRes-SpltPkgAC-65to134kBtu/h-2Sp-E12.0-Econ"/>
    <s v="Available"/>
    <m/>
    <b v="1"/>
    <b v="1"/>
    <m/>
    <m/>
    <m/>
    <s v="HVAC-airAC"/>
    <m/>
    <m/>
    <x v="1"/>
    <x v="0"/>
    <m/>
    <m/>
    <m/>
    <m/>
    <m/>
    <s v="Standard"/>
    <m/>
    <b v="1"/>
    <b v="1"/>
    <b v="0"/>
    <s v="Deemed Ex Ante Team"/>
    <d v="2021-11-01T20:01:39"/>
    <s v="Re-simulated using CZ2022 weather data"/>
    <s v="Deemed Ex Ante Team"/>
    <m/>
    <m/>
    <m/>
  </r>
  <r>
    <n v="2023"/>
    <x v="63"/>
    <s v="EER-rated packaged air conditioner, size range: 65 - 134 kBtu/h, EER = 12, min IEER = 13.5 EIR = 0.247, fan W/cfm = 0.4, two-speed fan, with economizer (pre-existing vintages include economizer)"/>
    <s v="DEER2023"/>
    <x v="2"/>
    <d v="2021-11-01T20:01:39"/>
    <s v="NE-HVAC-airAC-SpltPkg-65to134kBtuh-12p0eer-wPreEcono"/>
    <s v="Deem-DEER"/>
    <s v="Standard"/>
    <s v="None"/>
    <m/>
    <m/>
    <s v="None"/>
    <m/>
    <b v="0"/>
    <m/>
    <b v="1"/>
    <s v="Com"/>
    <s v="Any"/>
    <s v="HVAC"/>
    <s v="SpaceCool"/>
    <s v="dxAC_equip"/>
    <s v="pkgEER"/>
    <m/>
    <s v="HVAC-airAC"/>
    <s v="Com EER-rated packaged air conditioner, 65-134 kBtu/h; _x000a_Pre-2005: EER = 10.0, one-speed fan, w/economizer;_x000a_2006 - 2009: EER = 10.0, one-speed fan, w/economizer;_x000a_2010 - 2013: EER = 11, one-speed fan, w/economizer;_x000a_2014 - 2015: EER = 11, IEER 12.7, two-speed fan, w/economizer"/>
    <s v="Com EER-rated packaged air conditioner, size range: 65 - 134 kBtu/h, EER = 11, IEER = 12.7, EIR = 0.273, fan W/cfm = 0.4, two-speed fan, with economizer"/>
    <s v="Com EER-rated packaged air conditioner, size range: 65 - 134 kBtu/h, EER = 12, min IEER = 13.5 EIR = 0.247, fan W/cfm = 0.4, two-speed fan, with economizer"/>
    <s v="PreNRes-SpltPkgAC-65to134kBtu/h-E10.0to11.0-Econ"/>
    <s v="StdNRes-SpltPkgAC-65to134kBtu/h-2Sp-E11.0-Econ"/>
    <s v="MsrNRes-SpltPkgAC-65to134kBtu/h-2Sp-E12.0-Econ"/>
    <s v="Available"/>
    <m/>
    <b v="1"/>
    <b v="1"/>
    <m/>
    <m/>
    <m/>
    <s v="HVAC-airAC"/>
    <m/>
    <m/>
    <x v="1"/>
    <x v="0"/>
    <m/>
    <m/>
    <m/>
    <m/>
    <m/>
    <s v="Standard"/>
    <m/>
    <b v="1"/>
    <b v="1"/>
    <b v="0"/>
    <s v="Deemed Ex Ante Team"/>
    <d v="2021-11-01T20:01:39"/>
    <s v="Re-simulated using CZ2022 weather data"/>
    <s v="Deemed Ex Ante Team"/>
    <m/>
    <m/>
    <m/>
  </r>
  <r>
    <n v="2023"/>
    <x v="64"/>
    <s v="EER-rated packaged air conditioner, size range: 65 - 134 kBtu/h, EER = 12.5, min IEER = 14, EIR = 0.236, fan W/cfm = 0.4, two-speed fan, with economizer (most pre-existing vintages do not include economizer; 2014 does)"/>
    <s v="DEER2023"/>
    <x v="2"/>
    <d v="2022-09-19T12:02:54"/>
    <s v="NE-HVAC-airAC-SpltPkg-65to134kBtuh-12p5eer-PreEconByVint"/>
    <s v="Deem-DEER"/>
    <s v="CrossMeasWtd"/>
    <s v="None"/>
    <m/>
    <m/>
    <s v="None"/>
    <m/>
    <b v="0"/>
    <m/>
    <b v="1"/>
    <s v="Com"/>
    <s v="Any"/>
    <s v="HVAC"/>
    <s v="SpaceCool"/>
    <s v="dxAC_equip"/>
    <s v="pkgEER"/>
    <m/>
    <s v="HVAC-airAC"/>
    <s v="Com EER-rated packaged air conditioner, 65-134 kBtu/h; _x000a_Pre-2005: EER = 10.0, one-speed fan, no economizer;_x000a_2006 - 2009: EER = 10.0, one-speed fan, no economizer;_x000a_2010 - 2013: EER = 11, one-speed fan, no economizer;_x000a_2014 - 2015: EER = 11, IEER 12.7, two-speed fan, w/economizer"/>
    <s v="Com EER-rated packaged air conditioner, size range: 65 - 134 kBtu/h, EER = 11, IEER = 12.7, EIR = 0.273, fan W/cfm = 0.4, two-speed fan, with economizer"/>
    <s v="Com EER-rated packaged air conditioner, size range: 65 - 134 kBtu/h, EER = 12.5, min IEER = 14, EIR = 0.236, fan W/cfm = 0.4, two-speed fan, with economizer"/>
    <s v="PreNRes-SpltPkgAC-65to134kBtu/h-1to2Sp-E10.0to11.0-EconByVint"/>
    <s v="StdNRes-SpltPkgAC-65to134kBtu/h-2Sp-E11.0-Econ"/>
    <s v="MsrNRes-SpltPkgAC-65to134kBtu/h-2Sp-E12.5-Econ"/>
    <s v="Available"/>
    <m/>
    <b v="1"/>
    <b v="1"/>
    <m/>
    <m/>
    <m/>
    <s v="HVAC-airAC"/>
    <m/>
    <m/>
    <x v="1"/>
    <x v="0"/>
    <m/>
    <m/>
    <m/>
    <m/>
    <m/>
    <s v="Standard"/>
    <m/>
    <b v="1"/>
    <b v="1"/>
    <b v="0"/>
    <s v="Deemed Ex Ante Team"/>
    <d v="2021-11-01T20:01:39"/>
    <s v="Re-simulated using CZ2022 weather data"/>
    <s v="Deemed Ex Ante Team"/>
    <m/>
    <m/>
    <m/>
  </r>
  <r>
    <n v="2023"/>
    <x v="65"/>
    <s v="EER-rated packaged air conditioner, size range: 65 - 134 kBtu/h, EER = 12.5, min IEER = 14, EIR = 0.236, fan W/cfm = 0.4, two-speed fan, with economizer (pre-existing vintages include economizer)"/>
    <s v="DEER2023"/>
    <x v="2"/>
    <d v="2022-09-19T12:02:54"/>
    <s v="NE-HVAC-airAC-SpltPkg-65to134kBtuh-12p5eer-wPreEcono"/>
    <s v="Deem-DEER"/>
    <s v="CrossMeasWtd"/>
    <s v="None"/>
    <m/>
    <m/>
    <s v="None"/>
    <m/>
    <b v="0"/>
    <m/>
    <b v="1"/>
    <s v="Com"/>
    <s v="Any"/>
    <s v="HVAC"/>
    <s v="SpaceCool"/>
    <s v="dxAC_equip"/>
    <s v="pkgEER"/>
    <m/>
    <s v="HVAC-airAC"/>
    <s v="Com EER-rated packaged air conditioner, 65-134 kBtu/h; _x000a_Pre-2005: EER = 10.0, one-speed fan, w/economizer;_x000a_2006 - 2009: EER = 10.0, one-speed fan, w/economizer;_x000a_2010 - 2013: EER = 11, one-speed fan, w/economizer;_x000a_2014 - 2015: EER = 11, IEER 12.7, two-speed fan, w/economizer"/>
    <s v="Com EER-rated packaged air conditioner, size range: 65 - 134 kBtu/h, EER = 11, IEER = 12.7, EIR = 0.273, fan W/cfm = 0.4, two-speed fan, with economizer"/>
    <s v="Com EER-rated packaged air conditioner, size range: 65 - 134 kBtu/h, EER = 12.5, min IEER = 14, EIR = 0.236, fan W/cfm = 0.4, two-speed fan, with economizer"/>
    <s v="PreNRes-SpltPkgAC-65to134kBtu/h-E10.0to11.0-Econ"/>
    <s v="StdNRes-SpltPkgAC-65to134kBtu/h-2Sp-E11.0-Econ"/>
    <s v="MsrNRes-SpltPkgAC-65to134kBtu/h-2Sp-E12.5-Econ"/>
    <s v="Available"/>
    <m/>
    <b v="1"/>
    <b v="1"/>
    <m/>
    <m/>
    <m/>
    <s v="HVAC-airAC"/>
    <m/>
    <m/>
    <x v="1"/>
    <x v="0"/>
    <m/>
    <m/>
    <m/>
    <m/>
    <m/>
    <s v="Standard"/>
    <m/>
    <b v="1"/>
    <b v="1"/>
    <b v="0"/>
    <s v="Deemed Ex Ante Team"/>
    <d v="2021-11-01T20:01:39"/>
    <s v="Re-simulated using CZ2022 weather data"/>
    <s v="Deemed Ex Ante Team"/>
    <m/>
    <m/>
    <m/>
  </r>
  <r>
    <n v="2023"/>
    <x v="66"/>
    <s v="EER-rated packaged air conditioner, size range: 65 - 134 kBtu/h, EER = 13, min IEER = 15, EIR = 0.226, fan W/cfm = 0.4, two-speed fan, with economizer (most pre-existing vintages do not include economizer; 2014 does)"/>
    <s v="DEER2023"/>
    <x v="2"/>
    <d v="2021-11-01T20:01:39"/>
    <s v="NE-HVAC-airAC-SpltPkg-65to134kBtuh-13p0eer-PreEconByVint"/>
    <s v="Deem-DEER"/>
    <s v="Standard"/>
    <s v="None"/>
    <m/>
    <m/>
    <s v="None"/>
    <m/>
    <b v="0"/>
    <m/>
    <b v="1"/>
    <s v="Com"/>
    <s v="Any"/>
    <s v="HVAC"/>
    <s v="SpaceCool"/>
    <s v="dxAC_equip"/>
    <s v="pkgEER"/>
    <m/>
    <s v="HVAC-airAC"/>
    <s v="Com EER-rated packaged air conditioner, 65-134 kBtu/h; _x000a_Pre-2005: EER = 10.0, one-speed fan, no economizer;_x000a_2006 - 2009: EER = 10.0, one-speed fan, no economizer;_x000a_2010 - 2013: EER = 11, one-speed fan, no economizer;_x000a_2014 - 2015: EER = 11, IEER 12.7, two-speed fan, w/economizer"/>
    <s v="Com EER-rated packaged air conditioner, size range: 65 - 134 kBtu/h, EER = 11, IEER = 12.7, EIR = 0.273, fan W/cfm = 0.4, two-speed fan, with economizer"/>
    <s v="Com EER-rated packaged air conditioner, size range: 65 - 134 kBtu/h, EER = 13, min IEER = 15, EIR = 0.226, fan W/cfm = 0.4, two-speed fan, with economizer"/>
    <s v="PreNRes-SpltPkgAC-65to134kBtu/h-1to2Sp-E10.0to11.0-EconByVint"/>
    <s v="StdNRes-SpltPkgAC-65to134kBtu/h-2Sp-E11.0-Econ"/>
    <s v="MsrNRes-SpltPkgAC-65to134kBtu/h-2Sp-E13.0-Econ"/>
    <s v="Available"/>
    <m/>
    <b v="1"/>
    <b v="1"/>
    <m/>
    <m/>
    <m/>
    <s v="HVAC-airAC"/>
    <m/>
    <m/>
    <x v="1"/>
    <x v="0"/>
    <m/>
    <m/>
    <m/>
    <m/>
    <m/>
    <s v="Standard"/>
    <m/>
    <b v="1"/>
    <b v="1"/>
    <b v="0"/>
    <s v="Deemed Ex Ante Team"/>
    <d v="2021-11-01T20:01:39"/>
    <s v="Re-simulated using CZ2022 weather data"/>
    <s v="Deemed Ex Ante Team"/>
    <m/>
    <m/>
    <m/>
  </r>
  <r>
    <n v="2023"/>
    <x v="67"/>
    <s v="EER-rated packaged air conditioner, size range: 65 - 134 kBtu/h, EER = 13, min IEER = 15, EIR = 0.226, fan W/cfm = 0.4, two-speed fan, with economizer (pre-existing vintages include economizer)"/>
    <s v="DEER2023"/>
    <x v="2"/>
    <d v="2021-11-01T20:01:39"/>
    <s v="NE-HVAC-airAC-SpltPkg-65to134kBtuh-13p0eer-wPreEcono"/>
    <s v="Deem-DEER"/>
    <s v="Standard"/>
    <s v="None"/>
    <m/>
    <m/>
    <s v="None"/>
    <m/>
    <b v="0"/>
    <m/>
    <b v="1"/>
    <s v="Com"/>
    <s v="Any"/>
    <s v="HVAC"/>
    <s v="SpaceCool"/>
    <s v="dxAC_equip"/>
    <s v="pkgEER"/>
    <m/>
    <s v="HVAC-airAC"/>
    <s v="Com EER-rated packaged air conditioner, 65-134 kBtu/h; _x000a_Pre-2005: EER = 10.0, one-speed fan, w/economizer;_x000a_2006 - 2009: EER = 10.0, one-speed fan, w/economizer;_x000a_2010 - 2013: EER = 11, one-speed fan, w/economizer;_x000a_2014 - 2015: EER = 11, IEER 12.7, two-speed fan, w/economizer"/>
    <s v="Com EER-rated packaged air conditioner, size range: 65 - 134 kBtu/h, EER = 11, IEER = 12.7, EIR = 0.273, fan W/cfm = 0.4, two-speed fan, with economizer"/>
    <s v="Com EER-rated packaged air conditioner, size range: 65 - 134 kBtu/h, EER = 13, min IEER = 15, EIR = 0.226, fan W/cfm = 0.4, two-speed fan, with economizer"/>
    <s v="PreNRes-SpltPkgAC-65to134kBtu/h-E10.0to11.0-Econ"/>
    <s v="StdNRes-SpltPkgAC-65to134kBtu/h-2Sp-E11.0-Econ"/>
    <s v="MsrNRes-SpltPkgAC-65to134kBtu/h-2Sp-E13.0-Econ"/>
    <s v="Available"/>
    <m/>
    <b v="1"/>
    <b v="1"/>
    <m/>
    <m/>
    <m/>
    <s v="HVAC-airAC"/>
    <m/>
    <m/>
    <x v="1"/>
    <x v="0"/>
    <m/>
    <m/>
    <m/>
    <m/>
    <m/>
    <s v="Standard"/>
    <m/>
    <b v="1"/>
    <b v="1"/>
    <b v="0"/>
    <s v="Deemed Ex Ante Team"/>
    <d v="2021-11-01T20:01:39"/>
    <s v="Re-simulated using CZ2022 weather data"/>
    <s v="Deemed Ex Ante Team"/>
    <m/>
    <m/>
    <m/>
  </r>
  <r>
    <n v="2023"/>
    <x v="68"/>
    <s v="EER-rated packaged air conditioner, size range: 760 -  kBtu/h, EER = 10.2, min IEER = 11.6, EIR = 0.273, fan W/cfm = 0.61, variable-speed fan, with economizer"/>
    <s v="DEER2023"/>
    <x v="2"/>
    <d v="2021-11-01T20:01:39"/>
    <s v="NE-HVAC-airAC-SpltPkg-gte760kBtuh-10p2eer"/>
    <s v="Deem-DEER"/>
    <s v="Standard"/>
    <s v="None"/>
    <m/>
    <m/>
    <s v="None"/>
    <m/>
    <b v="0"/>
    <m/>
    <b v="1"/>
    <s v="Com"/>
    <s v="Any"/>
    <s v="HVAC"/>
    <s v="SpaceCool"/>
    <s v="dxAC_equip"/>
    <s v="pkgEER"/>
    <m/>
    <s v="HVAC-airAC"/>
    <s v="Com EER-rated packaged air conditioner, 760+ kBtu/h; _x000a_Pre-2005: EER = 9.2, variable-speed fan, w/economizer;_x000a_2006 - 2009: EER = 9.2, variable-speed fan, w/economizer;_x000a_2010 - 2013: EER = 9.5, variable-speed fan, w/economizer;_x000a_2014 - 2015: EER = 9.5, IEER = 11, variable-speed fan, w/economizer"/>
    <s v="Com EER-rated packaged air conditioner, size range: 760+ kBtu/h, EER = 9.5, IEER = 11, EIR = 0.297, variable-speed fan, with economizer"/>
    <s v="Com EER-rated packaged air conditioner, size range: 760+ kBtu/h, EER = 10.2, min IEER = 11.6, EIR = 0.273, variable-speed fan, with economizer"/>
    <s v="PreNRes-PVVAC-gte760kBtu/h-VarSpHorP-E9.2to9.7-Econ"/>
    <s v="StdNRes-PVVAC-gte760kBtu/h-VarSpP-E9.7-Econ"/>
    <s v="MsrNRes-PVVAC-gte760kBtu/h-VarSpP-E10.2-Econ"/>
    <s v="Available"/>
    <m/>
    <b v="0"/>
    <b v="0"/>
    <m/>
    <m/>
    <m/>
    <s v="HVAC-airAC"/>
    <m/>
    <m/>
    <x v="1"/>
    <x v="0"/>
    <m/>
    <m/>
    <m/>
    <m/>
    <m/>
    <s v="Standard"/>
    <m/>
    <b v="1"/>
    <b v="1"/>
    <b v="0"/>
    <s v="Deemed Ex Ante Team"/>
    <d v="2021-11-01T20:01:39"/>
    <s v="Re-simulated using CZ2022 weather data"/>
    <s v="Deemed Ex Ante Team"/>
    <m/>
    <m/>
    <m/>
  </r>
  <r>
    <n v="2023"/>
    <x v="69"/>
    <s v="EER-rated packaged air conditioner, size range: 760 -  kBtu/h, EER = 11, min IEER = 12.3, EIR = 0.249, fan W/cfm = 0.61, variable-speed fan, with economizer"/>
    <s v="DEER2023"/>
    <x v="2"/>
    <d v="2021-11-01T20:01:39"/>
    <s v="NE-HVAC-airAC-SpltPkg-gte760kBtuh-11p0eer"/>
    <s v="Deem-DEER"/>
    <s v="Standard"/>
    <s v="None"/>
    <m/>
    <m/>
    <s v="None"/>
    <m/>
    <b v="0"/>
    <m/>
    <b v="1"/>
    <s v="Com"/>
    <s v="Any"/>
    <s v="HVAC"/>
    <s v="SpaceCool"/>
    <s v="dxAC_equip"/>
    <s v="pkgEER"/>
    <m/>
    <s v="HVAC-airAC"/>
    <s v="Com EER-rated packaged air conditioner, 760+ kBtu/h; _x000a_Pre-2005: EER = 9.2, variable-speed fan, w/economizer;_x000a_2006 - 2009: EER = 9.2, variable-speed fan, w/economizer;_x000a_2010 - 2013: EER = 9.5, variable-speed fan, w/economizer;_x000a_2014 - 2015: EER = 9.5, IEER = 11, variable-speed fan, w/economizer"/>
    <s v="Com EER-rated packaged air conditioner, size range: 760+ kBtu/h, EER = 9.5, IEER = 11, EIR = 0.297, variable-speed fan, with economizer"/>
    <s v="Com EER-rated packaged air conditioner, size range: 760+  kBtu/h, EER = 11, min IEER = 12.3, EIR = 0.249, variable-speed fan, with economizer"/>
    <s v="PreNRes-PVVAC-gte760kBtu/h-VarSpHorP-E9.2to9.7-Econ"/>
    <s v="StdNRes-PVVAC-gte760kBtu/h-VarSpP-E9.7-Econ"/>
    <s v="MsrNRes-PVVAC-gte760kBtu/h-VarSpP-E11.0-Econ"/>
    <s v="Available"/>
    <m/>
    <b v="0"/>
    <b v="0"/>
    <m/>
    <m/>
    <m/>
    <s v="HVAC-airAC"/>
    <m/>
    <m/>
    <x v="1"/>
    <x v="0"/>
    <m/>
    <m/>
    <m/>
    <m/>
    <m/>
    <s v="Standard"/>
    <m/>
    <b v="1"/>
    <b v="1"/>
    <b v="0"/>
    <s v="Deemed Ex Ante Team"/>
    <d v="2021-11-01T20:01:39"/>
    <s v="Re-simulated using CZ2022 weather data"/>
    <s v="Deemed Ex Ante Team"/>
    <m/>
    <m/>
    <m/>
  </r>
  <r>
    <n v="2023"/>
    <x v="70"/>
    <s v="EER-rated packaged air conditioner, size range: 760 -  kBtu/h, EER = 12, min IEER = 13.8, EIR = 0.224, fan W/cfm = 0.61, variable-speed fan, with economizer"/>
    <s v="DEER2023"/>
    <x v="2"/>
    <d v="2021-11-01T20:01:39"/>
    <s v="NE-HVAC-airAC-SpltPkg-gte760kBtuh-12p0eer"/>
    <s v="Deem-DEER"/>
    <s v="Standard"/>
    <s v="None"/>
    <m/>
    <m/>
    <s v="None"/>
    <m/>
    <b v="0"/>
    <m/>
    <b v="1"/>
    <s v="Com"/>
    <s v="Any"/>
    <s v="HVAC"/>
    <s v="SpaceCool"/>
    <s v="dxAC_equip"/>
    <s v="pkgEER"/>
    <m/>
    <s v="HVAC-airAC"/>
    <s v="Com EER-rated packaged air conditioner, 760+ kBtu/h; _x000a_Pre-2005: EER = 9.2, variable-speed fan, w/economizer;_x000a_2006 - 2009: EER = 9.2, variable-speed fan, w/economizer;_x000a_2010 - 2013: EER = 9.5, variable-speed fan, w/economizer;_x000a_2014 - 2015: EER = 9.5, IEER = 11, variable-speed fan, w/economizer"/>
    <s v="Com EER-rated packaged air conditioner, size range: 760+ kBtu/h, EER = 9.5, IEER = 11, EIR = 0.297, variable-speed fan, with economizer"/>
    <s v="Com EER-rated packaged air conditioner, size range: 760+ kBtu/h, EER = 12, min IEER = 13.8, EIR = 0.224, variable-speed fan, with economizer"/>
    <s v="PreNRes-PVVAC-gte760kBtu/h-VarSpHorP-E9.2to9.7-Econ"/>
    <s v="StdNRes-PVVAC-gte760kBtu/h-VarSpP-E9.7-Econ"/>
    <s v="MsrNRes-PVVAC-gte760kBtu/h-VarSpP-E12.0-Econ"/>
    <s v="Available"/>
    <m/>
    <b v="0"/>
    <b v="0"/>
    <m/>
    <m/>
    <m/>
    <s v="HVAC-airAC"/>
    <m/>
    <m/>
    <x v="1"/>
    <x v="0"/>
    <m/>
    <m/>
    <m/>
    <m/>
    <m/>
    <s v="Standard"/>
    <m/>
    <b v="1"/>
    <b v="1"/>
    <b v="0"/>
    <s v="Deemed Ex Ante Team"/>
    <d v="2021-11-01T20:01:39"/>
    <s v="Re-simulated using CZ2022 weather data"/>
    <s v="Deemed Ex Ante Team"/>
    <m/>
    <m/>
    <m/>
  </r>
  <r>
    <n v="2023"/>
    <x v="71"/>
    <s v="Commercial SEER-rated packaged heat pump, size range: 18tolt33 kBtu/h, SEER = 15.0 (HSPF = 8.2), EIR = 0.222, fan W/cfm = 0.28, one-speed fan, without economizer"/>
    <s v="DEER2023"/>
    <x v="0"/>
    <d v="2023-09-22T12:09:41"/>
    <s v="NE-HVAC-airHP-Pkg-18tolt33kBtuh-15p0seer-8p2hspf"/>
    <s v="Deem-DEER"/>
    <s v="Standard"/>
    <s v="None"/>
    <m/>
    <m/>
    <s v="None"/>
    <m/>
    <b v="0"/>
    <m/>
    <b v="0"/>
    <s v="Com"/>
    <s v="Any"/>
    <s v="HVAC"/>
    <s v="HeatCool"/>
    <s v="dxHP_equip"/>
    <s v="pkgSEER"/>
    <m/>
    <s v="HVAC-airHP"/>
    <s v="Com SEER-rated packaged heat pump, 18tolt33 kBtu/h; Old: SEER = 9.7 (HSPF = 6.6), one-speed fan, no economizer; Ex: SEER = 13 (HSPF = 7.7), one-speed fan, no economizer; Recent: SEER = 14.0 (HSPF = 8.0), one-speed fan, no economizer"/>
    <s v="Com SEER-rated packaged heat pump, size range: 18tolt33 kBtu/h, SEER = 14.0 (HSPF = 8.0), EIR = 0.245, fan W/cfm = 0.29, one-speed fan, without economizer"/>
    <s v="Com SEER-rated packaged heat pump, size range: 18tolt33 kBtu/h, SEER = 15 (HSPF = 8.2), EIR = 0.222, fan W/cfm = 0.28, one-speed fan, without economizer"/>
    <s v="NRes-PkgHP-18tolt33kBtuh-S9.7to14.0-H6.6to8.0-1to2Sp"/>
    <s v="NRes-PkgHP-18tolt33kBtuh-S14.0-H8.0-1Sp"/>
    <s v="NRes-PkgHP-18tolt33kBtuh-S15.0-H8.2-1Sp"/>
    <s v="Available"/>
    <s v="D23v1a indicates that these records are previously named to be size &quot;lt55kbuth&quot; and are now renamed as &quot;18tolt33kbtuh&quot; to fit code requirement, no rerun was done for this size because simulation model results were similar"/>
    <b v="0"/>
    <b v="0"/>
    <m/>
    <m/>
    <m/>
    <s v="HVAC-airHP"/>
    <m/>
    <m/>
    <x v="0"/>
    <x v="0"/>
    <m/>
    <m/>
    <m/>
    <m/>
    <m/>
    <s v="Standard"/>
    <m/>
    <b v="1"/>
    <b v="1"/>
    <b v="0"/>
    <s v="Deemed Ex Ante Team"/>
    <d v="2023-09-22T12:09:41"/>
    <s v="Narrowed size range not requiring economizers per Title 24 in 2023; revised W/cfm from 0.251 to 0.283."/>
    <s v="Deemed Ex Ante Team"/>
    <m/>
    <s v="CZ2022"/>
    <s v="None"/>
  </r>
  <r>
    <n v="2023"/>
    <x v="72"/>
    <s v="Commercial SEER-rated packaged heat pump, size range: 18tolt33 kBtu/h, SEER = 16.0 (HSPF = 8.5), EIR = 0.238, fan W/cfm = 0.27, two-speed fan, without economizer"/>
    <s v="DEER2023"/>
    <x v="0"/>
    <d v="2023-09-22T12:09:41"/>
    <s v="NE-HVAC-airHP-Pkg-18tolt33kBtuh-16p0seer-8p5hspf"/>
    <s v="Deem-DEER"/>
    <s v="Standard"/>
    <s v="None"/>
    <m/>
    <m/>
    <s v="None"/>
    <m/>
    <b v="0"/>
    <m/>
    <b v="0"/>
    <s v="Com"/>
    <s v="Any"/>
    <s v="HVAC"/>
    <s v="HeatCool"/>
    <s v="dxHP_equip"/>
    <s v="pkgSEER"/>
    <m/>
    <s v="HVAC-airHP"/>
    <s v="Com SEER-rated packaged heat pump, 18tolt33 kBtu/h; Old: SEER = 9.7 (HSPF = 6.6), one-speed fan, no economizer; Ex: SEER = 13 (HSPF = 7.7), one-speed fan, no economizer; Recent: SEER = 14.0 (HSPF = 8.0), one-speed fan, no economizer"/>
    <s v="Com SEER-rated packaged heat pump, size range: 18tolt33 kBtu/h, SEER = 14.0 (HSPF = 8.0), EIR = 0.245, fan W/cfm = 0.29, one-speed fan, without economizer"/>
    <s v="Com SEER-rated packaged heat pump, size range: 18tolt33 kBtu/h, SEER = 16 (HSPF = 8.5), EIR = 0.238, fan W/cfm = 0.27, two-speed fan, without economizer"/>
    <s v="NRes-PkgHP-18tolt33kBtuh-S9.7to14.0-H6.6to8.0-1to2Sp"/>
    <s v="NRes-PkgHP-18tolt33kBtuh-S14.0-H8.0-1Sp"/>
    <s v="NRes-PkgHP-18tolt33kBtuh-S16.0-H8.5-2Sp"/>
    <s v="Available"/>
    <s v="D23v1a indicates that these records are previously named to be size &quot;lt55kbuth&quot; and are now renamed as &quot;18tolt33kbtuh&quot; to fit code requirement, no rerun was done for this size because simulation model results were similar"/>
    <b v="0"/>
    <b v="0"/>
    <m/>
    <m/>
    <m/>
    <s v="HVAC-airHP"/>
    <m/>
    <m/>
    <x v="0"/>
    <x v="0"/>
    <m/>
    <m/>
    <m/>
    <m/>
    <m/>
    <s v="Standard"/>
    <m/>
    <b v="1"/>
    <b v="1"/>
    <b v="0"/>
    <s v="Deemed Ex Ante Team"/>
    <d v="2023-09-22T12:09:41"/>
    <s v="Narrowed size range not requiring economizers per Title 24 in 2023."/>
    <s v="Deemed Ex Ante Team"/>
    <m/>
    <s v="CZ2022"/>
    <s v="None"/>
  </r>
  <r>
    <n v="2023"/>
    <x v="73"/>
    <s v="Commercial SEER-rated packaged heat pump, size range: 18tolt33 kBtu/h, SEER = 17.0 (HSPF = 9.0), EIR = 0.222, fan W/cfm = 0.27, two-speed fan, without economizer"/>
    <s v="DEER2023"/>
    <x v="0"/>
    <d v="2023-09-22T12:09:41"/>
    <s v="NE-HVAC-airHP-Pkg-18tolt33kBtuh-17p0seer-9p0hspf"/>
    <s v="Deem-DEER"/>
    <s v="Standard"/>
    <s v="None"/>
    <m/>
    <m/>
    <s v="None"/>
    <m/>
    <b v="0"/>
    <m/>
    <b v="0"/>
    <s v="Com"/>
    <s v="Any"/>
    <s v="HVAC"/>
    <s v="HeatCool"/>
    <s v="dxHP_equip"/>
    <s v="pkgSEER"/>
    <m/>
    <s v="HVAC-airHP"/>
    <s v="Com SEER-rated packaged heat pump, 18tolt33 kBtu/h; Old: SEER = 9.7 (HSPF = 6.6), one-speed fan, no economizer; Ex: SEER = 13 (HSPF = 7.7), one-speed fan, no economizer; Recent: SEER = 14.0 (HSPF = 8.0), one-speed fan, no economizer"/>
    <s v="Com SEER-rated packaged heat pump, size range: 18tolt33 kBtu/h, SEER = 14.0 (HSPF = 8.0), EIR = 0.245, fan W/cfm = 0.29, one-speed fan, without economizer"/>
    <s v="Com SEER-rated packaged heat pump, size range: 18tolt33 kBtu/h, SEER = 17 (HSPF = 9.0), EIR = 0.222, fan W/cfm = 0.27, two-speed fan, without economizer"/>
    <s v="NRes-PkgHP-18tolt33kBtuh-S9.7to14.0-H6.6to8.0-1to2Sp"/>
    <s v="NRes-PkgHP-18tolt33kBtuh-S14.0-H8.0-1Sp"/>
    <s v="NRes-PkgHP-18tolt33kBtuh-S17.0-H9.0-2Sp"/>
    <s v="Available"/>
    <s v="D23v1a indicates that these records are previously named to be size &quot;lt55kbuth&quot; and are now renamed as &quot;18tolt33kbtuh&quot; to fit code requirement, no rerun was done for this size because simulation model results were similar"/>
    <b v="0"/>
    <b v="0"/>
    <m/>
    <m/>
    <m/>
    <s v="HVAC-airHP"/>
    <m/>
    <m/>
    <x v="0"/>
    <x v="0"/>
    <m/>
    <m/>
    <m/>
    <m/>
    <m/>
    <s v="Standard"/>
    <m/>
    <b v="1"/>
    <b v="1"/>
    <b v="0"/>
    <s v="Deemed Ex Ante Team"/>
    <d v="2023-09-22T12:09:41"/>
    <s v="Narrowed size range not requiring economizers per Title 24 in 2023."/>
    <s v="Deemed Ex Ante Team"/>
    <m/>
    <s v="CZ2022"/>
    <s v="None"/>
  </r>
  <r>
    <n v="2023"/>
    <x v="74"/>
    <s v="Commercial SEER-rated packaged heat pump, size range: 33 - lt55 kBtu/h, SEER = 15.0 (HSPF = 8.2), EIR = 0.230, fan W/cfm = 0.28, one-speed fan, with economizer"/>
    <s v="DEER2023"/>
    <x v="1"/>
    <d v="2023-07-03T17:07:18"/>
    <s v="NE-HVAC-airHP-Pkg-33tolt55kBtuh-15p0seer-8p2hspf-wEcono"/>
    <s v="Deem-DEER"/>
    <s v="Standard"/>
    <s v="None"/>
    <m/>
    <m/>
    <s v="None"/>
    <m/>
    <b v="0"/>
    <m/>
    <b v="1"/>
    <s v="Com"/>
    <s v="Any"/>
    <s v="HVAC"/>
    <s v="HeatCool"/>
    <s v="dxHP_equip"/>
    <s v="pkgSEER"/>
    <m/>
    <s v="HVAC-airHP"/>
    <s v="Com SEER-rated packaged heat pump, 33 - lt55 kBtu/h; Old: SEER = 9.7 (HSPF = 6.6), one-speed fan, no economizer; Ex: SEER = 13 (HSPF = 7.7), one-speed fan, no economizer; Recent: SEER = 14.0 (HSPF = 8.0), one-speed fan, no economizer"/>
    <s v="Com SEER-rated packaged heat pump, size range: 33 - lt55 kBtu/h, SEER = 14.0 (HSPF = 8.0), EIR = 0.245, fan W/cfm = 0.29, one-speed fan, with economizer"/>
    <s v="Com SEER-rated packaged heat pump, size range: 33 - lt55 kBtu/h, SEER = 15 (HSPF = 8.2), EIR = 0.230, fan W/cfm = 0.28, one-speed fan, with economizer"/>
    <s v="NRes-PkgHP-33tolt55kBtuh-S9.7to14.0-H6.6to8.0-1to2Sp"/>
    <s v="NRes-PkgHP-33tolt55kBtuh-S14.0-H8.0-1Sp-wEcon"/>
    <s v="NRes-PkgHP-33tolt55kBtuh-S15.0-H8.2-1Sp-wEcon"/>
    <s v="Available"/>
    <m/>
    <b v="0"/>
    <b v="0"/>
    <m/>
    <m/>
    <m/>
    <s v="HVAC-airHP"/>
    <m/>
    <m/>
    <x v="0"/>
    <x v="0"/>
    <m/>
    <m/>
    <m/>
    <m/>
    <m/>
    <s v="Standard"/>
    <m/>
    <b v="1"/>
    <b v="1"/>
    <b v="0"/>
    <s v="Deemed Ex Ante Team"/>
    <d v="2023-07-03T17:05:33"/>
    <s v="Updated based on economizer required by Title 24 in 2023; revised W/cfm from 0.251 to 0.283."/>
    <s v="Deemed Ex Ante Team"/>
    <s v="Set ClaimSpec and FilingSpec flags to TRUE"/>
    <s v="CZ2022"/>
    <s v="None"/>
  </r>
  <r>
    <n v="2023"/>
    <x v="75"/>
    <s v="Commercial SEER-rated packaged heat pump, size range: 33 - lt55 kBtu/h, SEER = 16.0 (HSPF = 8.5), EIR = 0.238, fan W/cfm = 0.27, two-speed fan, with economizer"/>
    <s v="DEER2023"/>
    <x v="1"/>
    <d v="2023-07-03T17:07:18"/>
    <s v="NE-HVAC-airHP-Pkg-33tolt55kBtuh-16p0seer-8p5hspf-wEcono"/>
    <s v="Deem-DEER"/>
    <s v="Standard"/>
    <s v="None"/>
    <m/>
    <m/>
    <s v="None"/>
    <m/>
    <b v="0"/>
    <m/>
    <b v="1"/>
    <s v="Com"/>
    <s v="Any"/>
    <s v="HVAC"/>
    <s v="HeatCool"/>
    <s v="dxHP_equip"/>
    <s v="pkgSEER"/>
    <m/>
    <s v="HVAC-airHP"/>
    <s v="Com SEER-rated packaged heat pump, 33 - lt55 kBtu/h; Old: SEER = 9.7 (HSPF = 6.6), one-speed fan, no economizer; Ex: SEER = 13 (HSPF = 7.7), one-speed fan, no economizer; Recent: SEER = 14.0 (HSPF = 8.0), one-speed fan, no economizer"/>
    <s v="Com SEER-rated packaged heat pump, size range: 33 - lt55 kBtu/h, SEER = 14.0 (HSPF = 8.0), EIR = 0.245, fan W/cfm = 0.29, one-speed fan, with economizer"/>
    <s v="Com SEER-rated packaged heat pump, size range: 33 - lt55 kBtu/h, SEER = 16 (HSPF = 8.5), EIR = 0.238, fan W/cfm = 0.27, two-speed fan, with economizer"/>
    <s v="NRes-PkgHP-33tolt55kBtuh-S9.7to14.0-H6.6to8.0-1to2Sp"/>
    <s v="NRes-PkgHP-33tolt55kBtuh-S14.0-H8.0-1Sp-wEcon"/>
    <s v="NRes-PkgHP-33tolt55kBtuh-S16.0-H8.5-2Sp-wEcon"/>
    <s v="Available"/>
    <m/>
    <b v="0"/>
    <b v="0"/>
    <m/>
    <m/>
    <m/>
    <s v="HVAC-airHP"/>
    <m/>
    <m/>
    <x v="0"/>
    <x v="0"/>
    <m/>
    <m/>
    <m/>
    <m/>
    <m/>
    <s v="Standard"/>
    <m/>
    <b v="1"/>
    <b v="1"/>
    <b v="0"/>
    <s v="Deemed Ex Ante Team"/>
    <d v="2023-07-03T17:05:33"/>
    <s v="Updated based on economizer required by Title 24 in 2023."/>
    <s v="Deemed Ex Ante Team"/>
    <s v="Set ClaimSpec and FilingSpec flags to TRUE"/>
    <s v="CZ2022"/>
    <s v="None"/>
  </r>
  <r>
    <n v="2023"/>
    <x v="76"/>
    <s v="Commercial SEER-rated packaged heat pump, size range: 33 - lt55 kBtu/h, SEER = 17.0 (HSPF = 9.0), EIR = 0.222, fan W/cfm = 0.27, two-speed fan, with economizer"/>
    <s v="DEER2023"/>
    <x v="1"/>
    <d v="2023-07-03T17:07:18"/>
    <s v="NE-HVAC-airHP-Pkg-33tolt55kBtuh-17p0seer-9p0hspf-wEcono"/>
    <s v="Deem-DEER"/>
    <s v="Standard"/>
    <s v="None"/>
    <m/>
    <m/>
    <s v="None"/>
    <m/>
    <b v="0"/>
    <m/>
    <b v="1"/>
    <s v="Com"/>
    <s v="Any"/>
    <s v="HVAC"/>
    <s v="HeatCool"/>
    <s v="dxHP_equip"/>
    <s v="pkgSEER"/>
    <m/>
    <s v="HVAC-airHP"/>
    <s v="Com SEER-rated packaged heat pump, 33 - lt55 kBtu/h; Old: SEER = 9.7 (HSPF = 6.6), one-speed fan, no economizer; Ex: SEER = 13 (HSPF = 7.7), one-speed fan, no economizer; Recent: SEER = 14.0 (HSPF = 8.0), one-speed fan, no economizer"/>
    <s v="Com SEER-rated packaged heat pump, size range: 33 - lt55 kBtu/h, SEER = 14.0 (HSPF = 8.0), EIR = 0.245, fan W/cfm = 0.29, one-speed fan, with economizer"/>
    <s v="Com SEER-rated packaged heat pump, size range: 33 - lt55 kBtu/h, SEER = 17 (HSPF = 9.0), EIR = 0.222, fan W/cfm = 0.27, two-speed fan, with economizer"/>
    <s v="NRes-PkgHP-33tolt55kBtuh-S9.7to14.0-H6.6to8.0-1to2Sp"/>
    <s v="NRes-PkgHP-33tolt55kBtuh-S14.0-H8.0-1Sp-wEcon"/>
    <s v="NRes-PkgHP-33tolt55kBtuh-S17.0-H9.0-2Sp-wEcon"/>
    <s v="Available"/>
    <m/>
    <b v="0"/>
    <b v="0"/>
    <m/>
    <m/>
    <m/>
    <s v="HVAC-airHP"/>
    <m/>
    <m/>
    <x v="0"/>
    <x v="0"/>
    <m/>
    <m/>
    <m/>
    <m/>
    <m/>
    <s v="Standard"/>
    <m/>
    <b v="1"/>
    <b v="1"/>
    <b v="0"/>
    <s v="Deemed Ex Ante Team"/>
    <d v="2023-07-03T17:05:33"/>
    <s v="Updated based on economizer required by Title 24 in 2023."/>
    <s v="Deemed Ex Ante Team"/>
    <s v="Set ClaimSpec and FilingSpec flags to TRUE"/>
    <s v="CZ2022"/>
    <s v="None"/>
  </r>
  <r>
    <n v="2023"/>
    <x v="77"/>
    <s v="Commercial SEER-rated packaged heat pump, size range: 55 - 65 kBtu/h, SEER = 15.0 (HSPF = 8.2), EIR = 0.256, fan W/cfm = 0.25, two-speed fan, with economizer"/>
    <s v="DEER2023"/>
    <x v="2"/>
    <d v="2022-02-08T17:27:35"/>
    <s v="NE-HVAC-airHP-Pkg-55to65kBtuh-15p0seer-8p2hspf-PreEconByVint"/>
    <s v="Deem-DEER"/>
    <s v="Standard"/>
    <s v="None"/>
    <m/>
    <m/>
    <s v="None"/>
    <m/>
    <b v="0"/>
    <m/>
    <b v="1"/>
    <s v="Com"/>
    <s v="Any"/>
    <s v="HVAC"/>
    <s v="HeatCool"/>
    <s v="dxHP_equip"/>
    <s v="pkgSEER"/>
    <m/>
    <s v="HVAC-airHP"/>
    <s v="Com SEER-rated packaged heat pump, 55-65 kBtu/h; Old: SEER = 9.7 (HSPF = 6.6), one-speed fan, no economizer; Ex: SEER = 13 (HSPF = 7.7), one-speed fan, no economizer; Recent: SEER = 14.0 (HSPF = 8.0), two-speed fan, w/economizer"/>
    <s v="Com SEER-rated packaged heat pump, size range: 55 - 65 kBtu/h, SEER = 14.0 (HSPF = 8.0), EIR = 0.27, fan W/cfm = 0.29, two-speed fan, with economizer"/>
    <s v="Com SEER-rated packaged heat pump, size range: 55 - 65 kBtu/h, SEER = 15.0 (HSPF = 8.2), EIR = 0.256, fan W/cfm = 0.25, two-speed fan, with economizer"/>
    <s v="PreNRes-PkgHP-55-65kBtuh-S9.7to14.0-H6.6to8.0-1to2Sp-EconByVint"/>
    <s v="StdNRes-PkgHP-55to65kBtuh-S14.0-H8.0-2Sp-Econ"/>
    <s v="MsrNRes-PkgHP-55to65kBtuh-S15.0-H8.2-2Sp-Econ"/>
    <s v="Available"/>
    <m/>
    <b v="1"/>
    <b v="1"/>
    <m/>
    <m/>
    <m/>
    <s v="HVAC-airHP"/>
    <m/>
    <m/>
    <x v="1"/>
    <x v="0"/>
    <m/>
    <m/>
    <m/>
    <m/>
    <m/>
    <s v="Standard"/>
    <m/>
    <b v="1"/>
    <b v="1"/>
    <b v="0"/>
    <s v="Deemed Ex Ante Team"/>
    <d v="2022-02-08T17:27:35"/>
    <s v="Re-simulated using CZ2022 weather data"/>
    <s v="Deemed Ex Ante Team"/>
    <m/>
    <m/>
    <m/>
  </r>
  <r>
    <n v="2023"/>
    <x v="78"/>
    <s v="Commercial SEER-rated packaged heat pump, size range: 55 - 65 kBtu/h, SEER = 15.0 (HSPF = 8.2), EIR = 0.256, fan W/cfm = 0.25, two-speed fan, with economizer"/>
    <s v="DEER2023"/>
    <x v="2"/>
    <d v="2022-02-08T17:27:35"/>
    <s v="NE-HVAC-airHP-Pkg-55to65kBtuh-15p0seer-8p2hspf-wPreEcono"/>
    <s v="Deem-DEER"/>
    <s v="Standard"/>
    <s v="None"/>
    <m/>
    <m/>
    <s v="None"/>
    <m/>
    <b v="0"/>
    <m/>
    <b v="1"/>
    <s v="Com"/>
    <s v="Any"/>
    <s v="HVAC"/>
    <s v="HeatCool"/>
    <s v="dxHP_equip"/>
    <s v="pkgSEER"/>
    <m/>
    <s v="HVAC-airHP"/>
    <s v="Com SEER-rated packaged heat pump, 55-65 kBtu/h; Old: SEER = 9.7 (HSPF = 6.6), one-speed fan, w/economizer; Ex: SEER = 13.0 (HSPF = 7.7), one-speed fan, w/economizer; Recent: SEER = 14.0 (HSPF = 8.0), two-speed fan, w/economizer"/>
    <s v="Com SEER-rated packaged heat pump, size range: 55 - 65 kBtu/h, SEER = 14.0 (HSPF = 8.0), EIR = 0.27, fan W/cfm = 0.29, two-speed fan, with economizer"/>
    <s v="Com SEER-rated packaged heat pump, size range: 55 - 65 kBtu/h, SEER = 15.0 (HSPF = 8.2), EIR = 0.256, fan W/cfm = 0.25, two-speed fan, with economizer"/>
    <s v="PreNRes-PkgHP-55-65kBtuh-S9.7to14.0-H6.6to8.0-1to2Sp-Econ"/>
    <s v="StdNRes-PkgHP-55to65kBtuh-S14.0-H8.0-2Sp-Econ"/>
    <s v="MsrNRes-PkgHP-55to65kBtuh-S15.0-H8.2-2Sp-Econ"/>
    <s v="Available"/>
    <m/>
    <b v="1"/>
    <b v="1"/>
    <m/>
    <m/>
    <m/>
    <s v="HVAC-airHP"/>
    <m/>
    <m/>
    <x v="1"/>
    <x v="0"/>
    <m/>
    <m/>
    <m/>
    <m/>
    <m/>
    <s v="Standard"/>
    <m/>
    <b v="1"/>
    <b v="1"/>
    <b v="0"/>
    <s v="Deemed Ex Ante Team"/>
    <d v="2022-02-08T17:27:35"/>
    <s v="Re-simulated using CZ2022 weather data"/>
    <s v="Deemed Ex Ante Team"/>
    <m/>
    <m/>
    <m/>
  </r>
  <r>
    <n v="2023"/>
    <x v="79"/>
    <s v="Commercial SEER-rated packaged heat pump, size range: 55 - 65 kBtu/h, SEER = 16.0 (HSPF = 8.5), EIR = 0.238, fan W/cfm = 0.27, two-speed fan, with economizer"/>
    <s v="DEER2023"/>
    <x v="2"/>
    <d v="2022-02-08T17:27:35"/>
    <s v="NE-HVAC-airHP-Pkg-55to65kBtuh-16p0seer-8p5hspf-PreEconByVint"/>
    <s v="Deem-DEER"/>
    <s v="Standard"/>
    <s v="None"/>
    <m/>
    <m/>
    <s v="None"/>
    <m/>
    <b v="0"/>
    <m/>
    <b v="1"/>
    <s v="Com"/>
    <s v="Any"/>
    <s v="HVAC"/>
    <s v="HeatCool"/>
    <s v="dxHP_equip"/>
    <s v="pkgSEER"/>
    <m/>
    <s v="HVAC-airHP"/>
    <s v="Com SEER-rated packaged heat pump, 55-65 kBtu/h; Old: SEER = 9.7 (HSPF = 6.6), one-speed fan, no economizer; Ex: SEER = 13 (HSPF = 7.7), one-speed fan, no economizer; Recent: SEER = 14.0 (HSPF = 8.0), two-speed fan, w/economizer"/>
    <s v="Com SEER-rated packaged heat pump, size range: 55 - 65 kBtu/h, SEER = 14.0 (HSPF = 8.0), EIR = 0.27, fan W/cfm = 0.29, two-speed fan, with economizer"/>
    <s v="Com SEER-rated packaged heat pump, size range: 55 - 65 kBtu/h, SEER = 16 (HSPF = 8.5), EIR = 0.238, fan W/cfm = 0.27, two-speed fan, with economizer"/>
    <s v="PreNRes-PkgHP-55-65kBtuh-S9.7to14.0-H6.6to8.0-1to2Sp-EconByVint"/>
    <s v="StdNRes-PkgHP-55to65kBtuh-S14.0-H8.0-2Sp-Econ"/>
    <s v="MsrNRes-PkgHP-55to65kBtuh-S16.0-H8.5-2Sp-Econ"/>
    <s v="Available"/>
    <m/>
    <b v="1"/>
    <b v="1"/>
    <m/>
    <m/>
    <m/>
    <s v="HVAC-airHP"/>
    <m/>
    <m/>
    <x v="1"/>
    <x v="0"/>
    <m/>
    <m/>
    <m/>
    <m/>
    <m/>
    <s v="Standard"/>
    <m/>
    <b v="1"/>
    <b v="1"/>
    <b v="0"/>
    <s v="Deemed Ex Ante Team"/>
    <d v="2022-02-08T17:27:35"/>
    <s v="Re-simulated using CZ2022 weather data"/>
    <s v="Deemed Ex Ante Team"/>
    <m/>
    <m/>
    <m/>
  </r>
  <r>
    <n v="2023"/>
    <x v="80"/>
    <s v="Commercial SEER-rated packaged heat pump, size range: 55 - 65 kBtu/h, SEER = 16.0 (HSPF = 8.5), EIR = 0.238, fan W/cfm = 0.27, two-speed fan, with economizer"/>
    <s v="DEER2023"/>
    <x v="2"/>
    <d v="2022-02-08T17:27:35"/>
    <s v="NE-HVAC-airHP-Pkg-55to65kBtuh-16p0seer-8p5hspf-wPreEcono"/>
    <s v="Deem-DEER"/>
    <s v="Standard"/>
    <s v="None"/>
    <m/>
    <m/>
    <s v="None"/>
    <m/>
    <b v="0"/>
    <m/>
    <b v="1"/>
    <s v="Com"/>
    <s v="Any"/>
    <s v="HVAC"/>
    <s v="HeatCool"/>
    <s v="dxHP_equip"/>
    <s v="pkgSEER"/>
    <m/>
    <s v="HVAC-airHP"/>
    <s v="Com SEER-rated packaged heat pump, 55-65 kBtu/h; Old: SEER = 9.7 (HSPF = 6.6), one-speed fan, w/economizer; Ex: SEER = 13.0 (HSPF = 7.7), one-speed fan, w/economizer; Recent: SEER = 14.0 (HSPF = 8.0), two-speed fan, w/economizer"/>
    <s v="Com SEER-rated packaged heat pump, size range: 55 - 65 kBtu/h, SEER = 14.0 (HSPF = 8.0), EIR = 0.27, fan W/cfm = 0.29, two-speed fan, with economizer"/>
    <s v="Com SEER-rated packaged heat pump, size range: 55 - 65 kBtu/h, SEER = 16 (HSPF = 8.5), EIR = 0.238, fan W/cfm = 0.27, two-speed fan, with economizer"/>
    <s v="PreNRes-PkgHP-55-65kBtuh-S9.7to14.0-H6.6to8.0-1to2Sp-Econ"/>
    <s v="StdNRes-PkgHP-55to65kBtuh-S14.0-H8.0-2Sp-Econ"/>
    <s v="MsrNRes-PkgHP-55to65kBtuh-S16.0-H8.5-2Sp-Econ"/>
    <s v="Available"/>
    <m/>
    <b v="1"/>
    <b v="1"/>
    <m/>
    <m/>
    <m/>
    <s v="HVAC-airHP"/>
    <m/>
    <m/>
    <x v="1"/>
    <x v="0"/>
    <m/>
    <m/>
    <m/>
    <m/>
    <m/>
    <s v="Standard"/>
    <m/>
    <b v="1"/>
    <b v="1"/>
    <b v="0"/>
    <s v="Deemed Ex Ante Team"/>
    <d v="2022-02-08T17:27:35"/>
    <s v="Re-simulated using CZ2022 weather data"/>
    <s v="Deemed Ex Ante Team"/>
    <m/>
    <m/>
    <m/>
  </r>
  <r>
    <n v="2023"/>
    <x v="81"/>
    <s v="Commercial SEER-rated packaged heat pump, size range: 55 - 65 kBtu/h, SEER = 17.0 (HSPF = 9.0), EIR = 0.223, fan W/cfm = 0.27, two-speed fan, with economizer"/>
    <s v="DEER2023"/>
    <x v="2"/>
    <d v="2022-02-08T17:27:35"/>
    <s v="NE-HVAC-airHP-Pkg-55to65kBtuh-17p0seer-9p0hspf-PreEconByVint"/>
    <s v="Deem-DEER"/>
    <s v="Standard"/>
    <s v="None"/>
    <m/>
    <m/>
    <s v="None"/>
    <m/>
    <b v="0"/>
    <m/>
    <b v="1"/>
    <s v="Com"/>
    <s v="Any"/>
    <s v="HVAC"/>
    <s v="HeatCool"/>
    <s v="dxHP_equip"/>
    <s v="pkgSEER"/>
    <m/>
    <s v="HVAC-airHP"/>
    <s v="Com SEER-rated packaged heat pump, 55-65 kBtu/h; Old: SEER = 9.7 (HSPF = 6.6), one-speed fan, no economizer; Ex: SEER = 13 (HSPF = 7.7), one-speed fan, no economizer; Recent: SEER = 14.0 (HSPF = 8.0), two-speed fan, w/economizer"/>
    <s v="Com SEER-rated packaged heat pump, size range: 55 - 65 kBtu/h, SEER = 14.0 (HSPF = 8.0), EIR = 0.27, fan W/cfm = 0.29, two-speed fan, with economizer"/>
    <s v="Com SEER-rated packaged heat pump, size range: 55 - 65 kBtu/h, SEER = 17 (HSPF = 9.0), EIR = 0.223, fan W/cfm = 0.27, two-speed fan, with economizer"/>
    <s v="PreNRes-PkgHP-55-65kBtuh-S9.7to14.0-H6.6to8.0-1to2Sp-EconByVint"/>
    <s v="StdNRes-PkgHP-55to65kBtuh-S14.0-H8.0-2Sp-Econ"/>
    <s v="MsrNRes-PkgHP-55to65kBtuh-S17.0-H9.0-2Sp-Econ"/>
    <s v="Available"/>
    <m/>
    <b v="1"/>
    <b v="1"/>
    <m/>
    <m/>
    <m/>
    <s v="HVAC-airHP"/>
    <m/>
    <m/>
    <x v="1"/>
    <x v="0"/>
    <m/>
    <m/>
    <m/>
    <m/>
    <m/>
    <s v="Standard"/>
    <m/>
    <b v="1"/>
    <b v="1"/>
    <b v="0"/>
    <s v="Deemed Ex Ante Team"/>
    <d v="2022-02-08T17:27:35"/>
    <s v="Re-simulated using CZ2022 weather data"/>
    <s v="Deemed Ex Ante Team"/>
    <m/>
    <m/>
    <m/>
  </r>
  <r>
    <n v="2023"/>
    <x v="82"/>
    <s v="Commercial SEER-rated packaged heat pump, size range: 55 - 65 kBtu/h, SEER = 17.0 (HSPF = 9.0), EIR = 0.223, fan W/cfm = 0.27, two-speed fan, with economizer"/>
    <s v="DEER2023"/>
    <x v="2"/>
    <d v="2022-02-08T17:27:35"/>
    <s v="NE-HVAC-airHP-Pkg-55to65kBtuh-17p0seer-9p0hspf-wPreEcono"/>
    <s v="Deem-DEER"/>
    <s v="Standard"/>
    <s v="None"/>
    <m/>
    <m/>
    <s v="None"/>
    <m/>
    <b v="0"/>
    <m/>
    <b v="1"/>
    <s v="Com"/>
    <s v="Any"/>
    <s v="HVAC"/>
    <s v="HeatCool"/>
    <s v="dxHP_equip"/>
    <s v="pkgSEER"/>
    <m/>
    <s v="HVAC-airHP"/>
    <s v="Com SEER-rated packaged heat pump, 55-65 kBtu/h; Old: SEER = 9.7 (HSPF = 6.6), one-speed fan, w/economizer; Ex: SEER = 13.0 (HSPF = 7.7), one-speed fan, w/economizer; Recent: SEER = 14.0 (HSPF = 8.0), two-speed fan, w/economizer"/>
    <s v="Com SEER-rated packaged heat pump, size range: 55 - 65 kBtu/h, SEER = 14.0 (HSPF = 8.0), EIR = 0.27, fan W/cfm = 0.29, two-speed fan, with economizer"/>
    <s v="Com SEER-rated packaged heat pump, size range: 55 - 65 kBtu/h, SEER = 17 (HSPF = 9.0), EIR = 0.223, fan W/cfm = 0.27, two-speed fan, with economizer"/>
    <s v="PreNRes-PkgHP-55-65kBtuh-S9.7to14.0-H6.6to8.0-1to2Sp-Econ"/>
    <s v="StdNRes-PkgHP-55to65kBtuh-S14.0-H8.0-2Sp-Econ"/>
    <s v="MsrNRes-PkgHP-55to65kBtuh-S17.0-H9.0-2Sp-Econ"/>
    <s v="Available"/>
    <m/>
    <b v="1"/>
    <b v="1"/>
    <m/>
    <m/>
    <m/>
    <s v="HVAC-airHP"/>
    <m/>
    <m/>
    <x v="1"/>
    <x v="0"/>
    <m/>
    <m/>
    <m/>
    <m/>
    <m/>
    <s v="Standard"/>
    <m/>
    <b v="1"/>
    <b v="1"/>
    <b v="0"/>
    <s v="Deemed Ex Ante Team"/>
    <d v="2022-02-08T17:27:35"/>
    <s v="Re-simulated using CZ2022 weather data"/>
    <s v="Deemed Ex Ante Team"/>
    <m/>
    <m/>
    <m/>
  </r>
  <r>
    <n v="2023"/>
    <x v="83"/>
    <s v="Commercial SEER-rated packaged heat pump, size range: 18 - 65 kBtu/h, SEER = 15.0 (HSPF = 8.2), EIR = 0.226, fan W/cfm = 0.29, one-speed fan, without economizer"/>
    <s v="DEER2023"/>
    <x v="2"/>
    <d v="2023-07-02T20:38:46"/>
    <s v="NE-HVAC-airHP-Pkg-lt55kBtuh-15p0seer-8p2hspf"/>
    <s v="Deem-DEER"/>
    <s v="Standard"/>
    <s v="None"/>
    <m/>
    <m/>
    <s v="None"/>
    <m/>
    <b v="0"/>
    <m/>
    <b v="1"/>
    <s v="Com"/>
    <s v="Any"/>
    <s v="HVAC"/>
    <s v="HeatCool"/>
    <s v="dxHP_equip"/>
    <s v="pkgSEER"/>
    <m/>
    <s v="HVAC-airHP"/>
    <s v="Com SEER-rated packaged heat pump, less than 55 kBtu/h; Old: SEER = 9.7 (HSPF = 6.6), one-speed fan, no economizer; Ex: SEER = 13 (HSPF = 7.7), one-speed fan, no economizer; Recent: SEER = 14.0 (HSPF = 8.0), one-speed fan, no economizer;"/>
    <s v="Com SEER-rated packaged heat pump, size range: 18 - 55 kBtu/h, SEER = 14.0 (HSPF = 8.0), EIR = 0.245, fan W/cfm = 0.29, one-speed fan, without economizer"/>
    <s v="Com SEER-rated packaged heat pump, size range: 18 - 65 kBtu/h, SEER = 15 (HSPF = 8.2), EIR = 0.226, fan W/cfm = 0.29, one-speed fan, without economizer"/>
    <s v="PreNRes-PkgHP-lt55kBtuh-S9.7to14.0-H6.6to8.0-1to2Sp"/>
    <s v="StdNRes-PkgHP-lt55kBtuh-S14.0-H8.0-1Sp"/>
    <s v="MsrNRes-PkgHP-lt55kBtuh-S15.0-H8.2-1Sp"/>
    <s v="Available"/>
    <m/>
    <b v="1"/>
    <b v="1"/>
    <m/>
    <m/>
    <m/>
    <s v="HVAC-airHP"/>
    <m/>
    <m/>
    <x v="1"/>
    <x v="1"/>
    <m/>
    <m/>
    <m/>
    <m/>
    <m/>
    <s v="Standard"/>
    <m/>
    <b v="1"/>
    <b v="1"/>
    <b v="0"/>
    <s v="Deemed Ex Ante Team"/>
    <d v="2022-02-08T17:27:35"/>
    <s v="Re-simulated using CZ2022 weather data"/>
    <s v="Deemed Ex Ante Team"/>
    <s v="Expired due to lack of economizer required by 2022 Title-24"/>
    <m/>
    <m/>
  </r>
  <r>
    <n v="2023"/>
    <x v="84"/>
    <s v="Commercial SEER-rated packaged heat pump, size range: 18 - 65 kBtu/h, SEER = 16.0 (HSPF = 8.5), EIR = 0.238, fan W/cfm = 0.27, two-speed fan, without economizer"/>
    <s v="DEER2023"/>
    <x v="2"/>
    <d v="2023-07-02T20:38:46"/>
    <s v="NE-HVAC-airHP-Pkg-lt55kBtuh-16p0seer-8p5hspf"/>
    <s v="Deem-DEER"/>
    <s v="Standard"/>
    <s v="None"/>
    <m/>
    <m/>
    <s v="None"/>
    <m/>
    <b v="0"/>
    <m/>
    <b v="1"/>
    <s v="Com"/>
    <s v="Any"/>
    <s v="HVAC"/>
    <s v="HeatCool"/>
    <s v="dxHP_equip"/>
    <s v="pkgSEER"/>
    <m/>
    <s v="HVAC-airHP"/>
    <s v="Com SEER-rated packaged heat pump, less than 55 kBtu/h; Old: SEER = 9.7 (HSPF = 6.6), one-speed fan, no economizer; Ex: SEER = 13 (HSPF = 7.7), one-speed fan, no economizer; Recent: SEER = 14.0 (HSPF = 8.0), one-speed fan, no economizer;"/>
    <s v="Com SEER-rated packaged heat pump, size range: 18 - 55 kBtu/h, SEER = 14.0 (HSPF = 8.0), EIR = 0.245, fan W/cfm = 0.29, one-speed fan, without economizer"/>
    <s v="Com SEER-rated packaged heat pump, size range: 18 - 65 kBtu/h, SEER = 16 (HSPF = 8.5), EIR = 0.238, fan W/cfm = 0.27, two-speed fan, without economizer"/>
    <s v="PreNRes-PkgHP-lt55kBtuh-S9.7to14.0-H6.6to8.0-1to2Sp"/>
    <s v="StdNRes-PkgHP-lt55kBtuh-S14.0-H8.0-1Sp"/>
    <s v="MsrNRes-PkgHP-lt55kBtuh-S16.0-H8.5-2Sp"/>
    <s v="Available"/>
    <m/>
    <b v="1"/>
    <b v="1"/>
    <m/>
    <m/>
    <m/>
    <s v="HVAC-airHP"/>
    <m/>
    <m/>
    <x v="1"/>
    <x v="1"/>
    <m/>
    <m/>
    <m/>
    <m/>
    <m/>
    <s v="Standard"/>
    <m/>
    <b v="1"/>
    <b v="1"/>
    <b v="0"/>
    <s v="Deemed Ex Ante Team"/>
    <d v="2022-02-08T17:27:35"/>
    <s v="Re-simulated using CZ2022 weather data"/>
    <s v="Deemed Ex Ante Team"/>
    <s v="Expired due to lack of economizer required by 2022 Title-24"/>
    <m/>
    <m/>
  </r>
  <r>
    <n v="2023"/>
    <x v="85"/>
    <s v="Commercial SEER-rated packaged heat pump, size range: 18 - 65 kBtu/h, SEER = 17.0 (HSPF = 9.0), EIR = 0.223, fan W/cfm = 0.27, two-speed fan, without economizer"/>
    <s v="DEER2023"/>
    <x v="2"/>
    <d v="2023-07-02T20:38:46"/>
    <s v="NE-HVAC-airHP-Pkg-lt55kBtuh-17p0seer-9p0hspf"/>
    <s v="Deem-DEER"/>
    <s v="Standard"/>
    <s v="None"/>
    <m/>
    <m/>
    <s v="None"/>
    <m/>
    <b v="0"/>
    <m/>
    <b v="1"/>
    <s v="Com"/>
    <s v="Any"/>
    <s v="HVAC"/>
    <s v="HeatCool"/>
    <s v="dxHP_equip"/>
    <s v="pkgSEER"/>
    <m/>
    <s v="HVAC-airHP"/>
    <s v="Com SEER-rated packaged heat pump, less than 55 kBtu/h; Old: SEER = 9.7 (HSPF = 6.6), one-speed fan, no economizer; Ex: SEER = 13 (HSPF = 7.7), one-speed fan, no economizer; Recent: SEER = 14.0 (HSPF = 8.0), one-speed fan, no economizer;"/>
    <s v="Com SEER-rated packaged heat pump, size range: 18 - 55 kBtu/h, SEER = 14.0 (HSPF = 8.0), EIR = 0.245, fan W/cfm = 0.29, one-speed fan, without economizer"/>
    <s v="Com SEER-rated packaged heat pump, size range: 18 - 65 kBtu/h, SEER = 17 (HSPF = 9.0), EIR = 0.223, fan W/cfm = 0.27, two-speed fan, without economizer"/>
    <s v="PreNRes-PkgHP-lt55kBtuh-S9.7to14.0-H6.6to8.0-1to2Sp"/>
    <s v="StdNRes-PkgHP-lt55kBtuh-S14.0-H8.0-1Sp"/>
    <s v="MsrNRes-PkgHP-lt55kBtuh-S17.0-H9.0-2Sp"/>
    <s v="Available"/>
    <m/>
    <b v="1"/>
    <b v="1"/>
    <m/>
    <m/>
    <m/>
    <s v="HVAC-airHP"/>
    <m/>
    <m/>
    <x v="1"/>
    <x v="1"/>
    <m/>
    <m/>
    <m/>
    <m/>
    <m/>
    <s v="Standard"/>
    <m/>
    <b v="1"/>
    <b v="1"/>
    <b v="0"/>
    <s v="Deemed Ex Ante Team"/>
    <d v="2022-02-08T17:27:35"/>
    <s v="Re-simulated using CZ2022 weather data"/>
    <s v="Deemed Ex Ante Team"/>
    <s v="Expired due to lack of economizer required by 2022 Title-24"/>
    <m/>
    <m/>
  </r>
  <r>
    <n v="2023"/>
    <x v="86"/>
    <s v="Commercial SEER-rated split heat pump, size range: 18tolt33 kBtu/h, SEER = 15.0 (HSPF = 8.7), EIR = 0.232, fan W/cfm = 0.28, one-speed fan, without economizer"/>
    <s v="DEER2023"/>
    <x v="0"/>
    <d v="2023-09-22T12:10:17"/>
    <s v="NE-HVAC-airHP-Split-18tolt33kBtuh-15p0seer-8p7hspf"/>
    <s v="Deem-DEER"/>
    <s v="Standard"/>
    <s v="None"/>
    <m/>
    <m/>
    <s v="None"/>
    <m/>
    <b v="0"/>
    <m/>
    <b v="0"/>
    <s v="Com"/>
    <s v="Any"/>
    <s v="HVAC"/>
    <s v="HeatCool"/>
    <s v="dxHP_equip"/>
    <s v="spltSEER"/>
    <m/>
    <s v="HVAC-airHP"/>
    <s v="Com SEER-rated split heat pump, 18tolt33 kBtu/h; Old: SEER = 10.0 (HSPF = 6.8), one-speed fan, no economizer; Ex: SEER = 13.0 (HSPF = 7.7), one-speed fan, no economizer; Recent: SEER = 14.0 (HSPF = 8.2), one-speed fan, no economizer;"/>
    <s v="Com SEER-rated split heat pump, size range: 18tolt33 kBtu/h, SEER = 14.0 (HSPF = 8.2), EIR = 0.245, fan W/cfm = 0.29, one-speed fan, without economizer"/>
    <s v="Com SEER-rated split heat pump, size range: 18tolt33 kBtu/h, SEER = 15 (HSPF = 8.7), EIR = 0.232, fan W/cfm = 0.28, one-speed fan, without economizer"/>
    <s v="NRes-SplitHP-18tolt33kBtuh-S10.0to14.0-H6.8to8.2-1to2Sp"/>
    <s v="NRes-SplitHP-18tolt33kBtuh-S14.0-H8.2-1Sp"/>
    <s v="NRes-SplitHP-18tolt33kBtuh-S15.0-H8.7-1Sp"/>
    <s v="Available"/>
    <s v="D23v1a indicates that these records are previously named to be size &quot;lt55kbuth&quot; and are now renamed as &quot;18tolt33kbtuh&quot; to fit code requirement, no rerun was done for this size because simulation model results were similar"/>
    <b v="0"/>
    <b v="0"/>
    <m/>
    <m/>
    <m/>
    <s v="HVAC-airHP"/>
    <m/>
    <m/>
    <x v="0"/>
    <x v="0"/>
    <m/>
    <m/>
    <m/>
    <m/>
    <m/>
    <s v="Standard"/>
    <m/>
    <b v="1"/>
    <b v="1"/>
    <b v="0"/>
    <s v="Deemed Ex Ante Team"/>
    <d v="2023-09-22T12:10:17"/>
    <s v="Narrowed size range not requiring economizers per Title 24 in 2023; revised W/cfm from 0.251 to 0.283."/>
    <s v="Deemed Ex Ante Team"/>
    <m/>
    <s v="CZ2022"/>
    <s v="None"/>
  </r>
  <r>
    <n v="2023"/>
    <x v="87"/>
    <s v="Commercial SEER-rated split heat pump, size range: 18tolt33 kBtu/h, SEER = 16.0 (HSPF = 9.0), EIR = 0.238, fan W/cfm = 0.27, two-speed fan, without economizer"/>
    <s v="DEER2023"/>
    <x v="0"/>
    <d v="2023-09-22T12:10:17"/>
    <s v="NE-HVAC-airHP-Split-18tolt33kBtuh-16p0seer-9p0hspf"/>
    <s v="Deem-DEER"/>
    <s v="Standard"/>
    <s v="None"/>
    <m/>
    <m/>
    <s v="None"/>
    <m/>
    <b v="0"/>
    <m/>
    <b v="0"/>
    <s v="Com"/>
    <s v="Any"/>
    <s v="HVAC"/>
    <s v="HeatCool"/>
    <s v="dxHP_equip"/>
    <s v="spltSEER"/>
    <m/>
    <s v="HVAC-airHP"/>
    <s v="Com SEER-rated split heat pump, 18tolt33 kBtu/h; Old: SEER = 10.0 (HSPF = 6.8), one-speed fan, no economizer; Ex: SEER = 13.0 (HSPF = 7.7), one-speed fan, no economizer; Recent: SEER = 14.0 (HSPF = 8.2), one-speed fan, no economizer;"/>
    <s v="Com SEER-rated split heat pump, size range: 18tolt33 kBtu/h, SEER = 14.0 (HSPF = 8.2), EIR = 0.245, fan W/cfm = 0.29, one-speed fan, without economizer"/>
    <s v="Com SEER-rated split heat pump, size range: 18tolt33 kBtu/h, SEER = 16 (HSPF = 9.0), EIR = 0.238, fan W/cfm = 0.27, two-speed fan, without economizer"/>
    <s v="NRes-SplitHP-18tolt33kBtuh-S10.0to14.0-H6.8to8.2-1to2Sp"/>
    <s v="NRes-SplitHP-18tolt33kBtuh-S14.0-H8.2-1Sp"/>
    <s v="NRes-SplitHP-18tolt33kBtuh-S16.0-H9.0-2Sp"/>
    <s v="Available"/>
    <s v="D23v1a indicates that these records are previously named to be size &quot;lt55kbuth&quot; and are now renamed as &quot;18tolt33kbtuh&quot; to fit code requirement, no rerun was done for this size because simulation model results were similar"/>
    <b v="0"/>
    <b v="0"/>
    <m/>
    <m/>
    <m/>
    <s v="HVAC-airHP"/>
    <m/>
    <m/>
    <x v="0"/>
    <x v="0"/>
    <m/>
    <m/>
    <m/>
    <m/>
    <m/>
    <s v="Standard"/>
    <m/>
    <b v="1"/>
    <b v="1"/>
    <b v="0"/>
    <s v="Deemed Ex Ante Team"/>
    <d v="2023-09-22T12:10:17"/>
    <s v="Narrowed size range not requiring economizers per Title 24 in 2023."/>
    <s v="Deemed Ex Ante Team"/>
    <m/>
    <s v="CZ2022"/>
    <s v="None"/>
  </r>
  <r>
    <n v="2023"/>
    <x v="88"/>
    <s v="Commercial SEER-rated split heat pump, size range: 18tolt33 kBtu/h, SEER = 17.0 (HSPF = 9.4), EIR = 0.223, fan W/cfm = 0.27, two-speed fan, without economizer"/>
    <s v="DEER2023"/>
    <x v="0"/>
    <d v="2023-09-22T12:10:17"/>
    <s v="NE-HVAC-airHP-Split-18tolt33kBtuh-17p0seer-9p4hspf"/>
    <s v="Deem-DEER"/>
    <s v="Standard"/>
    <s v="None"/>
    <m/>
    <m/>
    <s v="None"/>
    <m/>
    <b v="0"/>
    <m/>
    <b v="0"/>
    <s v="Com"/>
    <s v="Any"/>
    <s v="HVAC"/>
    <s v="HeatCool"/>
    <s v="dxHP_equip"/>
    <s v="spltSEER"/>
    <m/>
    <s v="HVAC-airHP"/>
    <s v="Com SEER-rated split heat pump, 18tolt33 kBtu/h; Old: SEER = 10.0 (HSPF = 6.8), one-speed fan, no economizer; Ex: SEER = 13.0 (HSPF = 7.7), one-speed fan, no economizer; Recent: SEER = 14.0 (HSPF = 8.2), one-speed fan, no economizer;"/>
    <s v="Com SEER-rated split heat pump, size range: 18tolt33 kBtu/h, SEER = 14.0 (HSPF = 8.2), EIR = 0.245, fan W/cfm = 0.29, one-speed fan, without economizer"/>
    <s v="Com SEER-rated split heat pump, size range: 18tolt33 kBtu/h, SEER = 17 (HSPF = 9.4), EIR = 0.223, fan W/cfm = 0.27, two-speed fan, without economizer"/>
    <s v="NRes-SplitHP-18tolt33kBtuh-S10.0to14.0-H6.8to8.2-1to2Sp"/>
    <s v="NRes-SplitHP-18tolt33kBtuh-S14.0-H8.2-1Sp"/>
    <s v="NRes-SplitHP-18tolt33kBtuh-S17.0-H9.4-2Sp"/>
    <s v="Available"/>
    <s v="D23v1a indicates that these records are previously named to be size &quot;lt55kbuth&quot; and are now renamed as &quot;18tolt33kbtuh&quot; to fit code requirement, no rerun was done for this size because simulation model results were similar"/>
    <b v="0"/>
    <b v="0"/>
    <m/>
    <m/>
    <m/>
    <s v="HVAC-airHP"/>
    <m/>
    <m/>
    <x v="0"/>
    <x v="0"/>
    <m/>
    <m/>
    <m/>
    <m/>
    <m/>
    <s v="Standard"/>
    <m/>
    <b v="1"/>
    <b v="1"/>
    <b v="0"/>
    <s v="Deemed Ex Ante Team"/>
    <d v="2023-09-22T12:10:17"/>
    <s v="Narrowed size range not requiring economizers per Title 24 in 2023."/>
    <s v="Deemed Ex Ante Team"/>
    <m/>
    <s v="CZ2022"/>
    <s v="None"/>
  </r>
  <r>
    <n v="2023"/>
    <x v="89"/>
    <s v="Commercial SEER-rated split heat pump, size range: 18tolt33 kBtu/h, SEER = 18.0 (HSPF = 9.7), EIR = 0.209, fan W/cfm = 0.27, two-speed fan, without economizer"/>
    <s v="DEER2023"/>
    <x v="0"/>
    <d v="2023-09-22T12:10:17"/>
    <s v="NE-HVAC-airHP-Split-18tolt33kBtuh-18p0seer-9p7hspf"/>
    <s v="Deem-DEER"/>
    <s v="Standard"/>
    <s v="None"/>
    <m/>
    <m/>
    <s v="None"/>
    <m/>
    <b v="0"/>
    <m/>
    <b v="0"/>
    <s v="Com"/>
    <s v="Any"/>
    <s v="HVAC"/>
    <s v="HeatCool"/>
    <s v="dxHP_equip"/>
    <s v="spltSEER"/>
    <m/>
    <s v="HVAC-airHP"/>
    <s v="Com SEER-rated split heat pump, 18tolt33 kBtu/h; Old: SEER = 10.0 (HSPF = 6.8), one-speed fan, no economizer; Ex: SEER = 13.0 (HSPF = 7.7), one-speed fan, no economizer; Recent: SEER = 14.0 (HSPF = 8.2), one-speed fan, no economizer;"/>
    <s v="Com SEER-rated split heat pump, size range: 18tolt33 kBtu/h, SEER = 14.0 (HSPF = 8.2), EIR = 0.245, fan W/cfm = 0.29, one-speed fan, without economizer"/>
    <s v="Com SEER-rated split heat pump, size range: 18tolt33 kBtu/h, SEER = 18 (HSPF = 9.7), EIR = 0.209, fan W/cfm = 0.27, two-speed fan, without economizer"/>
    <s v="NRes-SplitHP-18tolt33kBtuh-S10.0to14.0-H6.8to8.2-1to2Sp"/>
    <s v="NRes-SplitHP-18tolt33kBtuh-S14.0-H8.2-1Sp"/>
    <s v="NRes-SplitHP-18tolt33kBtuh-S18.0-H9.7-2Sp"/>
    <s v="Available"/>
    <s v="D23v1a indicates that these records are previously named to be size &quot;lt55kbuth&quot; and are now renamed as &quot;18tolt33kbtuh&quot; to fit code requirement, no rerun was done for this size because simulation model results were similar"/>
    <b v="0"/>
    <b v="0"/>
    <m/>
    <m/>
    <m/>
    <s v="HVAC-airHP"/>
    <m/>
    <m/>
    <x v="0"/>
    <x v="0"/>
    <m/>
    <m/>
    <m/>
    <m/>
    <m/>
    <s v="Standard"/>
    <m/>
    <b v="1"/>
    <b v="1"/>
    <b v="0"/>
    <s v="Deemed Ex Ante Team"/>
    <d v="2023-09-22T12:10:17"/>
    <s v="Narrowed size range not requiring economizers per Title 24 in 2023."/>
    <s v="Deemed Ex Ante Team"/>
    <m/>
    <s v="CZ2022"/>
    <s v="None"/>
  </r>
  <r>
    <n v="1790"/>
    <x v="90"/>
    <s v="Commercial SEER-rated split heat pump, size range: 33 - lt55 kBtu/h, SEER = 15.0 (HSPF = 8.7), EIR = 0.232, fan W/cfm = 0.28, one-speed fan, with economizer"/>
    <s v="DEER2023"/>
    <x v="1"/>
    <d v="2023-07-26T16:29:42"/>
    <s v="NE-HVAC-airHP-Split-33tolt55kBtuh-15p0seer-8p7hspf-wEcono"/>
    <s v="Deem-DEER"/>
    <s v="Standard"/>
    <s v="None"/>
    <m/>
    <m/>
    <s v="None"/>
    <m/>
    <b v="0"/>
    <m/>
    <b v="0"/>
    <s v="Com"/>
    <s v="Any"/>
    <s v="HVAC"/>
    <s v="HeatCool"/>
    <s v="dxHP_equip"/>
    <s v="spltSEER"/>
    <m/>
    <s v="HVAC-airHP"/>
    <s v="Com SEER-rated split heat pump, 33 - lt55 kBtu/h; Old: SEER = 10.0 (HSPF = 6.8), one-speed fan, no economizer; Ex: SEER = 13.0 (HSPF = 7.7), one-speed fan, no economizer; Recent: SEER = 14.0 (HSPF = 8.2), one-speed fan, no economizer;"/>
    <s v="Com SEER-rated split heat pump, size range: 33 - lt55 kBtu/h, SEER = 14.0 (HSPF = 8.2), EIR = 0.245, fan W/cfm = 0.29, one-speed fan, with economizer"/>
    <s v="Com SEER-rated split heat pump, size range: 33 - lt55 kBtu/h, SEER = 15 (HSPF = 8.7), EIR = 0.232, fan W/cfm = 0.283, one-speed fan, with economizer"/>
    <s v="NRes-SplitHP-33tolt55kBtuh-S10.0to14.0-H6.8to8.2-1to2Sp"/>
    <s v="NRes-SplitHP-33tolt55kBtuh-S14.0-H8.2-1Sp-wEcono"/>
    <s v="NRes-SplitHP-33tolt55kBtuh-S15.0-H8.7-1Sp-wEcono"/>
    <s v="Available"/>
    <m/>
    <b v="0"/>
    <b v="0"/>
    <m/>
    <m/>
    <m/>
    <s v="HVAC-airHP"/>
    <m/>
    <m/>
    <x v="0"/>
    <x v="0"/>
    <m/>
    <m/>
    <m/>
    <m/>
    <m/>
    <s v="Standard"/>
    <m/>
    <b v="1"/>
    <b v="1"/>
    <b v="0"/>
    <s v="Deemed Ex Ante Team"/>
    <d v="2023-07-26T16:29:42"/>
    <s v="Narrowed size range not requiring economizers per Title 24 in 2023; revised W/cfm from 0.251 to 0.283."/>
    <s v="Deemed Ex Ante Team"/>
    <m/>
    <s v="CZ2022"/>
    <s v="None"/>
  </r>
  <r>
    <n v="1791"/>
    <x v="91"/>
    <s v="Commercial SEER-rated split heat pump, size range: 33 - lt55 kBtu/h, SEER = 16.0 (HSPF = 9.0), EIR = 0.238, fan W/cfm = 0.27, two-speed fan, with economizer"/>
    <s v="DEER2023"/>
    <x v="1"/>
    <d v="2023-07-26T16:29:42"/>
    <s v="NE-HVAC-airHP-Split-33tolt55kBtuh-16p0seer-9p0hspf-wEcono"/>
    <s v="Deem-DEER"/>
    <s v="Standard"/>
    <s v="None"/>
    <m/>
    <m/>
    <s v="None"/>
    <m/>
    <b v="0"/>
    <m/>
    <b v="0"/>
    <s v="Com"/>
    <s v="Any"/>
    <s v="HVAC"/>
    <s v="HeatCool"/>
    <s v="dxHP_equip"/>
    <s v="spltSEER"/>
    <m/>
    <s v="HVAC-airHP"/>
    <s v="Com SEER-rated split heat pump, 33 - lt55 kBtu/h; Old: SEER = 10.0 (HSPF = 6.8), one-speed fan, no economizer; Ex: SEER = 13.0 (HSPF = 7.7), one-speed fan, no economizer; Recent: SEER = 14.0 (HSPF = 8.2), one-speed fan, no economizer;"/>
    <s v="Com SEER-rated split heat pump, size range: 33 - lt55 kBtu/h, SEER = 14.0 (HSPF = 8.2), EIR = 0.245, fan W/cfm = 0.29, one-speed fan, with economizer"/>
    <s v="Com SEER-rated split heat pump, size range: 33 - lt55 kBtu/h, SEER = 16 (HSPF = 9.0), EIR = 0.238, fan W/cfm = 0.27, two-speed fan, with economizer"/>
    <s v="NRes-SplitHP-33tolt55kBtuh-S10.0to14.0-H6.8to8.2-1to2Sp"/>
    <s v="NRes-SplitHP-33tolt55kBtuh-S14.0-H8.2-1Sp-wEcono"/>
    <s v="NRes-SplitHP-33tolt55kBtuh-S16.0-H9.0-2Sp-wEcono"/>
    <s v="Available"/>
    <m/>
    <b v="0"/>
    <b v="0"/>
    <m/>
    <m/>
    <m/>
    <s v="HVAC-airHP"/>
    <m/>
    <m/>
    <x v="0"/>
    <x v="0"/>
    <m/>
    <m/>
    <m/>
    <m/>
    <m/>
    <s v="Standard"/>
    <m/>
    <b v="1"/>
    <b v="1"/>
    <b v="0"/>
    <s v="Deemed Ex Ante Team"/>
    <d v="2023-07-26T16:29:42"/>
    <s v="Narrowed size range not requiring economizers per Title 24 in 2023."/>
    <s v="Deemed Ex Ante Team"/>
    <m/>
    <s v="CZ2022"/>
    <s v="None"/>
  </r>
  <r>
    <n v="1792"/>
    <x v="92"/>
    <s v="Commercial SEER-rated split heat pump, size range: 33 - lt55 kBtu/h, SEER = 17.0 (HSPF = 9.4), EIR = 0.223, fan W/cfm = 0.27, two-speed fan, with economizer"/>
    <s v="DEER2023"/>
    <x v="1"/>
    <d v="2023-07-26T16:29:42"/>
    <s v="NE-HVAC-airHP-Split-33tolt55kBtuh-17p0seer-9p4hspf-wEcono"/>
    <s v="Deem-DEER"/>
    <s v="Standard"/>
    <s v="None"/>
    <m/>
    <m/>
    <s v="None"/>
    <m/>
    <b v="0"/>
    <m/>
    <b v="0"/>
    <s v="Com"/>
    <s v="Any"/>
    <s v="HVAC"/>
    <s v="HeatCool"/>
    <s v="dxHP_equip"/>
    <s v="spltSEER"/>
    <m/>
    <s v="HVAC-airHP"/>
    <s v="Com SEER-rated split heat pump, 33 - lt55 kBtu/h; Old: SEER = 10.0 (HSPF = 6.8), one-speed fan, no economizer; Ex: SEER = 13.0 (HSPF = 7.7), one-speed fan, no economizer; Recent: SEER = 14.0 (HSPF = 8.2), one-speed fan, no economizer;"/>
    <s v="Com SEER-rated split heat pump, size range: 33 - lt55 kBtu/h, SEER = 14.0 (HSPF = 8.2), EIR = 0.245, fan W/cfm = 0.29, one-speed fan, with economizer"/>
    <s v="Com SEER-rated split heat pump, size range: 33 - lt55 kBtu/h, SEER = 17 (HSPF = 9.4), EIR = 0.223, fan W/cfm = 0.27, two-speed fan, with economizer"/>
    <s v="NRes-SplitHP-33tolt55kBtuh-S10.0to14.0-H6.8to8.2-1to2Sp"/>
    <s v="NRes-SplitHP-33tolt55kBtuh-S14.0-H8.2-1Sp-wEcono"/>
    <s v="NRes-SplitHP-33tolt55kBtuh-S17.0-H9.4-2Sp-wEcono"/>
    <s v="Available"/>
    <m/>
    <b v="0"/>
    <b v="0"/>
    <m/>
    <m/>
    <m/>
    <s v="HVAC-airHP"/>
    <m/>
    <m/>
    <x v="0"/>
    <x v="0"/>
    <m/>
    <m/>
    <m/>
    <m/>
    <m/>
    <s v="Standard"/>
    <m/>
    <b v="1"/>
    <b v="1"/>
    <b v="0"/>
    <s v="Deemed Ex Ante Team"/>
    <d v="2023-07-26T16:29:42"/>
    <s v="Narrowed size range not requiring economizers per Title 24 in 2023."/>
    <s v="Deemed Ex Ante Team"/>
    <m/>
    <s v="CZ2022"/>
    <s v="None"/>
  </r>
  <r>
    <n v="1793"/>
    <x v="93"/>
    <s v="Commercial SEER-rated split heat pump, size range: 33 - lt55 kBtu/h, SEER = 18.0 (HSPF = 9.7), EIR = 0.209, fan W/cfm = 0.27, two-speed fan, with economizer"/>
    <s v="DEER2023"/>
    <x v="1"/>
    <d v="2023-07-26T16:29:42"/>
    <s v="NE-HVAC-airHP-Split-33tolt55kBtuh-18p0seer-9p7hspf-wEcono"/>
    <s v="Deem-DEER"/>
    <s v="Standard"/>
    <s v="None"/>
    <m/>
    <m/>
    <s v="None"/>
    <m/>
    <b v="0"/>
    <m/>
    <b v="0"/>
    <s v="Com"/>
    <s v="Any"/>
    <s v="HVAC"/>
    <s v="HeatCool"/>
    <s v="dxHP_equip"/>
    <s v="spltSEER"/>
    <m/>
    <s v="HVAC-airHP"/>
    <s v="Com SEER-rated split heat pump, 33 - lt55 kBtu/h; Old: SEER = 10.0 (HSPF = 6.8), one-speed fan, no economizer; Ex: SEER = 13.0 (HSPF = 7.7), one-speed fan, no economizer; Recent: SEER = 14.0 (HSPF = 8.2), one-speed fan, no economizer;"/>
    <s v="Com SEER-rated split heat pump, size range: 33 - lt55 kBtu/h, SEER = 14.0 (HSPF = 8.2), EIR = 0.245, fan W/cfm = 0.29, one-speed fan, with economizer"/>
    <s v="Com SEER-rated split heat pump, size range: 33 - lt55 kBtu/h, SEER = 18 (HSPF = 9.7), EIR = 0.209, fan W/cfm = 0.27, two-speed fan, with economizer"/>
    <s v="NRes-SplitHP-33tolt55kBtuh-S10.0to14.0-H6.8to8.2-1to2Sp"/>
    <s v="NRes-SplitHP-33tolt55kBtuh-S14.0-H8.2-1Sp-wEcono"/>
    <s v="NRes-SplitHP-33tolt55kBtuh-S18.0-H9.7-2Sp-wEcono"/>
    <s v="Available"/>
    <m/>
    <b v="0"/>
    <b v="0"/>
    <m/>
    <m/>
    <m/>
    <s v="HVAC-airHP"/>
    <m/>
    <m/>
    <x v="0"/>
    <x v="0"/>
    <m/>
    <m/>
    <m/>
    <m/>
    <m/>
    <s v="Standard"/>
    <m/>
    <b v="1"/>
    <b v="1"/>
    <b v="0"/>
    <s v="Deemed Ex Ante Team"/>
    <d v="2023-07-26T16:29:42"/>
    <s v="Narrowed size range not requiring economizers per Title 24 in 2023."/>
    <s v="Deemed Ex Ante Team"/>
    <m/>
    <s v="CZ2022"/>
    <s v="None"/>
  </r>
  <r>
    <n v="2023"/>
    <x v="94"/>
    <s v="Commercial SEER-rated split heat pump, size range: 55 - 65 kBtu/h, SEER = 15.0 (HSPF = 8.7), EIR = 0.256, fan W/cfm = 0.25, two-speed fan, with economizer"/>
    <s v="DEER2023"/>
    <x v="2"/>
    <d v="2022-02-08T17:27:35"/>
    <s v="NE-HVAC-airHP-Split-55to65kBtuh-15p0seer-8p7hspf-PreEconByVint"/>
    <s v="Deem-DEER"/>
    <s v="Standard"/>
    <s v="None"/>
    <m/>
    <m/>
    <s v="None"/>
    <m/>
    <b v="0"/>
    <m/>
    <b v="1"/>
    <s v="Com"/>
    <s v="Any"/>
    <s v="HVAC"/>
    <s v="HeatCool"/>
    <s v="dxHP_equip"/>
    <s v="spltSEER"/>
    <m/>
    <s v="HVAC-airHP"/>
    <s v="Com SEER-rated split heat pump, 55-65 kBtu/h; Old: SEER = 10.0 (HSPF = 6.8), one-speed fan, no economizer; Ex: SEER = 13.0 (HSPF = 7.7), one-speed fan, no economizer; Recent: SEER = 14.0 (HSPF = 8.2), two-speed fan, w/economizer"/>
    <s v="Com SEER-rated split heat pump, size range: 55 - 65 kBtu/h, SEER = 14.0 (HSPF = 8.2), EIR = 0.27, fan W/cfm = 0.29, two-speed fan, with economizer"/>
    <s v="Com SEER-rated split heat pump, size range: 55 - 65 kBtu/h, SEER = 15 (HSPF = 8.7), EIR = 0.256, fan W/cfm = 0.25, two-speed fan, with economizer"/>
    <s v="PreNRes-SplitHP-55to65kBtuh-S10.0to14.0-H6.8to8.2-1to2Sp-EconByVint"/>
    <s v="StdNRes-SplitHP-55to65kBtuh-S14.0-H8.2-2Sp-Econ"/>
    <s v="MsrNRes-SplitHP-55to65kBtuh-S15.0-H8.7-2Sp-Econ"/>
    <s v="Available"/>
    <m/>
    <b v="1"/>
    <b v="1"/>
    <m/>
    <m/>
    <m/>
    <s v="HVAC-airHP"/>
    <m/>
    <m/>
    <x v="1"/>
    <x v="0"/>
    <m/>
    <m/>
    <m/>
    <m/>
    <m/>
    <s v="Standard"/>
    <m/>
    <b v="1"/>
    <b v="1"/>
    <b v="0"/>
    <s v="Deemed Ex Ante Team"/>
    <d v="2022-02-08T17:27:35"/>
    <s v="Re-simulated using CZ2022 weather data"/>
    <s v="Deemed Ex Ante Team"/>
    <m/>
    <m/>
    <m/>
  </r>
  <r>
    <n v="2023"/>
    <x v="95"/>
    <s v="Commercial SEER-rated split heat pump, size range: 55 - 65 kBtu/h, SEER = 15.0 (HSPF = 8.7), EIR = 0.256, fan W/cfm = 0.25, two-speed fan, with economizer"/>
    <s v="DEER2023"/>
    <x v="2"/>
    <d v="2022-02-08T17:27:35"/>
    <s v="NE-HVAC-airHP-Split-55to65kBtuh-15p0seer-8p7hspf-wPreEcono"/>
    <s v="Deem-DEER"/>
    <s v="Standard"/>
    <s v="None"/>
    <m/>
    <m/>
    <s v="None"/>
    <m/>
    <b v="0"/>
    <m/>
    <b v="1"/>
    <s v="Com"/>
    <s v="Any"/>
    <s v="HVAC"/>
    <s v="HeatCool"/>
    <s v="dxHP_equip"/>
    <s v="spltSEER"/>
    <m/>
    <s v="HVAC-airHP"/>
    <s v="Com SEER-rated split heat pump, 55-65 kBtu/h; Old: SEER = 10.0 (HSPF = 6.8), one-speed fan, w/economizer; Ex: SEER = 13.0 (HSPF = 7.7), one-speed fan, w/economizer; Recent: SEER = 14.0 (HSPF = 8.2), two-speed fan, w/economizer"/>
    <s v="Com SEER-rated split heat pump, size range: 55 - 65 kBtu/h, SEER = 14.0 (HSPF = 8.2), EIR = 0.27, fan W/cfm = 0.29, two-speed fan, with economizer"/>
    <s v="Com SEER-rated split heat pump, size range: 55 - 65 kBtu/h, SEER = 15 (HSPF = 8.7), EIR = 0.256, fan W/cfm = 0.25, two-speed fan, with economizer"/>
    <s v="PreNRes-SplitHP-55to65kBtuh-S10.0to14.0-H6.8to8.2-1to2Sp-Econ"/>
    <s v="StdNRes-SplitHP-55to65kBtuh-S14.0-H8.2-2Sp-Econ"/>
    <s v="MsrNRes-SplitHP-55to65kBtuh-S15.0-H8.7-2Sp-Econ"/>
    <s v="Available"/>
    <m/>
    <b v="1"/>
    <b v="1"/>
    <m/>
    <m/>
    <m/>
    <s v="HVAC-airHP"/>
    <m/>
    <m/>
    <x v="1"/>
    <x v="0"/>
    <m/>
    <m/>
    <m/>
    <m/>
    <m/>
    <s v="Standard"/>
    <m/>
    <b v="1"/>
    <b v="1"/>
    <b v="0"/>
    <s v="Deemed Ex Ante Team"/>
    <d v="2022-02-08T17:27:35"/>
    <s v="Re-simulated using CZ2022 weather data"/>
    <s v="Deemed Ex Ante Team"/>
    <m/>
    <m/>
    <m/>
  </r>
  <r>
    <n v="2023"/>
    <x v="96"/>
    <s v="Commercial SEER-rated split heat pump, size range: 55 - 65 kBtu/h, SEER = 16.0 (HSPF = 9.0), EIR = 0.238, fan W/cfm = 0.27, two-speed fan, with economizer"/>
    <s v="DEER2023"/>
    <x v="2"/>
    <d v="2022-02-08T17:27:35"/>
    <s v="NE-HVAC-airHP-Split-55to65kBtuh-16p0seer-9p0hspf-PreEconByVint"/>
    <s v="Deem-DEER"/>
    <s v="Standard"/>
    <s v="None"/>
    <m/>
    <m/>
    <s v="None"/>
    <m/>
    <b v="0"/>
    <m/>
    <b v="1"/>
    <s v="Com"/>
    <s v="Any"/>
    <s v="HVAC"/>
    <s v="HeatCool"/>
    <s v="dxHP_equip"/>
    <s v="spltSEER"/>
    <m/>
    <s v="HVAC-airHP"/>
    <s v="Com SEER-rated split heat pump, 55-65 kBtu/h; Old: SEER = 10.0 (HSPF = 6.8), one-speed fan, no economizer; Ex: SEER = 13.0 (HSPF = 7.7), one-speed fan, no economizer; Recent: SEER = 14.0 (HSPF = 8.2), two-speed fan, w/economizer"/>
    <s v="Com SEER-rated split heat pump, size range: 55 - 65 kBtu/h, SEER = 14.0 (HSPF = 8.2), EIR = 0.27, fan W/cfm = 0.29, two-speed fan, with economizer"/>
    <s v="Com SEER-rated split heat pump, size range: 55 - 65 kBtu/h, SEER = 16 (HSPF = 9.0), EIR = 0.238, fan W/cfm = 0.27, two-speed fan, with economizer"/>
    <s v="PreNRes-SplitHP-55to65kBtuh-S10.0to14.0-H6.8to8.2-1to2Sp-EconByVint"/>
    <s v="StdNRes-SplitHP-55to65kBtuh-S14.0-H8.2-2Sp-Econ"/>
    <s v="MsrNRes-SplitHP-55to65kBtuh-S16.0-H9.0-2Sp-Econ"/>
    <s v="Available"/>
    <m/>
    <b v="1"/>
    <b v="1"/>
    <m/>
    <m/>
    <m/>
    <s v="HVAC-airHP"/>
    <m/>
    <m/>
    <x v="1"/>
    <x v="0"/>
    <m/>
    <m/>
    <m/>
    <m/>
    <m/>
    <s v="Standard"/>
    <m/>
    <b v="1"/>
    <b v="1"/>
    <b v="0"/>
    <s v="Deemed Ex Ante Team"/>
    <d v="2022-02-08T17:27:35"/>
    <s v="Re-simulated using CZ2022 weather data"/>
    <s v="Deemed Ex Ante Team"/>
    <m/>
    <m/>
    <m/>
  </r>
  <r>
    <n v="2023"/>
    <x v="97"/>
    <s v="Commercial SEER-rated split heat pump, size range: 55 - 65 kBtu/h, SEER = 16.0 (HSPF = 9.0), EIR = 0.238, fan W/cfm = 0.27, two-speed fan, with economizer"/>
    <s v="DEER2023"/>
    <x v="2"/>
    <d v="2022-02-08T17:27:35"/>
    <s v="NE-HVAC-airHP-Split-55to65kBtuh-16p0seer-9p0hspf-wPreEcono"/>
    <s v="Deem-DEER"/>
    <s v="Standard"/>
    <s v="None"/>
    <m/>
    <m/>
    <s v="None"/>
    <m/>
    <b v="0"/>
    <m/>
    <b v="1"/>
    <s v="Com"/>
    <s v="Any"/>
    <s v="HVAC"/>
    <s v="HeatCool"/>
    <s v="dxHP_equip"/>
    <s v="spltSEER"/>
    <m/>
    <s v="HVAC-airHP"/>
    <s v="Com SEER-rated split heat pump, 55-65 kBtu/h; Old: SEER = 10.0 (HSPF = 6.8), one-speed fan, w/economizer; Ex: SEER = 13.0 (HSPF = 7.7), one-speed fan, w/economizer; Recent: SEER = 14.0 (HSPF = 8.2), two-speed fan, w/economizer"/>
    <s v="Com SEER-rated split heat pump, size range: 55 - 65 kBtu/h, SEER = 14.0 (HSPF = 8.2), EIR = 0.27, fan W/cfm = 0.29, two-speed fan, with economizer"/>
    <s v="Com SEER-rated split heat pump, size range: 55 - 65 kBtu/h, SEER = 16 (HSPF = 9.0), EIR = 0.238, fan W/cfm = 0.27, two-speed fan, with economizer"/>
    <s v="PreNRes-SplitHP-55to65kBtuh-S10.0to14.0-H6.8to8.2-1to2Sp-Econ"/>
    <s v="StdNRes-SplitHP-55to65kBtuh-S14.0-H8.2-2Sp-Econ"/>
    <s v="MsrNRes-SplitHP-55to65kBtuh-S16.0-H9.0-2Sp-Econ"/>
    <s v="Available"/>
    <m/>
    <b v="1"/>
    <b v="1"/>
    <m/>
    <m/>
    <m/>
    <s v="HVAC-airHP"/>
    <m/>
    <m/>
    <x v="1"/>
    <x v="0"/>
    <m/>
    <m/>
    <m/>
    <m/>
    <m/>
    <s v="Standard"/>
    <m/>
    <b v="1"/>
    <b v="1"/>
    <b v="0"/>
    <s v="Deemed Ex Ante Team"/>
    <d v="2022-02-08T17:27:35"/>
    <s v="Re-simulated using CZ2022 weather data"/>
    <s v="Deemed Ex Ante Team"/>
    <m/>
    <m/>
    <m/>
  </r>
  <r>
    <n v="2023"/>
    <x v="98"/>
    <s v="Commercial SEER-rated split heat pump, size range: 55 - 65 kBtu/h, SEER = 17.0 (HSPF = 9.4), EIR = 0.223, fan W/cfm = 0.27, two-speed fan, with economizer"/>
    <s v="DEER2023"/>
    <x v="2"/>
    <d v="2022-02-08T17:27:35"/>
    <s v="NE-HVAC-airHP-Split-55to65kBtuh-17p0seer-9p4hspf-PreEconByVint"/>
    <s v="Deem-DEER"/>
    <s v="Standard"/>
    <s v="None"/>
    <m/>
    <m/>
    <s v="None"/>
    <m/>
    <b v="0"/>
    <m/>
    <b v="1"/>
    <s v="Com"/>
    <s v="Any"/>
    <s v="HVAC"/>
    <s v="HeatCool"/>
    <s v="dxHP_equip"/>
    <s v="spltSEER"/>
    <m/>
    <s v="HVAC-airHP"/>
    <s v="Com SEER-rated split heat pump, 55-65 kBtu/h; Old: SEER = 10.0 (HSPF = 6.8), one-speed fan, no economizer; Ex: SEER = 13.0 (HSPF = 7.7), one-speed fan, no economizer; Recent: SEER = 14.0 (HSPF = 8.2), two-speed fan, w/economizer"/>
    <s v="Com SEER-rated split heat pump, size range: 55 - 65 kBtu/h, SEER = 14.0 (HSPF = 8.2), EIR = 0.27, fan W/cfm = 0.29, two-speed fan, with economizer"/>
    <s v="Com SEER-rated split heat pump, size range: 55 - 65 kBtu/h, SEER = 17 (HSPF = 9.4), EIR = 0.223, fan W/cfm = 0.27, two-speed fan, with economizer"/>
    <s v="PreNRes-SplitHP-55to65kBtuh-S10.0to14.0-H6.8to8.2-1to2Sp-EconByVint"/>
    <s v="StdNRes-SplitHP-55to65kBtuh-S14.0-H8.2-2Sp-Econ"/>
    <s v="MsrNRes-SplitHP-55to65kBtuh-S17.0-H9.4-2Sp-Econ"/>
    <s v="Available"/>
    <m/>
    <b v="1"/>
    <b v="1"/>
    <m/>
    <m/>
    <m/>
    <s v="HVAC-airHP"/>
    <m/>
    <m/>
    <x v="1"/>
    <x v="0"/>
    <m/>
    <m/>
    <m/>
    <m/>
    <m/>
    <s v="Standard"/>
    <m/>
    <b v="1"/>
    <b v="1"/>
    <b v="0"/>
    <s v="Deemed Ex Ante Team"/>
    <d v="2022-02-08T17:27:35"/>
    <s v="Re-simulated using CZ2022 weather data"/>
    <s v="Deemed Ex Ante Team"/>
    <m/>
    <m/>
    <m/>
  </r>
  <r>
    <n v="2023"/>
    <x v="99"/>
    <s v="Commercial SEER-rated split heat pump, size range: 55 - 65 kBtu/h, SEER = 17.0 (HSPF = 9.4), EIR = 0.223, fan W/cfm = 0.27, two-speed fan, with economizer"/>
    <s v="DEER2023"/>
    <x v="2"/>
    <d v="2022-02-08T17:27:35"/>
    <s v="NE-HVAC-airHP-Split-55to65kBtuh-17p0seer-9p4hspf-wPreEcono"/>
    <s v="Deem-DEER"/>
    <s v="Standard"/>
    <s v="None"/>
    <m/>
    <m/>
    <s v="None"/>
    <m/>
    <b v="0"/>
    <m/>
    <b v="1"/>
    <s v="Com"/>
    <s v="Any"/>
    <s v="HVAC"/>
    <s v="HeatCool"/>
    <s v="dxHP_equip"/>
    <s v="spltSEER"/>
    <m/>
    <s v="HVAC-airHP"/>
    <s v="Com SEER-rated split heat pump, 55-65 kBtu/h; Old: SEER = 10.0 (HSPF = 6.8), one-speed fan, w/economizer; Ex: SEER = 13.0 (HSPF = 7.7), one-speed fan, w/economizer; Recent: SEER = 14.0 (HSPF = 8.2), two-speed fan, w/economizer"/>
    <s v="Com SEER-rated split heat pump, size range: 55 - 65 kBtu/h, SEER = 14.0 (HSPF = 8.2), EIR = 0.27, fan W/cfm = 0.29, two-speed fan, with economizer"/>
    <s v="Com SEER-rated split heat pump, size range: 55 - 65 kBtu/h, SEER = 17 (HSPF = 9.4), EIR = 0.223, fan W/cfm = 0.27, two-speed fan, with economizer"/>
    <s v="PreNRes-SplitHP-55to65kBtuh-S10.0to14.0-H6.8to8.2-1to2Sp-Econ"/>
    <s v="StdNRes-SplitHP-55to65kBtuh-S14.0-H8.2-2Sp-Econ"/>
    <s v="MsrNRes-SplitHP-55to65kBtuh-S17.0-H9.4-2Sp-Econ"/>
    <s v="Available"/>
    <m/>
    <b v="1"/>
    <b v="1"/>
    <m/>
    <m/>
    <m/>
    <s v="HVAC-airHP"/>
    <m/>
    <m/>
    <x v="1"/>
    <x v="0"/>
    <m/>
    <m/>
    <m/>
    <m/>
    <m/>
    <s v="Standard"/>
    <m/>
    <b v="1"/>
    <b v="1"/>
    <b v="0"/>
    <s v="Deemed Ex Ante Team"/>
    <d v="2022-02-08T17:27:35"/>
    <s v="Re-simulated using CZ2022 weather data"/>
    <s v="Deemed Ex Ante Team"/>
    <m/>
    <m/>
    <m/>
  </r>
  <r>
    <n v="2023"/>
    <x v="100"/>
    <s v="Commercial SEER-rated split heat pump, size range: 55 - 65 kBtu/h, SEER = 18.0 (HSPF = 9.7), EIR = 0.209, fan W/cfm = 0.27, two-speed fan, with economizer"/>
    <s v="DEER2023"/>
    <x v="2"/>
    <d v="2022-02-08T17:27:35"/>
    <s v="NE-HVAC-airHP-Split-55to65kBtuh-18p0seer-9p7hspf-PreEconByVint"/>
    <s v="Deem-DEER"/>
    <s v="Standard"/>
    <s v="None"/>
    <m/>
    <m/>
    <s v="None"/>
    <m/>
    <b v="0"/>
    <m/>
    <b v="1"/>
    <s v="Com"/>
    <s v="Any"/>
    <s v="HVAC"/>
    <s v="HeatCool"/>
    <s v="dxHP_equip"/>
    <s v="spltSEER"/>
    <m/>
    <s v="HVAC-airHP"/>
    <s v="Com SEER-rated split heat pump, 55-65 kBtu/h; Old: SEER = 10.0 (HSPF = 6.8), one-speed fan, no economizer; Ex: SEER = 13.0 (HSPF = 7.7), one-speed fan, no economizer; Recent: SEER = 14.0 (HSPF = 8.2), two-speed fan, w/economizer"/>
    <s v="Com SEER-rated split heat pump, size range: 55 - 65 kBtu/h, SEER = 14.0 (HSPF = 8.2), EIR = 0.27, fan W/cfm = 0.29, two-speed fan, with economizer"/>
    <s v="Com SEER-rated split heat pump, size range: 55 - 65 kBtu/h, SEER = 18 (HSPF = 9.7), EIR = 0.209, fan W/cfm = 0.27, two-speed fan, with economizer"/>
    <s v="PreNRes-SplitHP-55to65kBtuh-S10.0to14.0-H6.8to8.2-1to2Sp-EconByVint"/>
    <s v="StdNRes-SplitHP-55to65kBtuh-S14.0-H8.2-2Sp-Econ"/>
    <s v="MsrNRes-SplitHP-55to65kBtuh-S18.0-H9.7-2Sp-Econ"/>
    <s v="Available"/>
    <m/>
    <b v="1"/>
    <b v="1"/>
    <m/>
    <m/>
    <m/>
    <s v="HVAC-airHP"/>
    <m/>
    <m/>
    <x v="1"/>
    <x v="0"/>
    <m/>
    <m/>
    <m/>
    <m/>
    <m/>
    <s v="Standard"/>
    <m/>
    <b v="1"/>
    <b v="1"/>
    <b v="0"/>
    <s v="Deemed Ex Ante Team"/>
    <d v="2022-02-08T17:27:35"/>
    <s v="Re-simulated using CZ2022 weather data"/>
    <s v="Deemed Ex Ante Team"/>
    <m/>
    <m/>
    <m/>
  </r>
  <r>
    <n v="2023"/>
    <x v="101"/>
    <s v="Commercial SEER-rated split heat pump, size range: 55 - 65 kBtu/h, SEER = 18.0 (HSPF = 9.7), EIR = 0.209, fan W/cfm = 0.27, two-speed fan, with economizer"/>
    <s v="DEER2023"/>
    <x v="2"/>
    <d v="2022-02-08T17:27:35"/>
    <s v="NE-HVAC-airHP-Split-55to65kBtuh-18p0seer-9p7hspf-wPreEcono"/>
    <s v="Deem-DEER"/>
    <s v="Standard"/>
    <s v="None"/>
    <m/>
    <m/>
    <s v="None"/>
    <m/>
    <b v="0"/>
    <m/>
    <b v="1"/>
    <s v="Com"/>
    <s v="Any"/>
    <s v="HVAC"/>
    <s v="HeatCool"/>
    <s v="dxHP_equip"/>
    <s v="spltSEER"/>
    <m/>
    <s v="HVAC-airHP"/>
    <s v="Com SEER-rated split heat pump, 55-65 kBtu/h; Old: SEER = 10.0 (HSPF = 6.8), one-speed fan, w/economizer; Ex: SEER = 13.0 (HSPF = 7.7), one-speed fan, w/economizer; Recent: SEER = 14.0 (HSPF = 8.2), two-speed fan, w/economizer"/>
    <s v="Com SEER-rated split heat pump, size range: 55 - 65 kBtu/h, SEER = 14.0 (HSPF = 8.2), EIR = 0.27, fan W/cfm = 0.29, two-speed fan, with economizer"/>
    <s v="Com SEER-rated split heat pump, size range: 55 - 65 kBtu/h, SEER = 18 (HSPF = 9.7), EIR = 0.209, fan W/cfm = 0.27, two-speed fan, with economizer"/>
    <s v="PreNRes-SplitHP-55to65kBtuh-S10.0to14.0-H6.8to8.2-1to2Sp-Econ"/>
    <s v="StdNRes-SplitHP-55to65kBtuh-S14.0-H8.2-2Sp-Econ"/>
    <s v="MsrNRes-SplitHP-55to65kBtuh-S18.0-H9.7-2Sp-Econ"/>
    <s v="Available"/>
    <m/>
    <b v="1"/>
    <b v="1"/>
    <m/>
    <m/>
    <m/>
    <s v="HVAC-airHP"/>
    <m/>
    <m/>
    <x v="1"/>
    <x v="0"/>
    <m/>
    <m/>
    <m/>
    <m/>
    <m/>
    <s v="Standard"/>
    <m/>
    <b v="1"/>
    <b v="1"/>
    <b v="0"/>
    <s v="Deemed Ex Ante Team"/>
    <d v="2022-02-08T17:27:35"/>
    <s v="Re-simulated using CZ2022 weather data"/>
    <s v="Deemed Ex Ante Team"/>
    <m/>
    <m/>
    <m/>
  </r>
  <r>
    <n v="2023"/>
    <x v="102"/>
    <s v="Commercial SEER-rated split heat pump, size range: 18 - 65 kBtu/h, SEER = 15.0 (HSPF = 8.7), EIR = 0.232, fan W/cfm = 0.25, one-speed fan, without economizer"/>
    <s v="DEER2023"/>
    <x v="2"/>
    <d v="2023-07-02T20:51:08"/>
    <s v="NE-HVAC-airHP-Split-lt55kBtuh-15p0seer-8p7hspf"/>
    <s v="Deem-DEER"/>
    <s v="Standard"/>
    <s v="None"/>
    <m/>
    <m/>
    <s v="None"/>
    <m/>
    <b v="0"/>
    <m/>
    <b v="1"/>
    <s v="Com"/>
    <s v="Any"/>
    <s v="HVAC"/>
    <s v="HeatCool"/>
    <s v="dxHP_equip"/>
    <s v="spltSEER"/>
    <m/>
    <s v="HVAC-airHP"/>
    <s v="Com SEER-rated split heat pump, less than 55 kBtu/h; Old: SEER = 10.0 (HSPF = 6.8), one-speed fan, no economizer; Ex: SEER = 13.0 (HSPF = 7.7), one-speed fan, no economizer; Recent: SEER = 14.0 (HSPF = 8.2), one-speed fan, no economizer;"/>
    <s v="Com SEER-rated split heat pump, size range: 18 - 55 kBtu/h, SEER = 14.0 (HSPF = 8.2), EIR = 0.245, fan W/cfm = 0.29, one-speed fan, without economizer"/>
    <s v="Com SEER-rated split heat pump, size range: 18 - 65 kBtu/h, SEER = 15 (HSPF = 8.7), EIR = 0.232, fan W/cfm = 0.25, one-speed fan, without economizer"/>
    <s v="PreNRes-SplitHP-lt55kBtuh-S10.0to14.0-H6.8to8.2-1to2Sp"/>
    <s v="StdNRes-SplitHP-lt55kBtuh-S14.0-H8.2-1Sp"/>
    <s v="MsrNRes-SplitHP-lt55kBtuh-S15.0-H8.7-1Sp"/>
    <s v="Available"/>
    <m/>
    <b v="1"/>
    <b v="1"/>
    <m/>
    <m/>
    <m/>
    <s v="HVAC-airHP"/>
    <m/>
    <m/>
    <x v="1"/>
    <x v="1"/>
    <m/>
    <m/>
    <m/>
    <m/>
    <m/>
    <s v="Standard"/>
    <m/>
    <b v="1"/>
    <b v="1"/>
    <b v="0"/>
    <s v="Deemed Ex Ante Team"/>
    <d v="2022-02-08T17:27:35"/>
    <s v="Re-simulated using CZ2022 weather data"/>
    <s v="Deemed Ex Ante Team"/>
    <s v="Expired due to lack of economizer required by 2022 Title-24"/>
    <m/>
    <m/>
  </r>
  <r>
    <n v="2023"/>
    <x v="103"/>
    <s v="Commercial SEER-rated split heat pump, size range: 18 - 65 kBtu/h, SEER = 16.0 (HSPF = 9.0), EIR = 0.238, fan W/cfm = 0.27, two-speed fan, without economizer"/>
    <s v="DEER2023"/>
    <x v="2"/>
    <d v="2023-07-02T20:51:08"/>
    <s v="NE-HVAC-airHP-Split-lt55kBtuh-16p0seer-9p0hspf"/>
    <s v="Deem-DEER"/>
    <s v="Standard"/>
    <s v="None"/>
    <m/>
    <m/>
    <s v="None"/>
    <m/>
    <b v="0"/>
    <m/>
    <b v="1"/>
    <s v="Com"/>
    <s v="Any"/>
    <s v="HVAC"/>
    <s v="HeatCool"/>
    <s v="dxHP_equip"/>
    <s v="spltSEER"/>
    <m/>
    <s v="HVAC-airHP"/>
    <s v="Com SEER-rated split heat pump, less than 55 kBtu/h; Old: SEER = 10.0 (HSPF = 6.8), one-speed fan, no economizer; Ex: SEER = 13.0 (HSPF = 7.7), one-speed fan, no economizer; Recent: SEER = 14.0 (HSPF = 8.2), one-speed fan, no economizer;"/>
    <s v="Com SEER-rated split heat pump, size range: 18 - 55 kBtu/h, SEER = 14.0 (HSPF = 8.2), EIR = 0.245, fan W/cfm = 0.29, one-speed fan, without economizer"/>
    <s v="Com SEER-rated split heat pump, size range: 18 - 65 kBtu/h, SEER = 16 (HSPF = 9.0), EIR = 0.238, fan W/cfm = 0.27, two-speed fan, without economizer"/>
    <s v="PreNRes-SplitHP-lt55kBtuh-S10.0to14.0-H6.8to8.2-1to2Sp"/>
    <s v="StdNRes-SplitHP-lt55kBtuh-S14.0-H8.2-1Sp"/>
    <s v="MsrNRes-SplitHP-lt55kBtuh-S16.0-H9.0-2Sp"/>
    <s v="Available"/>
    <m/>
    <b v="1"/>
    <b v="1"/>
    <m/>
    <m/>
    <m/>
    <s v="HVAC-airHP"/>
    <m/>
    <m/>
    <x v="1"/>
    <x v="1"/>
    <m/>
    <m/>
    <m/>
    <m/>
    <m/>
    <s v="Standard"/>
    <m/>
    <b v="1"/>
    <b v="1"/>
    <b v="0"/>
    <s v="Deemed Ex Ante Team"/>
    <d v="2022-02-08T17:27:35"/>
    <s v="Re-simulated using CZ2022 weather data"/>
    <s v="Deemed Ex Ante Team"/>
    <s v="Expired due to lack of economizer required by 2022 Title-24"/>
    <m/>
    <m/>
  </r>
  <r>
    <n v="2023"/>
    <x v="104"/>
    <s v="Commercial SEER-rated split heat pump, size range: 18 - 65 kBtu/h, SEER = 17.0 (HSPF = 9.4), EIR = 0.223, fan W/cfm = 0.27, two-speed fan, without economizer"/>
    <s v="DEER2023"/>
    <x v="2"/>
    <d v="2023-07-02T20:51:08"/>
    <s v="NE-HVAC-airHP-Split-lt55kBtuh-17p0seer-9p4hspf"/>
    <s v="Deem-DEER"/>
    <s v="Standard"/>
    <s v="None"/>
    <m/>
    <m/>
    <s v="None"/>
    <m/>
    <b v="0"/>
    <m/>
    <b v="1"/>
    <s v="Com"/>
    <s v="Any"/>
    <s v="HVAC"/>
    <s v="HeatCool"/>
    <s v="dxHP_equip"/>
    <s v="spltSEER"/>
    <m/>
    <s v="HVAC-airHP"/>
    <s v="Com SEER-rated split heat pump, less than 55 kBtu/h; Old: SEER = 10.0 (HSPF = 6.8), one-speed fan, no economizer; Ex: SEER = 13.0 (HSPF = 7.7), one-speed fan, no economizer; Recent: SEER = 14.0 (HSPF = 8.2), one-speed fan, no economizer;"/>
    <s v="Com SEER-rated split heat pump, size range: 18 - 55 kBtu/h, SEER = 14.0 (HSPF = 8.2), EIR = 0.245, fan W/cfm = 0.29, one-speed fan, without economizer"/>
    <s v="Com SEER-rated split heat pump, size range: 18 - 65 kBtu/h, SEER = 17 (HSPF = 9.4), EIR = 0.223, fan W/cfm = 0.27, two-speed fan, without economizer"/>
    <s v="PreNRes-SplitHP-lt55kBtuh-S10.0to14.0-H6.8to8.2-1to2Sp"/>
    <s v="StdNRes-SplitHP-lt55kBtuh-S14.0-H8.2-1Sp"/>
    <s v="MsrNRes-SplitHP-lt55kBtuh-S17.0-H9.4-2Sp"/>
    <s v="Available"/>
    <m/>
    <b v="1"/>
    <b v="1"/>
    <m/>
    <m/>
    <m/>
    <s v="HVAC-airHP"/>
    <m/>
    <m/>
    <x v="1"/>
    <x v="1"/>
    <m/>
    <m/>
    <m/>
    <m/>
    <m/>
    <s v="Standard"/>
    <m/>
    <b v="1"/>
    <b v="1"/>
    <b v="0"/>
    <s v="Deemed Ex Ante Team"/>
    <d v="2022-02-08T17:27:35"/>
    <s v="Re-simulated using CZ2022 weather data"/>
    <s v="Deemed Ex Ante Team"/>
    <s v="Expired due to lack of economizer required by 2022 Title-24"/>
    <m/>
    <m/>
  </r>
  <r>
    <n v="2023"/>
    <x v="105"/>
    <s v="Commercial SEER-rated split heat pump, size range: 18 - 65 kBtu/h, SEER = 18.0 (HSPF = 9.7), EIR = 0.209, fan W/cfm = 0.27, two-speed fan, without economizer"/>
    <s v="DEER2023"/>
    <x v="2"/>
    <d v="2023-07-02T20:51:08"/>
    <s v="NE-HVAC-airHP-Split-lt55kBtuh-18p0seer-9p7hspf"/>
    <s v="Deem-DEER"/>
    <s v="Standard"/>
    <s v="None"/>
    <m/>
    <m/>
    <s v="None"/>
    <m/>
    <b v="0"/>
    <m/>
    <b v="1"/>
    <s v="Com"/>
    <s v="Any"/>
    <s v="HVAC"/>
    <s v="HeatCool"/>
    <s v="dxHP_equip"/>
    <s v="spltSEER"/>
    <m/>
    <s v="HVAC-airHP"/>
    <s v="Com SEER-rated split heat pump, less than 55 kBtu/h; Old: SEER = 10.0 (HSPF = 6.8), one-speed fan, no economizer; Ex: SEER = 13.0 (HSPF = 7.7), one-speed fan, no economizer; Recent: SEER = 14.0 (HSPF = 8.2), one-speed fan, no economizer;"/>
    <s v="Com SEER-rated split heat pump, size range: 18 - 55 kBtu/h, SEER = 14.0 (HSPF = 8.2), EIR = 0.245, fan W/cfm = 0.29, one-speed fan, without economizer"/>
    <s v="Com SEER-rated split heat pump, size range: 18 - 65 kBtu/h, SEER = 18 (HSPF = 9.7), EIR = 0.209, fan W/cfm = 0.27, two-speed fan, without economizer"/>
    <s v="PreNRes-SplitHP-lt55kBtuh-S10.0to14.0-H6.8to8.2-1to2Sp"/>
    <s v="StdNRes-SplitHP-lt55kBtuh-S14.0-H8.2-1Sp"/>
    <s v="MsrNRes-SplitHP-lt55kBtuh-S18.0-H9.7-2Sp"/>
    <s v="Available"/>
    <m/>
    <b v="1"/>
    <b v="1"/>
    <m/>
    <m/>
    <m/>
    <s v="HVAC-airHP"/>
    <m/>
    <m/>
    <x v="1"/>
    <x v="1"/>
    <m/>
    <m/>
    <m/>
    <m/>
    <m/>
    <s v="Standard"/>
    <m/>
    <b v="1"/>
    <b v="1"/>
    <b v="0"/>
    <s v="Deemed Ex Ante Team"/>
    <d v="2022-02-08T17:27:35"/>
    <s v="Re-simulated using CZ2022 weather data"/>
    <s v="Deemed Ex Ante Team"/>
    <s v="Expired due to lack of economizer required by 2022 Title-24"/>
    <m/>
    <m/>
  </r>
  <r>
    <n v="2023"/>
    <x v="106"/>
    <s v="Commercial EER-rated Heat Pumps, Size Range: 135-239 kBtu/h,  EER = 10.8, COP = 3.48; w/Econo;  2-spd Fan"/>
    <s v="DEER2023"/>
    <x v="3"/>
    <d v="2023-05-12T09:20:20"/>
    <s v="NE-HVAC-airHP-SpltPkg-135to239kBtuh-10p8eer-3p48cop"/>
    <s v="Deem-DEER"/>
    <s v="Standard"/>
    <s v="None"/>
    <m/>
    <m/>
    <s v="None"/>
    <m/>
    <b v="1"/>
    <m/>
    <b v="1"/>
    <s v="Com"/>
    <s v="Any"/>
    <s v="HVAC"/>
    <s v="HeatCool"/>
    <s v="dxHP_equip"/>
    <s v="pkgEER"/>
    <m/>
    <s v="HVAC-airHP"/>
    <s v="Splt/Pkg HP (135-239 kBtuh) EER and COP based on vintage"/>
    <s v="Splt/Pkg HP EER = 10.4 (135-239 kBtuh), COP = 3.3; w/Econo;  2-spd Fan"/>
    <s v="Splt/Pkg HP EER = 10.8 (135-239 kBtuh), COP = 3.48; w/Econo;  2-spd Fan"/>
    <s v="HVAC-airHP-SpltPkg-135to239kBtuh-ByVint"/>
    <s v="HVAC-airHP-SpltPkg-135to239kBtuh-10.4eer-3.30cop-wEcono"/>
    <s v="HVAC-airHP-SpltPkg-135to239kBtuh-10.8eer-3p48cop-wEcono"/>
    <s v="Available"/>
    <m/>
    <b v="1"/>
    <b v="1"/>
    <m/>
    <m/>
    <m/>
    <s v="HVAC-airHP"/>
    <m/>
    <s v="None"/>
    <x v="1"/>
    <x v="0"/>
    <m/>
    <m/>
    <m/>
    <m/>
    <m/>
    <s v="Standard"/>
    <m/>
    <b v="1"/>
    <b v="1"/>
    <b v="0"/>
    <s v="Deemed Ex Ante Team"/>
    <d v="2022-10-19T12:04:14"/>
    <s v="Re-simulated using CZ2022 weather data"/>
    <s v="Deemed Ex Ante Team"/>
    <s v="Changing IsProposed to false for DEER 2023 records."/>
    <s v="CZ2022"/>
    <s v="None"/>
  </r>
  <r>
    <n v="2023"/>
    <x v="107"/>
    <s v="Commercial EER-rated Heat Pumps, Size Range: 135-239 kBtu/h,  EER = 11.2, COP = 3.51; w/Econo;  2-spd Fan"/>
    <s v="DEER2023"/>
    <x v="3"/>
    <d v="2023-05-12T09:20:20"/>
    <s v="NE-HVAC-airHP-SpltPkg-135to239kBtuh-11p2eer-3p51cop"/>
    <s v="Deem-DEER"/>
    <s v="Standard"/>
    <s v="None"/>
    <m/>
    <m/>
    <s v="None"/>
    <m/>
    <b v="1"/>
    <m/>
    <b v="1"/>
    <s v="Com"/>
    <s v="Any"/>
    <s v="HVAC"/>
    <s v="HeatCool"/>
    <s v="dxHP_equip"/>
    <s v="pkgEER"/>
    <m/>
    <s v="HVAC-airHP"/>
    <s v="Splt/Pkg HP (135-239 kBtuh) EER and COP based on vintage"/>
    <s v="Splt/Pkg HP EER = 10.4 (135-239 kBtuh), COP = 3.3; w/Econo;  2-spd Fan"/>
    <s v="Splt/Pkg HP EER = 11.2 (135-239 kBtuh), COP = 3.51; w/Econo;  2-spd Fan"/>
    <s v="HVAC-airHP-SpltPkg-135to239kBtuh-ByVint"/>
    <s v="HVAC-airHP-SpltPkg-135to239kBtuh-10.4eer-3.30cop-wEcono"/>
    <s v="HVAC-airHP-SpltPkg-135to239kBtuh-11.2eer-3p51cop-wEcono"/>
    <s v="Available"/>
    <m/>
    <b v="1"/>
    <b v="1"/>
    <m/>
    <m/>
    <m/>
    <s v="HVAC-airHP"/>
    <m/>
    <s v="None"/>
    <x v="1"/>
    <x v="0"/>
    <m/>
    <m/>
    <m/>
    <m/>
    <m/>
    <s v="Standard"/>
    <m/>
    <b v="1"/>
    <b v="1"/>
    <b v="0"/>
    <s v="Deemed Ex Ante Team"/>
    <d v="2022-10-19T12:04:14"/>
    <s v="Re-simulated using CZ2022 weather data"/>
    <s v="Deemed Ex Ante Team"/>
    <s v="Changing IsProposed to false for DEER 2023 records."/>
    <s v="CZ2022"/>
    <s v="None"/>
  </r>
  <r>
    <n v="2023"/>
    <x v="108"/>
    <s v="Commercial EER-rated Heat Pumps, Size Range: 240-759 kBtu/h,  EER = 10.0, COP = 3.20; w/Econo;  2-spd Fan"/>
    <s v="DEER2023"/>
    <x v="3"/>
    <d v="2023-01-27T14:54:16"/>
    <s v="NE-HVAC-airHP-SpltPkg-240to759kBtuh-10p0eer-3p30cop"/>
    <s v="Deem-DEER"/>
    <s v="Standard"/>
    <s v="None"/>
    <m/>
    <m/>
    <s v="None"/>
    <m/>
    <b v="1"/>
    <m/>
    <b v="1"/>
    <s v="Com"/>
    <s v="Any"/>
    <s v="HVAC"/>
    <s v="HeatCool"/>
    <s v="dxHP_equip"/>
    <s v="pkgEER"/>
    <m/>
    <s v="HVAC-airHP"/>
    <s v="Pkg HP (240-759 kBtuh) EER and COP based on vintage"/>
    <s v="Pkg HP EER = 9.3 (240-759 kBtuh), COP = 3.2; w/Econo;  2-spd Fan"/>
    <s v="Pkg HP EER = 10.0 (240-759 kBtuh), COP = 3.2; w/Econo;  2-spd Fan"/>
    <s v="HVAC-airHP-SpltPkg-240to759kBtuh-ByVint"/>
    <s v="HVAC-airHP-SpltPkg-240to759kBtuh-9.3eer-3.20cop-wEcono"/>
    <s v="HVAC-airHP-SpltPkg-240to759kBtuh-10.0eer-3p2cop-wEcono"/>
    <s v="Available"/>
    <m/>
    <b v="1"/>
    <b v="1"/>
    <m/>
    <m/>
    <m/>
    <s v="HVAC-airHP"/>
    <m/>
    <s v="None"/>
    <x v="1"/>
    <x v="0"/>
    <m/>
    <m/>
    <m/>
    <m/>
    <m/>
    <s v="Standard"/>
    <m/>
    <b v="1"/>
    <b v="1"/>
    <b v="0"/>
    <s v="Deemed Ex Ante Team"/>
    <d v="2022-10-19T12:04:14"/>
    <s v="Re-simulated using CZ2022 weather data, Modeled using COP = 3.3 although descriptions say 3.2 to be consistent with the federal minimum. (It is thought that Title 24 erroneously pre-empted federal code by requiring COP = 3.3.)"/>
    <s v="Deemed Ex Ante Team"/>
    <s v="Aligning WeatherSim and FuelSubID with corresponding EnergyImpact records."/>
    <s v="CZ2022"/>
    <s v="None"/>
  </r>
  <r>
    <n v="2023"/>
    <x v="109"/>
    <s v="Commercial EER-rated Heat Pumps, Size Range: 240-759 kBtu/h,  EER = 9.7, COP = 3.20; w/Econo;  2-spd Fan"/>
    <s v="DEER2023"/>
    <x v="3"/>
    <d v="2023-01-27T14:54:16"/>
    <s v="NE-HVAC-airHP-SpltPkg-240to759kBtuh-9p7eer-3p30cop"/>
    <s v="Deem-DEER"/>
    <s v="Standard"/>
    <s v="None"/>
    <m/>
    <m/>
    <s v="None"/>
    <m/>
    <b v="1"/>
    <m/>
    <b v="1"/>
    <s v="Com"/>
    <s v="Any"/>
    <s v="HVAC"/>
    <s v="HeatCool"/>
    <s v="dxHP_equip"/>
    <s v="pkgEER"/>
    <m/>
    <s v="HVAC-airHP"/>
    <s v="Pkg HP (240-759 kBtuh) EER and COP based on vintage"/>
    <s v="Pkg HP EER = 9.3 (240-759 kBtuh), COP = 3.2; w/Econo;  2-spd Fan"/>
    <s v="Pkg HP EER = 9.7 (240-759 kBtuh), COP = 3.2; w/Econo;  2-spd Fan"/>
    <s v="HVAC-airHP-SpltPkg-240to759kBtuh-ByVint"/>
    <s v="HVAC-airHP-SpltPkg-240to759kBtuh-9.3eer-3.20cop-wEcono"/>
    <s v="HVAC-airHP-SpltPkg-240to759kBtuh-9.7eer-3p2cop-wEcono"/>
    <s v="Available"/>
    <m/>
    <b v="1"/>
    <b v="1"/>
    <m/>
    <m/>
    <m/>
    <s v="HVAC-airHP"/>
    <m/>
    <s v="None"/>
    <x v="1"/>
    <x v="0"/>
    <m/>
    <m/>
    <m/>
    <m/>
    <m/>
    <s v="Standard"/>
    <m/>
    <b v="1"/>
    <b v="1"/>
    <b v="0"/>
    <s v="Deemed Ex Ante Team"/>
    <d v="2022-10-19T12:04:14"/>
    <s v="Re-simulated using CZ2022 weather data, Modeled using COP = 3.3 although descriptions say 3.2 to be consistent with the federal minimum. (It is thought that Title 24 erroneously pre-empted federal code by requiring COP = 3.3.)"/>
    <s v="Deemed Ex Ante Team"/>
    <s v="Aligning WeatherSim and FuelSubID with corresponding EnergyImpact records."/>
    <s v="CZ2022"/>
    <s v="None"/>
  </r>
  <r>
    <n v="2023"/>
    <x v="110"/>
    <s v="Commercial EER-rated Heat Pumps, Size Range: 65 - 135 kBtu/h,  EER = 11.5, COP = 3.50; w/Econo;  2-spd Fan"/>
    <s v="DEER2023"/>
    <x v="3"/>
    <d v="2023-05-12T09:20:20"/>
    <s v="NE-HVAC-airHP-SpltPkg-65to134kBtuh-11p5eer-3p50cop"/>
    <s v="Deem-DEER"/>
    <s v="Standard"/>
    <s v="None"/>
    <m/>
    <m/>
    <s v="None"/>
    <m/>
    <b v="1"/>
    <m/>
    <b v="1"/>
    <s v="Com"/>
    <s v="Any"/>
    <s v="HVAC"/>
    <s v="HeatCool"/>
    <s v="dxHP_equip"/>
    <s v="pkgEER"/>
    <m/>
    <s v="HVAC-airHP"/>
    <s v="Splt/Pkg HP (65-135 kBtuh) EER and COP based on vintage"/>
    <s v="Splt/Pkg HP EER = 11.0 (65-135 kBtuh), COP = 3.4; w/Econo;  2-spd Fan"/>
    <s v="Splt/Pkg HP EER = 11.5 (65-135 kBtuh), COP = 3.50; w/Econo;  2-spd Fan"/>
    <s v="HVAC-airHP-SpltPkg-65to134kBtuh-ByVint"/>
    <s v="HVAC-airHP-SpltPkg-65to134kBtuh-11.0eer-3.40cop-wEcono"/>
    <s v="HVAC-airHP-SpltPkg-65to134kBtuh-11.5eer-3p50cop-wEcono"/>
    <s v="Available"/>
    <m/>
    <b v="1"/>
    <b v="1"/>
    <m/>
    <m/>
    <m/>
    <s v="HVAC-airHP"/>
    <m/>
    <s v="None"/>
    <x v="1"/>
    <x v="0"/>
    <m/>
    <m/>
    <m/>
    <m/>
    <m/>
    <s v="Standard"/>
    <m/>
    <b v="1"/>
    <b v="1"/>
    <b v="0"/>
    <s v="Deemed Ex Ante Team"/>
    <d v="2022-10-19T12:04:14"/>
    <s v="Re-simulated using CZ2022 weather data"/>
    <s v="Deemed Ex Ante Team"/>
    <s v="Changing IsProposed to false for DEER 2023 records."/>
    <s v="CZ2022"/>
    <s v="None"/>
  </r>
  <r>
    <n v="2023"/>
    <x v="111"/>
    <s v="Commercial EER-rated Heat Pumps, Size Range: 65 - 135 kBtu/h,  EER = 11.5, COP = 3.50; w/Econo;  2-spd Fan"/>
    <s v="DEER2023"/>
    <x v="3"/>
    <d v="2023-05-12T09:20:20"/>
    <s v="NE-HVAC-airHP-SpltPkg-65to134kBtuh-11p5eer-3p50cop-wPreEcono"/>
    <s v="Deem-DEER"/>
    <s v="Standard"/>
    <s v="None"/>
    <m/>
    <m/>
    <s v="None"/>
    <m/>
    <b v="1"/>
    <m/>
    <b v="1"/>
    <s v="Com"/>
    <s v="Any"/>
    <s v="HVAC"/>
    <s v="HeatCool"/>
    <s v="dxHP_equip"/>
    <s v="pkgEER"/>
    <m/>
    <s v="HVAC-airHP"/>
    <s v="Splt/Pkg HP (65-135 kBtuh) EER and COP based on vintage, w/Econo"/>
    <s v="Splt/Pkg HP EER = 11.0 (65-135 kBtuh), COP = 3.4; w/Econo;  2-spd Fan"/>
    <s v="Splt/Pkg HP EER = 11.5 (65-135 kBtuh), COP = 3.50; w/Econo;  2-spd Fan"/>
    <s v="HVAC-airHP-SpltPkg-65to134kBtuh-ByVint-PreEcono"/>
    <s v="HVAC-airHP-SpltPkg-65to134kBtuh-11.0eer-3.40cop-wEcono"/>
    <s v="HVAC-airHP-SpltPkg-65to134kBtuh-11.5eer-3p50cop-wEcono"/>
    <s v="Available"/>
    <m/>
    <b v="1"/>
    <b v="1"/>
    <m/>
    <m/>
    <m/>
    <s v="HVAC-airHP"/>
    <m/>
    <s v="None"/>
    <x v="1"/>
    <x v="0"/>
    <m/>
    <m/>
    <m/>
    <m/>
    <m/>
    <s v="Standard"/>
    <m/>
    <b v="1"/>
    <b v="1"/>
    <b v="0"/>
    <s v="Deemed Ex Ante Team"/>
    <d v="2022-10-19T12:04:14"/>
    <s v="Re-simulated using CZ2022 weather data"/>
    <s v="Deemed Ex Ante Team"/>
    <s v="Changing IsProposed to false for DEER 2023 records."/>
    <s v="CZ2022"/>
    <s v="None"/>
  </r>
  <r>
    <n v="2023"/>
    <x v="112"/>
    <s v="Commercial EER-rated Heat Pumps, Size Range: 65 - 135 kBtu/h,  EER = 12.0, COP = 3.55; w/Econo;  2-spd Fan"/>
    <s v="DEER2023"/>
    <x v="3"/>
    <d v="2023-05-12T09:20:20"/>
    <s v="NE-HVAC-airHP-SpltPkg-65to134kBtuh-12p0eer-3p55cop"/>
    <s v="Deem-DEER"/>
    <s v="Standard"/>
    <s v="None"/>
    <m/>
    <m/>
    <s v="None"/>
    <m/>
    <b v="1"/>
    <m/>
    <b v="1"/>
    <s v="Com"/>
    <s v="Any"/>
    <s v="HVAC"/>
    <s v="HeatCool"/>
    <s v="dxHP_equip"/>
    <s v="pkgEER"/>
    <m/>
    <s v="HVAC-airHP"/>
    <s v="Splt/Pkg HP (65-135 kBtuh) EER and COP based on vintage"/>
    <s v="Splt/Pkg HP EER = 11.0 (65-135 kBtuh), COP = 3.4; w/Econo;  2-spd Fan"/>
    <s v="Splt/Pkg HP EER = 12.0 (65-135 kBtuh), COP = 3.55; w/Econo;  2-spd Fan"/>
    <s v="HVAC-airHP-SpltPkg-65to134kBtuh-ByVint"/>
    <s v="HVAC-airHP-SpltPkg-65to134kBtuh-11.0eer-3.40cop-wEcono"/>
    <s v="HVAC-airHP-SpltPkg-65to134kBtuh-12.0eer-3p55cop-wEcono"/>
    <s v="Available"/>
    <m/>
    <b v="1"/>
    <b v="1"/>
    <m/>
    <m/>
    <m/>
    <s v="HVAC-airHP"/>
    <m/>
    <s v="None"/>
    <x v="1"/>
    <x v="0"/>
    <m/>
    <m/>
    <m/>
    <m/>
    <m/>
    <s v="Standard"/>
    <m/>
    <b v="1"/>
    <b v="1"/>
    <b v="0"/>
    <s v="Deemed Ex Ante Team"/>
    <d v="2022-10-19T12:04:14"/>
    <s v="Re-simulated using CZ2022 weather data"/>
    <s v="Deemed Ex Ante Team"/>
    <s v="Changing IsProposed to false for DEER 2023 records."/>
    <s v="CZ2022"/>
    <s v="None"/>
  </r>
  <r>
    <n v="2023"/>
    <x v="113"/>
    <s v="Commercial EER-rated Heat Pumps, Size Range: 65 - 135 kBtu/h,  EER = 12.0, COP = 3.55; w/Econo;  2-spd Fan"/>
    <s v="DEER2023"/>
    <x v="3"/>
    <d v="2023-01-27T14:54:16"/>
    <s v="NE-HVAC-airHP-SpltPkg-65to134kBtuh-12p0eer-3p55cop-wPreEcono"/>
    <s v="Deem-DEER"/>
    <s v="Standard"/>
    <s v="None"/>
    <m/>
    <m/>
    <s v="None"/>
    <m/>
    <b v="1"/>
    <m/>
    <b v="1"/>
    <s v="Com"/>
    <s v="Any"/>
    <s v="HVAC"/>
    <s v="HeatCool"/>
    <s v="dxHP_equip"/>
    <s v="pkgEER"/>
    <m/>
    <s v="HVAC-airHP"/>
    <s v="Splt/Pkg HP (65-135 kBtuh) EER and COP based on vintage, w/Econo"/>
    <s v="Splt/Pkg HP EER = 11.0 (65-135 kBtuh), COP = 3.4; w/Econo;  2-spd Fan"/>
    <s v="Splt/Pkg HP EER = 12.0 (65-135 kBtuh), COP = 3.55; w/Econo;  2-spd Fan"/>
    <s v="HVAC-airHP-SpltPkg-65to134kBtuh-ByVint-PreEcono"/>
    <s v="HVAC-airHP-SpltPkg-65to134kBtuh-11.0eer-3.40cop-wEcono"/>
    <s v="HVAC-airHP-SpltPkg-65to134kBtuh-12.0eer-3p55cop-wEcono"/>
    <s v="Available"/>
    <m/>
    <b v="1"/>
    <b v="1"/>
    <m/>
    <m/>
    <m/>
    <s v="HVAC-airHP"/>
    <m/>
    <s v="None"/>
    <x v="1"/>
    <x v="0"/>
    <m/>
    <m/>
    <m/>
    <m/>
    <m/>
    <s v="Standard"/>
    <m/>
    <b v="1"/>
    <b v="1"/>
    <b v="0"/>
    <s v="Deemed Ex Ante Team"/>
    <d v="2022-10-19T12:04:14"/>
    <s v="Re-simulated using CZ2022 weather data"/>
    <s v="Deemed Ex Ante Team"/>
    <s v="Aligning WeatherSim and FuelSubID with corresponding EnergyImpact records."/>
    <s v="CZ2022"/>
    <s v="Non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E233B12-9D75-41A8-BD1D-35081E2F82DC}" name="PivotTable1" cacheId="2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B2:E18" firstHeaderRow="1" firstDataRow="1" firstDataCol="4"/>
  <pivotFields count="62">
    <pivotField compact="0" outline="0" showAll="0">
      <extLst>
        <ext xmlns:x14="http://schemas.microsoft.com/office/spreadsheetml/2009/9/main" uri="{2946ED86-A175-432a-8AC1-64E0C546D7DE}">
          <x14:pivotField fillDownLabels="1"/>
        </ext>
      </extLst>
    </pivotField>
    <pivotField axis="axisRow" compact="0" outline="0" showAll="0" defaultSubtotal="0">
      <items count="138">
        <item x="0"/>
        <item x="1"/>
        <item x="2"/>
        <item x="3"/>
        <item x="8"/>
        <item x="9"/>
        <item x="10"/>
        <item x="11"/>
        <item x="12"/>
        <item x="13"/>
        <item x="14"/>
        <item x="15"/>
        <item x="16"/>
        <item x="17"/>
        <item x="18"/>
        <item x="19"/>
        <item x="20"/>
        <item x="21"/>
        <item x="22"/>
        <item x="23"/>
        <item x="24"/>
        <item x="25"/>
        <item x="26"/>
        <item x="27"/>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7"/>
        <item x="78"/>
        <item x="79"/>
        <item x="80"/>
        <item x="81"/>
        <item x="82"/>
        <item x="83"/>
        <item x="84"/>
        <item x="85"/>
        <item x="86"/>
        <item x="87"/>
        <item x="88"/>
        <item x="89"/>
        <item x="94"/>
        <item x="95"/>
        <item x="96"/>
        <item x="97"/>
        <item x="98"/>
        <item x="99"/>
        <item x="100"/>
        <item x="101"/>
        <item x="102"/>
        <item x="103"/>
        <item x="104"/>
        <item x="105"/>
        <item m="1" x="114"/>
        <item m="1" x="115"/>
        <item m="1" x="116"/>
        <item m="1" x="117"/>
        <item m="1" x="118"/>
        <item m="1" x="119"/>
        <item m="1" x="120"/>
        <item m="1" x="121"/>
        <item m="1" x="122"/>
        <item m="1" x="123"/>
        <item m="1" x="124"/>
        <item m="1" x="125"/>
        <item m="1" x="126"/>
        <item m="1" x="127"/>
        <item m="1" x="128"/>
        <item m="1" x="129"/>
        <item m="1" x="130"/>
        <item m="1" x="131"/>
        <item m="1" x="132"/>
        <item m="1" x="133"/>
        <item m="1" x="134"/>
        <item m="1" x="135"/>
        <item m="1" x="136"/>
        <item m="1" x="137"/>
        <item x="4"/>
        <item x="5"/>
        <item x="6"/>
        <item x="7"/>
        <item x="28"/>
        <item x="29"/>
        <item x="30"/>
        <item x="31"/>
        <item x="74"/>
        <item x="75"/>
        <item x="76"/>
        <item x="90"/>
        <item x="91"/>
        <item x="92"/>
        <item x="93"/>
        <item x="106"/>
        <item x="107"/>
        <item x="108"/>
        <item x="109"/>
        <item x="110"/>
        <item x="111"/>
        <item x="112"/>
        <item x="113"/>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2"/>
        <item x="0"/>
        <item x="1"/>
        <item x="3"/>
      </items>
      <extLst>
        <ext xmlns:x14="http://schemas.microsoft.com/office/spreadsheetml/2009/9/main" uri="{2946ED86-A175-432a-8AC1-64E0C546D7DE}">
          <x14:pivotField fillDownLabels="1"/>
        </ext>
      </extLst>
    </pivotField>
    <pivotField compact="0" numFmtId="164"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numFmtId="164" outline="0" showAll="0" defaultSubtotal="0">
      <items count="2">
        <item x="1"/>
        <item x="0"/>
      </items>
      <extLst>
        <ext xmlns:x14="http://schemas.microsoft.com/office/spreadsheetml/2009/9/main" uri="{2946ED86-A175-432a-8AC1-64E0C546D7DE}">
          <x14:pivotField fillDownLabels="1"/>
        </ext>
      </extLst>
    </pivotField>
    <pivotField axis="axisRow" compact="0" outline="0" showAll="0">
      <items count="3">
        <item x="1"/>
        <item h="1" x="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numFmtId="164"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extLst>
        <ext xmlns:x14="http://schemas.microsoft.com/office/spreadsheetml/2009/9/main" uri="{2946ED86-A175-432a-8AC1-64E0C546D7DE}">
          <x14:pivotField fillDownLabels="1"/>
        </ext>
      </extLst>
    </pivotField>
    <pivotField compact="0" outline="0" showAll="0">
      <items count="15">
        <item sd="0" x="0"/>
        <item sd="0" x="1"/>
        <item sd="0" x="2"/>
        <item sd="0" x="3"/>
        <item sd="0" x="4"/>
        <item sd="0" x="5"/>
        <item sd="0" x="6"/>
        <item sd="0" x="7"/>
        <item sd="0" x="8"/>
        <item sd="0" x="9"/>
        <item sd="0" x="10"/>
        <item sd="0" x="11"/>
        <item sd="0" x="12"/>
        <item sd="0" x="13"/>
        <item t="default"/>
      </items>
      <extLst>
        <ext xmlns:x14="http://schemas.microsoft.com/office/spreadsheetml/2009/9/main" uri="{2946ED86-A175-432a-8AC1-64E0C546D7DE}">
          <x14:pivotField fillDownLabels="1"/>
        </ext>
      </extLst>
    </pivotField>
  </pivotFields>
  <rowFields count="4">
    <field x="4"/>
    <field x="1"/>
    <field x="41"/>
    <field x="42"/>
  </rowFields>
  <rowItems count="16">
    <i>
      <x/>
      <x v="16"/>
      <x/>
      <x/>
    </i>
    <i r="1">
      <x v="17"/>
      <x/>
      <x/>
    </i>
    <i r="1">
      <x v="18"/>
      <x/>
      <x/>
    </i>
    <i r="1">
      <x v="19"/>
      <x/>
      <x/>
    </i>
    <i r="1">
      <x v="36"/>
      <x/>
      <x/>
    </i>
    <i r="1">
      <x v="37"/>
      <x/>
      <x/>
    </i>
    <i r="1">
      <x v="38"/>
      <x/>
      <x/>
    </i>
    <i r="1">
      <x v="39"/>
      <x/>
      <x/>
    </i>
    <i r="1">
      <x v="72"/>
      <x/>
      <x/>
    </i>
    <i r="1">
      <x v="73"/>
      <x/>
      <x/>
    </i>
    <i r="1">
      <x v="74"/>
      <x/>
      <x/>
    </i>
    <i r="1">
      <x v="87"/>
      <x/>
      <x/>
    </i>
    <i r="1">
      <x v="88"/>
      <x/>
      <x/>
    </i>
    <i r="1">
      <x v="89"/>
      <x/>
      <x/>
    </i>
    <i r="1">
      <x v="90"/>
      <x/>
      <x/>
    </i>
    <i t="grand">
      <x/>
    </i>
  </rowItems>
  <colItems count="1">
    <i/>
  </colItems>
  <formats count="238">
    <format dxfId="507">
      <pivotArea field="42" type="button" dataOnly="0" labelOnly="1" outline="0" axis="axisRow" fieldPosition="3"/>
    </format>
    <format dxfId="506">
      <pivotArea dataOnly="0" labelOnly="1" outline="0" fieldPosition="0">
        <references count="1">
          <reference field="4" count="1" defaultSubtotal="1">
            <x v="0"/>
          </reference>
        </references>
      </pivotArea>
    </format>
    <format dxfId="505">
      <pivotArea dataOnly="0" labelOnly="1" outline="0" fieldPosition="0">
        <references count="1">
          <reference field="4" count="1" defaultSubtotal="1">
            <x v="1"/>
          </reference>
        </references>
      </pivotArea>
    </format>
    <format dxfId="504">
      <pivotArea dataOnly="0" labelOnly="1" grandRow="1" outline="0" fieldPosition="0"/>
    </format>
    <format dxfId="503">
      <pivotArea dataOnly="0" labelOnly="1" outline="0" fieldPosition="0">
        <references count="4">
          <reference field="1" count="1" selected="0">
            <x v="4"/>
          </reference>
          <reference field="4" count="1" selected="0">
            <x v="0"/>
          </reference>
          <reference field="41" count="1" selected="0">
            <x v="0"/>
          </reference>
          <reference field="42" count="1">
            <x v="1"/>
          </reference>
        </references>
      </pivotArea>
    </format>
    <format dxfId="502">
      <pivotArea dataOnly="0" labelOnly="1" outline="0" fieldPosition="0">
        <references count="4">
          <reference field="1" count="1" selected="0">
            <x v="5"/>
          </reference>
          <reference field="4" count="1" selected="0">
            <x v="0"/>
          </reference>
          <reference field="41" count="1" selected="0">
            <x v="0"/>
          </reference>
          <reference field="42" count="1">
            <x v="1"/>
          </reference>
        </references>
      </pivotArea>
    </format>
    <format dxfId="501">
      <pivotArea dataOnly="0" labelOnly="1" outline="0" fieldPosition="0">
        <references count="4">
          <reference field="1" count="1" selected="0">
            <x v="6"/>
          </reference>
          <reference field="4" count="1" selected="0">
            <x v="0"/>
          </reference>
          <reference field="41" count="1" selected="0">
            <x v="0"/>
          </reference>
          <reference field="42" count="1">
            <x v="1"/>
          </reference>
        </references>
      </pivotArea>
    </format>
    <format dxfId="500">
      <pivotArea dataOnly="0" labelOnly="1" outline="0" fieldPosition="0">
        <references count="4">
          <reference field="1" count="1" selected="0">
            <x v="7"/>
          </reference>
          <reference field="4" count="1" selected="0">
            <x v="0"/>
          </reference>
          <reference field="41" count="1" selected="0">
            <x v="0"/>
          </reference>
          <reference field="42" count="1">
            <x v="1"/>
          </reference>
        </references>
      </pivotArea>
    </format>
    <format dxfId="499">
      <pivotArea dataOnly="0" labelOnly="1" outline="0" fieldPosition="0">
        <references count="4">
          <reference field="1" count="1" selected="0">
            <x v="8"/>
          </reference>
          <reference field="4" count="1" selected="0">
            <x v="0"/>
          </reference>
          <reference field="41" count="1" selected="0">
            <x v="0"/>
          </reference>
          <reference field="42" count="1">
            <x v="1"/>
          </reference>
        </references>
      </pivotArea>
    </format>
    <format dxfId="498">
      <pivotArea dataOnly="0" labelOnly="1" outline="0" fieldPosition="0">
        <references count="4">
          <reference field="1" count="1" selected="0">
            <x v="9"/>
          </reference>
          <reference field="4" count="1" selected="0">
            <x v="0"/>
          </reference>
          <reference field="41" count="1" selected="0">
            <x v="0"/>
          </reference>
          <reference field="42" count="1">
            <x v="1"/>
          </reference>
        </references>
      </pivotArea>
    </format>
    <format dxfId="497">
      <pivotArea dataOnly="0" labelOnly="1" outline="0" fieldPosition="0">
        <references count="4">
          <reference field="1" count="1" selected="0">
            <x v="10"/>
          </reference>
          <reference field="4" count="1" selected="0">
            <x v="0"/>
          </reference>
          <reference field="41" count="1" selected="0">
            <x v="0"/>
          </reference>
          <reference field="42" count="1">
            <x v="1"/>
          </reference>
        </references>
      </pivotArea>
    </format>
    <format dxfId="496">
      <pivotArea dataOnly="0" labelOnly="1" outline="0" fieldPosition="0">
        <references count="4">
          <reference field="1" count="1" selected="0">
            <x v="11"/>
          </reference>
          <reference field="4" count="1" selected="0">
            <x v="0"/>
          </reference>
          <reference field="41" count="1" selected="0">
            <x v="0"/>
          </reference>
          <reference field="42" count="1">
            <x v="1"/>
          </reference>
        </references>
      </pivotArea>
    </format>
    <format dxfId="495">
      <pivotArea dataOnly="0" labelOnly="1" outline="0" fieldPosition="0">
        <references count="4">
          <reference field="1" count="1" selected="0">
            <x v="12"/>
          </reference>
          <reference field="4" count="1" selected="0">
            <x v="0"/>
          </reference>
          <reference field="41" count="1" selected="0">
            <x v="0"/>
          </reference>
          <reference field="42" count="1">
            <x v="1"/>
          </reference>
        </references>
      </pivotArea>
    </format>
    <format dxfId="494">
      <pivotArea dataOnly="0" labelOnly="1" outline="0" fieldPosition="0">
        <references count="4">
          <reference field="1" count="1" selected="0">
            <x v="13"/>
          </reference>
          <reference field="4" count="1" selected="0">
            <x v="0"/>
          </reference>
          <reference field="41" count="1" selected="0">
            <x v="0"/>
          </reference>
          <reference field="42" count="1">
            <x v="1"/>
          </reference>
        </references>
      </pivotArea>
    </format>
    <format dxfId="493">
      <pivotArea dataOnly="0" labelOnly="1" outline="0" fieldPosition="0">
        <references count="4">
          <reference field="1" count="1" selected="0">
            <x v="14"/>
          </reference>
          <reference field="4" count="1" selected="0">
            <x v="0"/>
          </reference>
          <reference field="41" count="1" selected="0">
            <x v="0"/>
          </reference>
          <reference field="42" count="1">
            <x v="1"/>
          </reference>
        </references>
      </pivotArea>
    </format>
    <format dxfId="492">
      <pivotArea dataOnly="0" labelOnly="1" outline="0" fieldPosition="0">
        <references count="4">
          <reference field="1" count="1" selected="0">
            <x v="15"/>
          </reference>
          <reference field="4" count="1" selected="0">
            <x v="0"/>
          </reference>
          <reference field="41" count="1" selected="0">
            <x v="0"/>
          </reference>
          <reference field="42" count="1">
            <x v="1"/>
          </reference>
        </references>
      </pivotArea>
    </format>
    <format dxfId="491">
      <pivotArea dataOnly="0" labelOnly="1" outline="0" fieldPosition="0">
        <references count="4">
          <reference field="1" count="1" selected="0">
            <x v="16"/>
          </reference>
          <reference field="4" count="1" selected="0">
            <x v="0"/>
          </reference>
          <reference field="41" count="1" selected="0">
            <x v="0"/>
          </reference>
          <reference field="42" count="1">
            <x v="0"/>
          </reference>
        </references>
      </pivotArea>
    </format>
    <format dxfId="490">
      <pivotArea dataOnly="0" labelOnly="1" outline="0" fieldPosition="0">
        <references count="4">
          <reference field="1" count="1" selected="0">
            <x v="17"/>
          </reference>
          <reference field="4" count="1" selected="0">
            <x v="0"/>
          </reference>
          <reference field="41" count="1" selected="0">
            <x v="0"/>
          </reference>
          <reference field="42" count="1">
            <x v="0"/>
          </reference>
        </references>
      </pivotArea>
    </format>
    <format dxfId="489">
      <pivotArea dataOnly="0" labelOnly="1" outline="0" fieldPosition="0">
        <references count="4">
          <reference field="1" count="1" selected="0">
            <x v="18"/>
          </reference>
          <reference field="4" count="1" selected="0">
            <x v="0"/>
          </reference>
          <reference field="41" count="1" selected="0">
            <x v="0"/>
          </reference>
          <reference field="42" count="1">
            <x v="0"/>
          </reference>
        </references>
      </pivotArea>
    </format>
    <format dxfId="488">
      <pivotArea dataOnly="0" labelOnly="1" outline="0" fieldPosition="0">
        <references count="4">
          <reference field="1" count="1" selected="0">
            <x v="19"/>
          </reference>
          <reference field="4" count="1" selected="0">
            <x v="0"/>
          </reference>
          <reference field="41" count="1" selected="0">
            <x v="0"/>
          </reference>
          <reference field="42" count="1">
            <x v="0"/>
          </reference>
        </references>
      </pivotArea>
    </format>
    <format dxfId="487">
      <pivotArea dataOnly="0" labelOnly="1" outline="0" fieldPosition="0">
        <references count="4">
          <reference field="1" count="1" selected="0">
            <x v="24"/>
          </reference>
          <reference field="4" count="1" selected="0">
            <x v="0"/>
          </reference>
          <reference field="41" count="1" selected="0">
            <x v="0"/>
          </reference>
          <reference field="42" count="1">
            <x v="1"/>
          </reference>
        </references>
      </pivotArea>
    </format>
    <format dxfId="486">
      <pivotArea dataOnly="0" labelOnly="1" outline="0" fieldPosition="0">
        <references count="4">
          <reference field="1" count="1" selected="0">
            <x v="25"/>
          </reference>
          <reference field="4" count="1" selected="0">
            <x v="0"/>
          </reference>
          <reference field="41" count="1" selected="0">
            <x v="0"/>
          </reference>
          <reference field="42" count="1">
            <x v="1"/>
          </reference>
        </references>
      </pivotArea>
    </format>
    <format dxfId="485">
      <pivotArea dataOnly="0" labelOnly="1" outline="0" fieldPosition="0">
        <references count="4">
          <reference field="1" count="1" selected="0">
            <x v="26"/>
          </reference>
          <reference field="4" count="1" selected="0">
            <x v="0"/>
          </reference>
          <reference field="41" count="1" selected="0">
            <x v="0"/>
          </reference>
          <reference field="42" count="1">
            <x v="1"/>
          </reference>
        </references>
      </pivotArea>
    </format>
    <format dxfId="484">
      <pivotArea dataOnly="0" labelOnly="1" outline="0" fieldPosition="0">
        <references count="4">
          <reference field="1" count="1" selected="0">
            <x v="27"/>
          </reference>
          <reference field="4" count="1" selected="0">
            <x v="0"/>
          </reference>
          <reference field="41" count="1" selected="0">
            <x v="0"/>
          </reference>
          <reference field="42" count="1">
            <x v="1"/>
          </reference>
        </references>
      </pivotArea>
    </format>
    <format dxfId="483">
      <pivotArea dataOnly="0" labelOnly="1" outline="0" fieldPosition="0">
        <references count="4">
          <reference field="1" count="1" selected="0">
            <x v="28"/>
          </reference>
          <reference field="4" count="1" selected="0">
            <x v="0"/>
          </reference>
          <reference field="41" count="1" selected="0">
            <x v="0"/>
          </reference>
          <reference field="42" count="1">
            <x v="1"/>
          </reference>
        </references>
      </pivotArea>
    </format>
    <format dxfId="482">
      <pivotArea dataOnly="0" labelOnly="1" outline="0" fieldPosition="0">
        <references count="4">
          <reference field="1" count="1" selected="0">
            <x v="29"/>
          </reference>
          <reference field="4" count="1" selected="0">
            <x v="0"/>
          </reference>
          <reference field="41" count="1" selected="0">
            <x v="0"/>
          </reference>
          <reference field="42" count="1">
            <x v="1"/>
          </reference>
        </references>
      </pivotArea>
    </format>
    <format dxfId="481">
      <pivotArea dataOnly="0" labelOnly="1" outline="0" fieldPosition="0">
        <references count="4">
          <reference field="1" count="1" selected="0">
            <x v="30"/>
          </reference>
          <reference field="4" count="1" selected="0">
            <x v="0"/>
          </reference>
          <reference field="41" count="1" selected="0">
            <x v="0"/>
          </reference>
          <reference field="42" count="1">
            <x v="1"/>
          </reference>
        </references>
      </pivotArea>
    </format>
    <format dxfId="480">
      <pivotArea dataOnly="0" labelOnly="1" outline="0" fieldPosition="0">
        <references count="4">
          <reference field="1" count="1" selected="0">
            <x v="31"/>
          </reference>
          <reference field="4" count="1" selected="0">
            <x v="0"/>
          </reference>
          <reference field="41" count="1" selected="0">
            <x v="0"/>
          </reference>
          <reference field="42" count="1">
            <x v="1"/>
          </reference>
        </references>
      </pivotArea>
    </format>
    <format dxfId="479">
      <pivotArea dataOnly="0" labelOnly="1" outline="0" fieldPosition="0">
        <references count="4">
          <reference field="1" count="1" selected="0">
            <x v="32"/>
          </reference>
          <reference field="4" count="1" selected="0">
            <x v="0"/>
          </reference>
          <reference field="41" count="1" selected="0">
            <x v="0"/>
          </reference>
          <reference field="42" count="1">
            <x v="1"/>
          </reference>
        </references>
      </pivotArea>
    </format>
    <format dxfId="478">
      <pivotArea dataOnly="0" labelOnly="1" outline="0" fieldPosition="0">
        <references count="4">
          <reference field="1" count="1" selected="0">
            <x v="33"/>
          </reference>
          <reference field="4" count="1" selected="0">
            <x v="0"/>
          </reference>
          <reference field="41" count="1" selected="0">
            <x v="0"/>
          </reference>
          <reference field="42" count="1">
            <x v="1"/>
          </reference>
        </references>
      </pivotArea>
    </format>
    <format dxfId="477">
      <pivotArea dataOnly="0" labelOnly="1" outline="0" fieldPosition="0">
        <references count="4">
          <reference field="1" count="1" selected="0">
            <x v="34"/>
          </reference>
          <reference field="4" count="1" selected="0">
            <x v="0"/>
          </reference>
          <reference field="41" count="1" selected="0">
            <x v="0"/>
          </reference>
          <reference field="42" count="1">
            <x v="1"/>
          </reference>
        </references>
      </pivotArea>
    </format>
    <format dxfId="476">
      <pivotArea dataOnly="0" labelOnly="1" outline="0" fieldPosition="0">
        <references count="4">
          <reference field="1" count="1" selected="0">
            <x v="35"/>
          </reference>
          <reference field="4" count="1" selected="0">
            <x v="0"/>
          </reference>
          <reference field="41" count="1" selected="0">
            <x v="0"/>
          </reference>
          <reference field="42" count="1">
            <x v="1"/>
          </reference>
        </references>
      </pivotArea>
    </format>
    <format dxfId="475">
      <pivotArea dataOnly="0" labelOnly="1" outline="0" fieldPosition="0">
        <references count="4">
          <reference field="1" count="1" selected="0">
            <x v="36"/>
          </reference>
          <reference field="4" count="1" selected="0">
            <x v="0"/>
          </reference>
          <reference field="41" count="1" selected="0">
            <x v="0"/>
          </reference>
          <reference field="42" count="1">
            <x v="0"/>
          </reference>
        </references>
      </pivotArea>
    </format>
    <format dxfId="474">
      <pivotArea dataOnly="0" labelOnly="1" outline="0" fieldPosition="0">
        <references count="4">
          <reference field="1" count="1" selected="0">
            <x v="37"/>
          </reference>
          <reference field="4" count="1" selected="0">
            <x v="0"/>
          </reference>
          <reference field="41" count="1" selected="0">
            <x v="0"/>
          </reference>
          <reference field="42" count="1">
            <x v="0"/>
          </reference>
        </references>
      </pivotArea>
    </format>
    <format dxfId="473">
      <pivotArea dataOnly="0" labelOnly="1" outline="0" fieldPosition="0">
        <references count="4">
          <reference field="1" count="1" selected="0">
            <x v="38"/>
          </reference>
          <reference field="4" count="1" selected="0">
            <x v="0"/>
          </reference>
          <reference field="41" count="1" selected="0">
            <x v="0"/>
          </reference>
          <reference field="42" count="1">
            <x v="0"/>
          </reference>
        </references>
      </pivotArea>
    </format>
    <format dxfId="472">
      <pivotArea dataOnly="0" labelOnly="1" outline="0" fieldPosition="0">
        <references count="4">
          <reference field="1" count="1" selected="0">
            <x v="39"/>
          </reference>
          <reference field="4" count="1" selected="0">
            <x v="0"/>
          </reference>
          <reference field="41" count="1" selected="0">
            <x v="0"/>
          </reference>
          <reference field="42" count="1">
            <x v="0"/>
          </reference>
        </references>
      </pivotArea>
    </format>
    <format dxfId="471">
      <pivotArea dataOnly="0" labelOnly="1" outline="0" fieldPosition="0">
        <references count="4">
          <reference field="1" count="1" selected="0">
            <x v="40"/>
          </reference>
          <reference field="4" count="1" selected="0">
            <x v="0"/>
          </reference>
          <reference field="41" count="1" selected="0">
            <x v="0"/>
          </reference>
          <reference field="42" count="1">
            <x v="1"/>
          </reference>
        </references>
      </pivotArea>
    </format>
    <format dxfId="470">
      <pivotArea dataOnly="0" labelOnly="1" outline="0" fieldPosition="0">
        <references count="4">
          <reference field="1" count="1" selected="0">
            <x v="41"/>
          </reference>
          <reference field="4" count="1" selected="0">
            <x v="0"/>
          </reference>
          <reference field="41" count="1" selected="0">
            <x v="0"/>
          </reference>
          <reference field="42" count="1">
            <x v="1"/>
          </reference>
        </references>
      </pivotArea>
    </format>
    <format dxfId="469">
      <pivotArea dataOnly="0" labelOnly="1" outline="0" fieldPosition="0">
        <references count="4">
          <reference field="1" count="1" selected="0">
            <x v="42"/>
          </reference>
          <reference field="4" count="1" selected="0">
            <x v="0"/>
          </reference>
          <reference field="41" count="1" selected="0">
            <x v="0"/>
          </reference>
          <reference field="42" count="1">
            <x v="1"/>
          </reference>
        </references>
      </pivotArea>
    </format>
    <format dxfId="468">
      <pivotArea dataOnly="0" labelOnly="1" outline="0" fieldPosition="0">
        <references count="4">
          <reference field="1" count="1" selected="0">
            <x v="43"/>
          </reference>
          <reference field="4" count="1" selected="0">
            <x v="0"/>
          </reference>
          <reference field="41" count="1" selected="0">
            <x v="0"/>
          </reference>
          <reference field="42" count="1">
            <x v="1"/>
          </reference>
        </references>
      </pivotArea>
    </format>
    <format dxfId="467">
      <pivotArea dataOnly="0" labelOnly="1" outline="0" fieldPosition="0">
        <references count="4">
          <reference field="1" count="1" selected="0">
            <x v="44"/>
          </reference>
          <reference field="4" count="1" selected="0">
            <x v="0"/>
          </reference>
          <reference field="41" count="1" selected="0">
            <x v="0"/>
          </reference>
          <reference field="42" count="1">
            <x v="1"/>
          </reference>
        </references>
      </pivotArea>
    </format>
    <format dxfId="466">
      <pivotArea dataOnly="0" labelOnly="1" outline="0" fieldPosition="0">
        <references count="4">
          <reference field="1" count="1" selected="0">
            <x v="45"/>
          </reference>
          <reference field="4" count="1" selected="0">
            <x v="0"/>
          </reference>
          <reference field="41" count="1" selected="0">
            <x v="0"/>
          </reference>
          <reference field="42" count="1">
            <x v="1"/>
          </reference>
        </references>
      </pivotArea>
    </format>
    <format dxfId="465">
      <pivotArea dataOnly="0" labelOnly="1" outline="0" fieldPosition="0">
        <references count="4">
          <reference field="1" count="1" selected="0">
            <x v="46"/>
          </reference>
          <reference field="4" count="1" selected="0">
            <x v="0"/>
          </reference>
          <reference field="41" count="1" selected="0">
            <x v="0"/>
          </reference>
          <reference field="42" count="1">
            <x v="1"/>
          </reference>
        </references>
      </pivotArea>
    </format>
    <format dxfId="464">
      <pivotArea dataOnly="0" labelOnly="1" outline="0" fieldPosition="0">
        <references count="4">
          <reference field="1" count="1" selected="0">
            <x v="47"/>
          </reference>
          <reference field="4" count="1" selected="0">
            <x v="0"/>
          </reference>
          <reference field="41" count="1" selected="0">
            <x v="0"/>
          </reference>
          <reference field="42" count="1">
            <x v="1"/>
          </reference>
        </references>
      </pivotArea>
    </format>
    <format dxfId="463">
      <pivotArea dataOnly="0" labelOnly="1" outline="0" fieldPosition="0">
        <references count="4">
          <reference field="1" count="1" selected="0">
            <x v="48"/>
          </reference>
          <reference field="4" count="1" selected="0">
            <x v="0"/>
          </reference>
          <reference field="41" count="1" selected="0">
            <x v="0"/>
          </reference>
          <reference field="42" count="1">
            <x v="1"/>
          </reference>
        </references>
      </pivotArea>
    </format>
    <format dxfId="462">
      <pivotArea dataOnly="0" labelOnly="1" outline="0" fieldPosition="0">
        <references count="4">
          <reference field="1" count="1" selected="0">
            <x v="49"/>
          </reference>
          <reference field="4" count="1" selected="0">
            <x v="0"/>
          </reference>
          <reference field="41" count="1" selected="0">
            <x v="0"/>
          </reference>
          <reference field="42" count="1">
            <x v="1"/>
          </reference>
        </references>
      </pivotArea>
    </format>
    <format dxfId="461">
      <pivotArea dataOnly="0" labelOnly="1" outline="0" fieldPosition="0">
        <references count="4">
          <reference field="1" count="1" selected="0">
            <x v="50"/>
          </reference>
          <reference field="4" count="1" selected="0">
            <x v="0"/>
          </reference>
          <reference field="41" count="1" selected="0">
            <x v="0"/>
          </reference>
          <reference field="42" count="1">
            <x v="1"/>
          </reference>
        </references>
      </pivotArea>
    </format>
    <format dxfId="460">
      <pivotArea dataOnly="0" labelOnly="1" outline="0" fieldPosition="0">
        <references count="4">
          <reference field="1" count="1" selected="0">
            <x v="51"/>
          </reference>
          <reference field="4" count="1" selected="0">
            <x v="0"/>
          </reference>
          <reference field="41" count="1" selected="0">
            <x v="0"/>
          </reference>
          <reference field="42" count="1">
            <x v="1"/>
          </reference>
        </references>
      </pivotArea>
    </format>
    <format dxfId="459">
      <pivotArea dataOnly="0" labelOnly="1" outline="0" fieldPosition="0">
        <references count="4">
          <reference field="1" count="1" selected="0">
            <x v="52"/>
          </reference>
          <reference field="4" count="1" selected="0">
            <x v="0"/>
          </reference>
          <reference field="41" count="1" selected="0">
            <x v="0"/>
          </reference>
          <reference field="42" count="1">
            <x v="1"/>
          </reference>
        </references>
      </pivotArea>
    </format>
    <format dxfId="458">
      <pivotArea dataOnly="0" labelOnly="1" outline="0" fieldPosition="0">
        <references count="4">
          <reference field="1" count="1" selected="0">
            <x v="53"/>
          </reference>
          <reference field="4" count="1" selected="0">
            <x v="0"/>
          </reference>
          <reference field="41" count="1" selected="0">
            <x v="0"/>
          </reference>
          <reference field="42" count="1">
            <x v="1"/>
          </reference>
        </references>
      </pivotArea>
    </format>
    <format dxfId="457">
      <pivotArea dataOnly="0" labelOnly="1" outline="0" fieldPosition="0">
        <references count="4">
          <reference field="1" count="1" selected="0">
            <x v="54"/>
          </reference>
          <reference field="4" count="1" selected="0">
            <x v="0"/>
          </reference>
          <reference field="41" count="1" selected="0">
            <x v="0"/>
          </reference>
          <reference field="42" count="1">
            <x v="1"/>
          </reference>
        </references>
      </pivotArea>
    </format>
    <format dxfId="456">
      <pivotArea dataOnly="0" labelOnly="1" outline="0" fieldPosition="0">
        <references count="4">
          <reference field="1" count="1" selected="0">
            <x v="55"/>
          </reference>
          <reference field="4" count="1" selected="0">
            <x v="0"/>
          </reference>
          <reference field="41" count="1" selected="0">
            <x v="0"/>
          </reference>
          <reference field="42" count="1">
            <x v="1"/>
          </reference>
        </references>
      </pivotArea>
    </format>
    <format dxfId="455">
      <pivotArea dataOnly="0" labelOnly="1" outline="0" fieldPosition="0">
        <references count="4">
          <reference field="1" count="1" selected="0">
            <x v="56"/>
          </reference>
          <reference field="4" count="1" selected="0">
            <x v="0"/>
          </reference>
          <reference field="41" count="1" selected="0">
            <x v="0"/>
          </reference>
          <reference field="42" count="1">
            <x v="1"/>
          </reference>
        </references>
      </pivotArea>
    </format>
    <format dxfId="454">
      <pivotArea dataOnly="0" labelOnly="1" outline="0" fieldPosition="0">
        <references count="4">
          <reference field="1" count="1" selected="0">
            <x v="57"/>
          </reference>
          <reference field="4" count="1" selected="0">
            <x v="0"/>
          </reference>
          <reference field="41" count="1" selected="0">
            <x v="0"/>
          </reference>
          <reference field="42" count="1">
            <x v="1"/>
          </reference>
        </references>
      </pivotArea>
    </format>
    <format dxfId="453">
      <pivotArea dataOnly="0" labelOnly="1" outline="0" fieldPosition="0">
        <references count="4">
          <reference field="1" count="1" selected="0">
            <x v="58"/>
          </reference>
          <reference field="4" count="1" selected="0">
            <x v="0"/>
          </reference>
          <reference field="41" count="1" selected="0">
            <x v="0"/>
          </reference>
          <reference field="42" count="1">
            <x v="1"/>
          </reference>
        </references>
      </pivotArea>
    </format>
    <format dxfId="452">
      <pivotArea dataOnly="0" labelOnly="1" outline="0" fieldPosition="0">
        <references count="4">
          <reference field="1" count="1" selected="0">
            <x v="59"/>
          </reference>
          <reference field="4" count="1" selected="0">
            <x v="0"/>
          </reference>
          <reference field="41" count="1" selected="0">
            <x v="0"/>
          </reference>
          <reference field="42" count="1">
            <x v="1"/>
          </reference>
        </references>
      </pivotArea>
    </format>
    <format dxfId="451">
      <pivotArea dataOnly="0" labelOnly="1" outline="0" fieldPosition="0">
        <references count="4">
          <reference field="1" count="1" selected="0">
            <x v="60"/>
          </reference>
          <reference field="4" count="1" selected="0">
            <x v="0"/>
          </reference>
          <reference field="41" count="1" selected="0">
            <x v="0"/>
          </reference>
          <reference field="42" count="1">
            <x v="1"/>
          </reference>
        </references>
      </pivotArea>
    </format>
    <format dxfId="450">
      <pivotArea dataOnly="0" labelOnly="1" outline="0" fieldPosition="0">
        <references count="4">
          <reference field="1" count="1" selected="0">
            <x v="61"/>
          </reference>
          <reference field="4" count="1" selected="0">
            <x v="0"/>
          </reference>
          <reference field="41" count="1" selected="0">
            <x v="0"/>
          </reference>
          <reference field="42" count="1">
            <x v="1"/>
          </reference>
        </references>
      </pivotArea>
    </format>
    <format dxfId="449">
      <pivotArea dataOnly="0" labelOnly="1" outline="0" fieldPosition="0">
        <references count="4">
          <reference field="1" count="1" selected="0">
            <x v="62"/>
          </reference>
          <reference field="4" count="1" selected="0">
            <x v="0"/>
          </reference>
          <reference field="41" count="1" selected="0">
            <x v="0"/>
          </reference>
          <reference field="42" count="1">
            <x v="1"/>
          </reference>
        </references>
      </pivotArea>
    </format>
    <format dxfId="448">
      <pivotArea dataOnly="0" labelOnly="1" outline="0" fieldPosition="0">
        <references count="4">
          <reference field="1" count="1" selected="0">
            <x v="66"/>
          </reference>
          <reference field="4" count="1" selected="0">
            <x v="0"/>
          </reference>
          <reference field="41" count="1" selected="0">
            <x v="0"/>
          </reference>
          <reference field="42" count="1">
            <x v="1"/>
          </reference>
        </references>
      </pivotArea>
    </format>
    <format dxfId="447">
      <pivotArea dataOnly="0" labelOnly="1" outline="0" fieldPosition="0">
        <references count="4">
          <reference field="1" count="1" selected="0">
            <x v="67"/>
          </reference>
          <reference field="4" count="1" selected="0">
            <x v="0"/>
          </reference>
          <reference field="41" count="1" selected="0">
            <x v="0"/>
          </reference>
          <reference field="42" count="1">
            <x v="1"/>
          </reference>
        </references>
      </pivotArea>
    </format>
    <format dxfId="446">
      <pivotArea dataOnly="0" labelOnly="1" outline="0" fieldPosition="0">
        <references count="4">
          <reference field="1" count="1" selected="0">
            <x v="68"/>
          </reference>
          <reference field="4" count="1" selected="0">
            <x v="0"/>
          </reference>
          <reference field="41" count="1" selected="0">
            <x v="0"/>
          </reference>
          <reference field="42" count="1">
            <x v="1"/>
          </reference>
        </references>
      </pivotArea>
    </format>
    <format dxfId="445">
      <pivotArea dataOnly="0" labelOnly="1" outline="0" fieldPosition="0">
        <references count="4">
          <reference field="1" count="1" selected="0">
            <x v="69"/>
          </reference>
          <reference field="4" count="1" selected="0">
            <x v="0"/>
          </reference>
          <reference field="41" count="1" selected="0">
            <x v="0"/>
          </reference>
          <reference field="42" count="1">
            <x v="1"/>
          </reference>
        </references>
      </pivotArea>
    </format>
    <format dxfId="444">
      <pivotArea dataOnly="0" labelOnly="1" outline="0" fieldPosition="0">
        <references count="4">
          <reference field="1" count="1" selected="0">
            <x v="70"/>
          </reference>
          <reference field="4" count="1" selected="0">
            <x v="0"/>
          </reference>
          <reference field="41" count="1" selected="0">
            <x v="0"/>
          </reference>
          <reference field="42" count="1">
            <x v="1"/>
          </reference>
        </references>
      </pivotArea>
    </format>
    <format dxfId="443">
      <pivotArea dataOnly="0" labelOnly="1" outline="0" fieldPosition="0">
        <references count="4">
          <reference field="1" count="1" selected="0">
            <x v="71"/>
          </reference>
          <reference field="4" count="1" selected="0">
            <x v="0"/>
          </reference>
          <reference field="41" count="1" selected="0">
            <x v="0"/>
          </reference>
          <reference field="42" count="1">
            <x v="1"/>
          </reference>
        </references>
      </pivotArea>
    </format>
    <format dxfId="442">
      <pivotArea dataOnly="0" labelOnly="1" outline="0" fieldPosition="0">
        <references count="4">
          <reference field="1" count="1" selected="0">
            <x v="72"/>
          </reference>
          <reference field="4" count="1" selected="0">
            <x v="0"/>
          </reference>
          <reference field="41" count="1" selected="0">
            <x v="0"/>
          </reference>
          <reference field="42" count="1">
            <x v="0"/>
          </reference>
        </references>
      </pivotArea>
    </format>
    <format dxfId="441">
      <pivotArea dataOnly="0" labelOnly="1" outline="0" fieldPosition="0">
        <references count="4">
          <reference field="1" count="1" selected="0">
            <x v="73"/>
          </reference>
          <reference field="4" count="1" selected="0">
            <x v="0"/>
          </reference>
          <reference field="41" count="1" selected="0">
            <x v="0"/>
          </reference>
          <reference field="42" count="1">
            <x v="0"/>
          </reference>
        </references>
      </pivotArea>
    </format>
    <format dxfId="440">
      <pivotArea dataOnly="0" labelOnly="1" outline="0" fieldPosition="0">
        <references count="4">
          <reference field="1" count="1" selected="0">
            <x v="74"/>
          </reference>
          <reference field="4" count="1" selected="0">
            <x v="0"/>
          </reference>
          <reference field="41" count="1" selected="0">
            <x v="0"/>
          </reference>
          <reference field="42" count="1">
            <x v="0"/>
          </reference>
        </references>
      </pivotArea>
    </format>
    <format dxfId="439">
      <pivotArea dataOnly="0" labelOnly="1" outline="0" fieldPosition="0">
        <references count="4">
          <reference field="1" count="1" selected="0">
            <x v="79"/>
          </reference>
          <reference field="4" count="1" selected="0">
            <x v="0"/>
          </reference>
          <reference field="41" count="1" selected="0">
            <x v="0"/>
          </reference>
          <reference field="42" count="1">
            <x v="1"/>
          </reference>
        </references>
      </pivotArea>
    </format>
    <format dxfId="438">
      <pivotArea dataOnly="0" labelOnly="1" outline="0" fieldPosition="0">
        <references count="4">
          <reference field="1" count="1" selected="0">
            <x v="80"/>
          </reference>
          <reference field="4" count="1" selected="0">
            <x v="0"/>
          </reference>
          <reference field="41" count="1" selected="0">
            <x v="0"/>
          </reference>
          <reference field="42" count="1">
            <x v="1"/>
          </reference>
        </references>
      </pivotArea>
    </format>
    <format dxfId="437">
      <pivotArea dataOnly="0" labelOnly="1" outline="0" fieldPosition="0">
        <references count="4">
          <reference field="1" count="1" selected="0">
            <x v="81"/>
          </reference>
          <reference field="4" count="1" selected="0">
            <x v="0"/>
          </reference>
          <reference field="41" count="1" selected="0">
            <x v="0"/>
          </reference>
          <reference field="42" count="1">
            <x v="1"/>
          </reference>
        </references>
      </pivotArea>
    </format>
    <format dxfId="436">
      <pivotArea dataOnly="0" labelOnly="1" outline="0" fieldPosition="0">
        <references count="4">
          <reference field="1" count="1" selected="0">
            <x v="82"/>
          </reference>
          <reference field="4" count="1" selected="0">
            <x v="0"/>
          </reference>
          <reference field="41" count="1" selected="0">
            <x v="0"/>
          </reference>
          <reference field="42" count="1">
            <x v="1"/>
          </reference>
        </references>
      </pivotArea>
    </format>
    <format dxfId="435">
      <pivotArea dataOnly="0" labelOnly="1" outline="0" fieldPosition="0">
        <references count="4">
          <reference field="1" count="1" selected="0">
            <x v="83"/>
          </reference>
          <reference field="4" count="1" selected="0">
            <x v="0"/>
          </reference>
          <reference field="41" count="1" selected="0">
            <x v="0"/>
          </reference>
          <reference field="42" count="1">
            <x v="1"/>
          </reference>
        </references>
      </pivotArea>
    </format>
    <format dxfId="434">
      <pivotArea dataOnly="0" labelOnly="1" outline="0" fieldPosition="0">
        <references count="4">
          <reference field="1" count="1" selected="0">
            <x v="84"/>
          </reference>
          <reference field="4" count="1" selected="0">
            <x v="0"/>
          </reference>
          <reference field="41" count="1" selected="0">
            <x v="0"/>
          </reference>
          <reference field="42" count="1">
            <x v="1"/>
          </reference>
        </references>
      </pivotArea>
    </format>
    <format dxfId="433">
      <pivotArea dataOnly="0" labelOnly="1" outline="0" fieldPosition="0">
        <references count="4">
          <reference field="1" count="1" selected="0">
            <x v="85"/>
          </reference>
          <reference field="4" count="1" selected="0">
            <x v="0"/>
          </reference>
          <reference field="41" count="1" selected="0">
            <x v="0"/>
          </reference>
          <reference field="42" count="1">
            <x v="1"/>
          </reference>
        </references>
      </pivotArea>
    </format>
    <format dxfId="432">
      <pivotArea dataOnly="0" labelOnly="1" outline="0" fieldPosition="0">
        <references count="4">
          <reference field="1" count="1" selected="0">
            <x v="86"/>
          </reference>
          <reference field="4" count="1" selected="0">
            <x v="0"/>
          </reference>
          <reference field="41" count="1" selected="0">
            <x v="0"/>
          </reference>
          <reference field="42" count="1">
            <x v="1"/>
          </reference>
        </references>
      </pivotArea>
    </format>
    <format dxfId="431">
      <pivotArea dataOnly="0" labelOnly="1" outline="0" fieldPosition="0">
        <references count="4">
          <reference field="1" count="1" selected="0">
            <x v="87"/>
          </reference>
          <reference field="4" count="1" selected="0">
            <x v="0"/>
          </reference>
          <reference field="41" count="1" selected="0">
            <x v="0"/>
          </reference>
          <reference field="42" count="1">
            <x v="0"/>
          </reference>
        </references>
      </pivotArea>
    </format>
    <format dxfId="430">
      <pivotArea dataOnly="0" labelOnly="1" outline="0" fieldPosition="0">
        <references count="4">
          <reference field="1" count="1" selected="0">
            <x v="88"/>
          </reference>
          <reference field="4" count="1" selected="0">
            <x v="0"/>
          </reference>
          <reference field="41" count="1" selected="0">
            <x v="0"/>
          </reference>
          <reference field="42" count="1">
            <x v="0"/>
          </reference>
        </references>
      </pivotArea>
    </format>
    <format dxfId="429">
      <pivotArea dataOnly="0" labelOnly="1" outline="0" fieldPosition="0">
        <references count="4">
          <reference field="1" count="1" selected="0">
            <x v="89"/>
          </reference>
          <reference field="4" count="1" selected="0">
            <x v="0"/>
          </reference>
          <reference field="41" count="1" selected="0">
            <x v="0"/>
          </reference>
          <reference field="42" count="1">
            <x v="0"/>
          </reference>
        </references>
      </pivotArea>
    </format>
    <format dxfId="428">
      <pivotArea dataOnly="0" labelOnly="1" outline="0" fieldPosition="0">
        <references count="4">
          <reference field="1" count="1" selected="0">
            <x v="90"/>
          </reference>
          <reference field="4" count="1" selected="0">
            <x v="0"/>
          </reference>
          <reference field="41" count="1" selected="0">
            <x v="0"/>
          </reference>
          <reference field="42" count="1">
            <x v="0"/>
          </reference>
        </references>
      </pivotArea>
    </format>
    <format dxfId="427">
      <pivotArea dataOnly="0" labelOnly="1" outline="0" fieldPosition="0">
        <references count="4">
          <reference field="1" count="1" selected="0">
            <x v="91"/>
          </reference>
          <reference field="4" count="1" selected="0">
            <x v="0"/>
          </reference>
          <reference field="41" count="1" selected="0">
            <x v="0"/>
          </reference>
          <reference field="42" count="1">
            <x v="1"/>
          </reference>
        </references>
      </pivotArea>
    </format>
    <format dxfId="426">
      <pivotArea dataOnly="0" labelOnly="1" outline="0" fieldPosition="0">
        <references count="4">
          <reference field="1" count="1" selected="0">
            <x v="92"/>
          </reference>
          <reference field="4" count="1" selected="0">
            <x v="0"/>
          </reference>
          <reference field="41" count="1" selected="0">
            <x v="0"/>
          </reference>
          <reference field="42" count="1">
            <x v="1"/>
          </reference>
        </references>
      </pivotArea>
    </format>
    <format dxfId="425">
      <pivotArea dataOnly="0" labelOnly="1" outline="0" fieldPosition="0">
        <references count="4">
          <reference field="1" count="1" selected="0">
            <x v="93"/>
          </reference>
          <reference field="4" count="1" selected="0">
            <x v="0"/>
          </reference>
          <reference field="41" count="1" selected="0">
            <x v="0"/>
          </reference>
          <reference field="42" count="1">
            <x v="1"/>
          </reference>
        </references>
      </pivotArea>
    </format>
    <format dxfId="424">
      <pivotArea dataOnly="0" labelOnly="1" outline="0" fieldPosition="0">
        <references count="4">
          <reference field="1" count="1" selected="0">
            <x v="94"/>
          </reference>
          <reference field="4" count="1" selected="0">
            <x v="0"/>
          </reference>
          <reference field="41" count="1" selected="0">
            <x v="0"/>
          </reference>
          <reference field="42" count="1">
            <x v="1"/>
          </reference>
        </references>
      </pivotArea>
    </format>
    <format dxfId="423">
      <pivotArea dataOnly="0" labelOnly="1" outline="0" fieldPosition="0">
        <references count="4">
          <reference field="1" count="1" selected="0">
            <x v="95"/>
          </reference>
          <reference field="4" count="1" selected="0">
            <x v="0"/>
          </reference>
          <reference field="41" count="1" selected="0">
            <x v="0"/>
          </reference>
          <reference field="42" count="1">
            <x v="1"/>
          </reference>
        </references>
      </pivotArea>
    </format>
    <format dxfId="422">
      <pivotArea dataOnly="0" labelOnly="1" outline="0" fieldPosition="0">
        <references count="4">
          <reference field="1" count="1" selected="0">
            <x v="96"/>
          </reference>
          <reference field="4" count="1" selected="0">
            <x v="0"/>
          </reference>
          <reference field="41" count="1" selected="0">
            <x v="0"/>
          </reference>
          <reference field="42" count="1">
            <x v="1"/>
          </reference>
        </references>
      </pivotArea>
    </format>
    <format dxfId="421">
      <pivotArea dataOnly="0" labelOnly="1" outline="0" fieldPosition="0">
        <references count="4">
          <reference field="1" count="1" selected="0">
            <x v="97"/>
          </reference>
          <reference field="4" count="1" selected="0">
            <x v="0"/>
          </reference>
          <reference field="41" count="1" selected="0">
            <x v="0"/>
          </reference>
          <reference field="42" count="1">
            <x v="1"/>
          </reference>
        </references>
      </pivotArea>
    </format>
    <format dxfId="420">
      <pivotArea dataOnly="0" labelOnly="1" outline="0" fieldPosition="0">
        <references count="4">
          <reference field="1" count="1" selected="0">
            <x v="98"/>
          </reference>
          <reference field="4" count="1" selected="0">
            <x v="0"/>
          </reference>
          <reference field="41" count="1" selected="0">
            <x v="0"/>
          </reference>
          <reference field="42" count="1">
            <x v="1"/>
          </reference>
        </references>
      </pivotArea>
    </format>
    <format dxfId="419">
      <pivotArea dataOnly="0" labelOnly="1" outline="0" fieldPosition="0">
        <references count="4">
          <reference field="1" count="1" selected="0">
            <x v="99"/>
          </reference>
          <reference field="4" count="1" selected="0">
            <x v="0"/>
          </reference>
          <reference field="41" count="1" selected="0">
            <x v="0"/>
          </reference>
          <reference field="42" count="1">
            <x v="1"/>
          </reference>
        </references>
      </pivotArea>
    </format>
    <format dxfId="418">
      <pivotArea dataOnly="0" labelOnly="1" outline="0" fieldPosition="0">
        <references count="4">
          <reference field="1" count="1" selected="0">
            <x v="100"/>
          </reference>
          <reference field="4" count="1" selected="0">
            <x v="0"/>
          </reference>
          <reference field="41" count="1" selected="0">
            <x v="0"/>
          </reference>
          <reference field="42" count="1">
            <x v="1"/>
          </reference>
        </references>
      </pivotArea>
    </format>
    <format dxfId="417">
      <pivotArea dataOnly="0" labelOnly="1" outline="0" fieldPosition="0">
        <references count="4">
          <reference field="1" count="1" selected="0">
            <x v="101"/>
          </reference>
          <reference field="4" count="1" selected="0">
            <x v="0"/>
          </reference>
          <reference field="41" count="1" selected="0">
            <x v="0"/>
          </reference>
          <reference field="42" count="1">
            <x v="1"/>
          </reference>
        </references>
      </pivotArea>
    </format>
    <format dxfId="416">
      <pivotArea dataOnly="0" labelOnly="1" outline="0" fieldPosition="0">
        <references count="4">
          <reference field="1" count="1" selected="0">
            <x v="102"/>
          </reference>
          <reference field="4" count="1" selected="0">
            <x v="0"/>
          </reference>
          <reference field="41" count="1" selected="0">
            <x v="0"/>
          </reference>
          <reference field="42" count="1">
            <x v="1"/>
          </reference>
        </references>
      </pivotArea>
    </format>
    <format dxfId="415">
      <pivotArea dataOnly="0" labelOnly="1" outline="0" fieldPosition="0">
        <references count="4">
          <reference field="1" count="1" selected="0">
            <x v="103"/>
          </reference>
          <reference field="4" count="1" selected="0">
            <x v="0"/>
          </reference>
          <reference field="41" count="1" selected="0">
            <x v="0"/>
          </reference>
          <reference field="42" count="1">
            <x v="1"/>
          </reference>
        </references>
      </pivotArea>
    </format>
    <format dxfId="414">
      <pivotArea dataOnly="0" labelOnly="1" outline="0" fieldPosition="0">
        <references count="4">
          <reference field="1" count="1" selected="0">
            <x v="104"/>
          </reference>
          <reference field="4" count="1" selected="0">
            <x v="0"/>
          </reference>
          <reference field="41" count="1" selected="0">
            <x v="0"/>
          </reference>
          <reference field="42" count="1">
            <x v="1"/>
          </reference>
        </references>
      </pivotArea>
    </format>
    <format dxfId="413">
      <pivotArea dataOnly="0" labelOnly="1" outline="0" fieldPosition="0">
        <references count="4">
          <reference field="1" count="1" selected="0">
            <x v="105"/>
          </reference>
          <reference field="4" count="1" selected="0">
            <x v="0"/>
          </reference>
          <reference field="41" count="1" selected="0">
            <x v="0"/>
          </reference>
          <reference field="42" count="1">
            <x v="1"/>
          </reference>
        </references>
      </pivotArea>
    </format>
    <format dxfId="412">
      <pivotArea dataOnly="0" labelOnly="1" outline="0" fieldPosition="0">
        <references count="4">
          <reference field="1" count="1" selected="0">
            <x v="106"/>
          </reference>
          <reference field="4" count="1" selected="0">
            <x v="0"/>
          </reference>
          <reference field="41" count="1" selected="0">
            <x v="0"/>
          </reference>
          <reference field="42" count="1">
            <x v="1"/>
          </reference>
        </references>
      </pivotArea>
    </format>
    <format dxfId="411">
      <pivotArea dataOnly="0" labelOnly="1" outline="0" fieldPosition="0">
        <references count="4">
          <reference field="1" count="1" selected="0">
            <x v="107"/>
          </reference>
          <reference field="4" count="1" selected="0">
            <x v="0"/>
          </reference>
          <reference field="41" count="1" selected="0">
            <x v="0"/>
          </reference>
          <reference field="42" count="1">
            <x v="1"/>
          </reference>
        </references>
      </pivotArea>
    </format>
    <format dxfId="410">
      <pivotArea dataOnly="0" labelOnly="1" outline="0" fieldPosition="0">
        <references count="4">
          <reference field="1" count="1" selected="0">
            <x v="108"/>
          </reference>
          <reference field="4" count="1" selected="0">
            <x v="0"/>
          </reference>
          <reference field="41" count="1" selected="0">
            <x v="0"/>
          </reference>
          <reference field="42" count="1">
            <x v="1"/>
          </reference>
        </references>
      </pivotArea>
    </format>
    <format dxfId="409">
      <pivotArea dataOnly="0" labelOnly="1" outline="0" fieldPosition="0">
        <references count="4">
          <reference field="1" count="1" selected="0">
            <x v="109"/>
          </reference>
          <reference field="4" count="1" selected="0">
            <x v="0"/>
          </reference>
          <reference field="41" count="1" selected="0">
            <x v="0"/>
          </reference>
          <reference field="42" count="1">
            <x v="1"/>
          </reference>
        </references>
      </pivotArea>
    </format>
    <format dxfId="408">
      <pivotArea dataOnly="0" labelOnly="1" outline="0" fieldPosition="0">
        <references count="4">
          <reference field="1" count="1" selected="0">
            <x v="110"/>
          </reference>
          <reference field="4" count="1" selected="0">
            <x v="0"/>
          </reference>
          <reference field="41" count="1" selected="0">
            <x v="0"/>
          </reference>
          <reference field="42" count="1">
            <x v="1"/>
          </reference>
        </references>
      </pivotArea>
    </format>
    <format dxfId="407">
      <pivotArea dataOnly="0" labelOnly="1" outline="0" fieldPosition="0">
        <references count="4">
          <reference field="1" count="1" selected="0">
            <x v="111"/>
          </reference>
          <reference field="4" count="1" selected="0">
            <x v="0"/>
          </reference>
          <reference field="41" count="1" selected="0">
            <x v="0"/>
          </reference>
          <reference field="42" count="1">
            <x v="1"/>
          </reference>
        </references>
      </pivotArea>
    </format>
    <format dxfId="406">
      <pivotArea dataOnly="0" labelOnly="1" outline="0" fieldPosition="0">
        <references count="4">
          <reference field="1" count="1" selected="0">
            <x v="112"/>
          </reference>
          <reference field="4" count="1" selected="0">
            <x v="0"/>
          </reference>
          <reference field="41" count="1" selected="0">
            <x v="0"/>
          </reference>
          <reference field="42" count="1">
            <x v="1"/>
          </reference>
        </references>
      </pivotArea>
    </format>
    <format dxfId="405">
      <pivotArea dataOnly="0" labelOnly="1" outline="0" fieldPosition="0">
        <references count="4">
          <reference field="1" count="1" selected="0">
            <x v="113"/>
          </reference>
          <reference field="4" count="1" selected="0">
            <x v="0"/>
          </reference>
          <reference field="41" count="1" selected="0">
            <x v="0"/>
          </reference>
          <reference field="42" count="1">
            <x v="1"/>
          </reference>
        </references>
      </pivotArea>
    </format>
    <format dxfId="404">
      <pivotArea dataOnly="0" labelOnly="1" outline="0" fieldPosition="0">
        <references count="4">
          <reference field="1" count="1" selected="0">
            <x v="114"/>
          </reference>
          <reference field="4" count="1" selected="0">
            <x v="0"/>
          </reference>
          <reference field="41" count="1" selected="0">
            <x v="0"/>
          </reference>
          <reference field="42" count="1">
            <x v="1"/>
          </reference>
        </references>
      </pivotArea>
    </format>
    <format dxfId="403">
      <pivotArea dataOnly="0" labelOnly="1" outline="0" fieldPosition="0">
        <references count="4">
          <reference field="1" count="1" selected="0">
            <x v="0"/>
          </reference>
          <reference field="4" count="1" selected="0">
            <x v="1"/>
          </reference>
          <reference field="41" count="1" selected="0">
            <x v="1"/>
          </reference>
          <reference field="42" count="1">
            <x v="1"/>
          </reference>
        </references>
      </pivotArea>
    </format>
    <format dxfId="402">
      <pivotArea dataOnly="0" labelOnly="1" outline="0" fieldPosition="0">
        <references count="4">
          <reference field="1" count="1" selected="0">
            <x v="1"/>
          </reference>
          <reference field="4" count="1" selected="0">
            <x v="1"/>
          </reference>
          <reference field="41" count="1" selected="0">
            <x v="1"/>
          </reference>
          <reference field="42" count="1">
            <x v="1"/>
          </reference>
        </references>
      </pivotArea>
    </format>
    <format dxfId="401">
      <pivotArea dataOnly="0" labelOnly="1" outline="0" fieldPosition="0">
        <references count="4">
          <reference field="1" count="1" selected="0">
            <x v="2"/>
          </reference>
          <reference field="4" count="1" selected="0">
            <x v="1"/>
          </reference>
          <reference field="41" count="1" selected="0">
            <x v="1"/>
          </reference>
          <reference field="42" count="1">
            <x v="1"/>
          </reference>
        </references>
      </pivotArea>
    </format>
    <format dxfId="400">
      <pivotArea dataOnly="0" labelOnly="1" outline="0" fieldPosition="0">
        <references count="4">
          <reference field="1" count="1" selected="0">
            <x v="3"/>
          </reference>
          <reference field="4" count="1" selected="0">
            <x v="1"/>
          </reference>
          <reference field="41" count="1" selected="0">
            <x v="1"/>
          </reference>
          <reference field="42" count="1">
            <x v="1"/>
          </reference>
        </references>
      </pivotArea>
    </format>
    <format dxfId="399">
      <pivotArea dataOnly="0" labelOnly="1" outline="0" fieldPosition="0">
        <references count="4">
          <reference field="1" count="1" selected="0">
            <x v="20"/>
          </reference>
          <reference field="4" count="1" selected="0">
            <x v="1"/>
          </reference>
          <reference field="41" count="1" selected="0">
            <x v="1"/>
          </reference>
          <reference field="42" count="1">
            <x v="1"/>
          </reference>
        </references>
      </pivotArea>
    </format>
    <format dxfId="398">
      <pivotArea dataOnly="0" labelOnly="1" outline="0" fieldPosition="0">
        <references count="4">
          <reference field="1" count="1" selected="0">
            <x v="21"/>
          </reference>
          <reference field="4" count="1" selected="0">
            <x v="1"/>
          </reference>
          <reference field="41" count="1" selected="0">
            <x v="1"/>
          </reference>
          <reference field="42" count="1">
            <x v="1"/>
          </reference>
        </references>
      </pivotArea>
    </format>
    <format dxfId="397">
      <pivotArea dataOnly="0" labelOnly="1" outline="0" fieldPosition="0">
        <references count="4">
          <reference field="1" count="1" selected="0">
            <x v="22"/>
          </reference>
          <reference field="4" count="1" selected="0">
            <x v="1"/>
          </reference>
          <reference field="41" count="1" selected="0">
            <x v="1"/>
          </reference>
          <reference field="42" count="1">
            <x v="1"/>
          </reference>
        </references>
      </pivotArea>
    </format>
    <format dxfId="396">
      <pivotArea dataOnly="0" labelOnly="1" outline="0" fieldPosition="0">
        <references count="4">
          <reference field="1" count="1" selected="0">
            <x v="23"/>
          </reference>
          <reference field="4" count="1" selected="0">
            <x v="1"/>
          </reference>
          <reference field="41" count="1" selected="0">
            <x v="1"/>
          </reference>
          <reference field="42" count="1">
            <x v="1"/>
          </reference>
        </references>
      </pivotArea>
    </format>
    <format dxfId="395">
      <pivotArea dataOnly="0" labelOnly="1" outline="0" fieldPosition="0">
        <references count="4">
          <reference field="1" count="1" selected="0">
            <x v="63"/>
          </reference>
          <reference field="4" count="1" selected="0">
            <x v="1"/>
          </reference>
          <reference field="41" count="1" selected="0">
            <x v="1"/>
          </reference>
          <reference field="42" count="1">
            <x v="1"/>
          </reference>
        </references>
      </pivotArea>
    </format>
    <format dxfId="394">
      <pivotArea dataOnly="0" labelOnly="1" outline="0" fieldPosition="0">
        <references count="4">
          <reference field="1" count="1" selected="0">
            <x v="64"/>
          </reference>
          <reference field="4" count="1" selected="0">
            <x v="1"/>
          </reference>
          <reference field="41" count="1" selected="0">
            <x v="1"/>
          </reference>
          <reference field="42" count="1">
            <x v="1"/>
          </reference>
        </references>
      </pivotArea>
    </format>
    <format dxfId="393">
      <pivotArea dataOnly="0" labelOnly="1" outline="0" fieldPosition="0">
        <references count="4">
          <reference field="1" count="1" selected="0">
            <x v="65"/>
          </reference>
          <reference field="4" count="1" selected="0">
            <x v="1"/>
          </reference>
          <reference field="41" count="1" selected="0">
            <x v="1"/>
          </reference>
          <reference field="42" count="1">
            <x v="1"/>
          </reference>
        </references>
      </pivotArea>
    </format>
    <format dxfId="392">
      <pivotArea dataOnly="0" labelOnly="1" outline="0" fieldPosition="0">
        <references count="4">
          <reference field="1" count="1" selected="0">
            <x v="75"/>
          </reference>
          <reference field="4" count="1" selected="0">
            <x v="1"/>
          </reference>
          <reference field="41" count="1" selected="0">
            <x v="1"/>
          </reference>
          <reference field="42" count="1">
            <x v="1"/>
          </reference>
        </references>
      </pivotArea>
    </format>
    <format dxfId="391">
      <pivotArea dataOnly="0" labelOnly="1" outline="0" fieldPosition="0">
        <references count="4">
          <reference field="1" count="1" selected="0">
            <x v="76"/>
          </reference>
          <reference field="4" count="1" selected="0">
            <x v="1"/>
          </reference>
          <reference field="41" count="1" selected="0">
            <x v="1"/>
          </reference>
          <reference field="42" count="1">
            <x v="1"/>
          </reference>
        </references>
      </pivotArea>
    </format>
    <format dxfId="390">
      <pivotArea dataOnly="0" labelOnly="1" outline="0" fieldPosition="0">
        <references count="4">
          <reference field="1" count="1" selected="0">
            <x v="77"/>
          </reference>
          <reference field="4" count="1" selected="0">
            <x v="1"/>
          </reference>
          <reference field="41" count="1" selected="0">
            <x v="1"/>
          </reference>
          <reference field="42" count="1">
            <x v="1"/>
          </reference>
        </references>
      </pivotArea>
    </format>
    <format dxfId="389">
      <pivotArea dataOnly="0" labelOnly="1" outline="0" fieldPosition="0">
        <references count="4">
          <reference field="1" count="1" selected="0">
            <x v="78"/>
          </reference>
          <reference field="4" count="1" selected="0">
            <x v="1"/>
          </reference>
          <reference field="41" count="1" selected="0">
            <x v="1"/>
          </reference>
          <reference field="42" count="1">
            <x v="1"/>
          </reference>
        </references>
      </pivotArea>
    </format>
    <format dxfId="388">
      <pivotArea field="42" type="button" dataOnly="0" labelOnly="1" outline="0" axis="axisRow" fieldPosition="3"/>
    </format>
    <format dxfId="387">
      <pivotArea dataOnly="0" labelOnly="1" outline="0" fieldPosition="0">
        <references count="1">
          <reference field="4" count="1" defaultSubtotal="1">
            <x v="0"/>
          </reference>
        </references>
      </pivotArea>
    </format>
    <format dxfId="386">
      <pivotArea dataOnly="0" labelOnly="1" outline="0" fieldPosition="0">
        <references count="1">
          <reference field="4" count="1" defaultSubtotal="1">
            <x v="1"/>
          </reference>
        </references>
      </pivotArea>
    </format>
    <format dxfId="385">
      <pivotArea dataOnly="0" labelOnly="1" grandRow="1" outline="0" fieldPosition="0"/>
    </format>
    <format dxfId="384">
      <pivotArea dataOnly="0" labelOnly="1" outline="0" fieldPosition="0">
        <references count="4">
          <reference field="1" count="1" selected="0">
            <x v="4"/>
          </reference>
          <reference field="4" count="1" selected="0">
            <x v="0"/>
          </reference>
          <reference field="41" count="1" selected="0">
            <x v="0"/>
          </reference>
          <reference field="42" count="1">
            <x v="1"/>
          </reference>
        </references>
      </pivotArea>
    </format>
    <format dxfId="383">
      <pivotArea dataOnly="0" labelOnly="1" outline="0" fieldPosition="0">
        <references count="4">
          <reference field="1" count="1" selected="0">
            <x v="5"/>
          </reference>
          <reference field="4" count="1" selected="0">
            <x v="0"/>
          </reference>
          <reference field="41" count="1" selected="0">
            <x v="0"/>
          </reference>
          <reference field="42" count="1">
            <x v="1"/>
          </reference>
        </references>
      </pivotArea>
    </format>
    <format dxfId="382">
      <pivotArea dataOnly="0" labelOnly="1" outline="0" fieldPosition="0">
        <references count="4">
          <reference field="1" count="1" selected="0">
            <x v="6"/>
          </reference>
          <reference field="4" count="1" selected="0">
            <x v="0"/>
          </reference>
          <reference field="41" count="1" selected="0">
            <x v="0"/>
          </reference>
          <reference field="42" count="1">
            <x v="1"/>
          </reference>
        </references>
      </pivotArea>
    </format>
    <format dxfId="381">
      <pivotArea dataOnly="0" labelOnly="1" outline="0" fieldPosition="0">
        <references count="4">
          <reference field="1" count="1" selected="0">
            <x v="7"/>
          </reference>
          <reference field="4" count="1" selected="0">
            <x v="0"/>
          </reference>
          <reference field="41" count="1" selected="0">
            <x v="0"/>
          </reference>
          <reference field="42" count="1">
            <x v="1"/>
          </reference>
        </references>
      </pivotArea>
    </format>
    <format dxfId="380">
      <pivotArea dataOnly="0" labelOnly="1" outline="0" fieldPosition="0">
        <references count="4">
          <reference field="1" count="1" selected="0">
            <x v="8"/>
          </reference>
          <reference field="4" count="1" selected="0">
            <x v="0"/>
          </reference>
          <reference field="41" count="1" selected="0">
            <x v="0"/>
          </reference>
          <reference field="42" count="1">
            <x v="1"/>
          </reference>
        </references>
      </pivotArea>
    </format>
    <format dxfId="379">
      <pivotArea dataOnly="0" labelOnly="1" outline="0" fieldPosition="0">
        <references count="4">
          <reference field="1" count="1" selected="0">
            <x v="9"/>
          </reference>
          <reference field="4" count="1" selected="0">
            <x v="0"/>
          </reference>
          <reference field="41" count="1" selected="0">
            <x v="0"/>
          </reference>
          <reference field="42" count="1">
            <x v="1"/>
          </reference>
        </references>
      </pivotArea>
    </format>
    <format dxfId="378">
      <pivotArea dataOnly="0" labelOnly="1" outline="0" fieldPosition="0">
        <references count="4">
          <reference field="1" count="1" selected="0">
            <x v="10"/>
          </reference>
          <reference field="4" count="1" selected="0">
            <x v="0"/>
          </reference>
          <reference field="41" count="1" selected="0">
            <x v="0"/>
          </reference>
          <reference field="42" count="1">
            <x v="1"/>
          </reference>
        </references>
      </pivotArea>
    </format>
    <format dxfId="377">
      <pivotArea dataOnly="0" labelOnly="1" outline="0" fieldPosition="0">
        <references count="4">
          <reference field="1" count="1" selected="0">
            <x v="11"/>
          </reference>
          <reference field="4" count="1" selected="0">
            <x v="0"/>
          </reference>
          <reference field="41" count="1" selected="0">
            <x v="0"/>
          </reference>
          <reference field="42" count="1">
            <x v="1"/>
          </reference>
        </references>
      </pivotArea>
    </format>
    <format dxfId="376">
      <pivotArea dataOnly="0" labelOnly="1" outline="0" fieldPosition="0">
        <references count="4">
          <reference field="1" count="1" selected="0">
            <x v="12"/>
          </reference>
          <reference field="4" count="1" selected="0">
            <x v="0"/>
          </reference>
          <reference field="41" count="1" selected="0">
            <x v="0"/>
          </reference>
          <reference field="42" count="1">
            <x v="1"/>
          </reference>
        </references>
      </pivotArea>
    </format>
    <format dxfId="375">
      <pivotArea dataOnly="0" labelOnly="1" outline="0" fieldPosition="0">
        <references count="4">
          <reference field="1" count="1" selected="0">
            <x v="13"/>
          </reference>
          <reference field="4" count="1" selected="0">
            <x v="0"/>
          </reference>
          <reference field="41" count="1" selected="0">
            <x v="0"/>
          </reference>
          <reference field="42" count="1">
            <x v="1"/>
          </reference>
        </references>
      </pivotArea>
    </format>
    <format dxfId="374">
      <pivotArea dataOnly="0" labelOnly="1" outline="0" fieldPosition="0">
        <references count="4">
          <reference field="1" count="1" selected="0">
            <x v="14"/>
          </reference>
          <reference field="4" count="1" selected="0">
            <x v="0"/>
          </reference>
          <reference field="41" count="1" selected="0">
            <x v="0"/>
          </reference>
          <reference field="42" count="1">
            <x v="1"/>
          </reference>
        </references>
      </pivotArea>
    </format>
    <format dxfId="373">
      <pivotArea dataOnly="0" labelOnly="1" outline="0" fieldPosition="0">
        <references count="4">
          <reference field="1" count="1" selected="0">
            <x v="15"/>
          </reference>
          <reference field="4" count="1" selected="0">
            <x v="0"/>
          </reference>
          <reference field="41" count="1" selected="0">
            <x v="0"/>
          </reference>
          <reference field="42" count="1">
            <x v="1"/>
          </reference>
        </references>
      </pivotArea>
    </format>
    <format dxfId="372">
      <pivotArea dataOnly="0" labelOnly="1" outline="0" fieldPosition="0">
        <references count="4">
          <reference field="1" count="1" selected="0">
            <x v="16"/>
          </reference>
          <reference field="4" count="1" selected="0">
            <x v="0"/>
          </reference>
          <reference field="41" count="1" selected="0">
            <x v="0"/>
          </reference>
          <reference field="42" count="1">
            <x v="0"/>
          </reference>
        </references>
      </pivotArea>
    </format>
    <format dxfId="371">
      <pivotArea dataOnly="0" labelOnly="1" outline="0" fieldPosition="0">
        <references count="4">
          <reference field="1" count="1" selected="0">
            <x v="17"/>
          </reference>
          <reference field="4" count="1" selected="0">
            <x v="0"/>
          </reference>
          <reference field="41" count="1" selected="0">
            <x v="0"/>
          </reference>
          <reference field="42" count="1">
            <x v="0"/>
          </reference>
        </references>
      </pivotArea>
    </format>
    <format dxfId="370">
      <pivotArea dataOnly="0" labelOnly="1" outline="0" fieldPosition="0">
        <references count="4">
          <reference field="1" count="1" selected="0">
            <x v="18"/>
          </reference>
          <reference field="4" count="1" selected="0">
            <x v="0"/>
          </reference>
          <reference field="41" count="1" selected="0">
            <x v="0"/>
          </reference>
          <reference field="42" count="1">
            <x v="0"/>
          </reference>
        </references>
      </pivotArea>
    </format>
    <format dxfId="369">
      <pivotArea dataOnly="0" labelOnly="1" outline="0" fieldPosition="0">
        <references count="4">
          <reference field="1" count="1" selected="0">
            <x v="19"/>
          </reference>
          <reference field="4" count="1" selected="0">
            <x v="0"/>
          </reference>
          <reference field="41" count="1" selected="0">
            <x v="0"/>
          </reference>
          <reference field="42" count="1">
            <x v="0"/>
          </reference>
        </references>
      </pivotArea>
    </format>
    <format dxfId="368">
      <pivotArea dataOnly="0" labelOnly="1" outline="0" fieldPosition="0">
        <references count="4">
          <reference field="1" count="1" selected="0">
            <x v="24"/>
          </reference>
          <reference field="4" count="1" selected="0">
            <x v="0"/>
          </reference>
          <reference field="41" count="1" selected="0">
            <x v="0"/>
          </reference>
          <reference field="42" count="1">
            <x v="1"/>
          </reference>
        </references>
      </pivotArea>
    </format>
    <format dxfId="367">
      <pivotArea dataOnly="0" labelOnly="1" outline="0" fieldPosition="0">
        <references count="4">
          <reference field="1" count="1" selected="0">
            <x v="25"/>
          </reference>
          <reference field="4" count="1" selected="0">
            <x v="0"/>
          </reference>
          <reference field="41" count="1" selected="0">
            <x v="0"/>
          </reference>
          <reference field="42" count="1">
            <x v="1"/>
          </reference>
        </references>
      </pivotArea>
    </format>
    <format dxfId="366">
      <pivotArea dataOnly="0" labelOnly="1" outline="0" fieldPosition="0">
        <references count="4">
          <reference field="1" count="1" selected="0">
            <x v="26"/>
          </reference>
          <reference field="4" count="1" selected="0">
            <x v="0"/>
          </reference>
          <reference field="41" count="1" selected="0">
            <x v="0"/>
          </reference>
          <reference field="42" count="1">
            <x v="1"/>
          </reference>
        </references>
      </pivotArea>
    </format>
    <format dxfId="365">
      <pivotArea dataOnly="0" labelOnly="1" outline="0" fieldPosition="0">
        <references count="4">
          <reference field="1" count="1" selected="0">
            <x v="27"/>
          </reference>
          <reference field="4" count="1" selected="0">
            <x v="0"/>
          </reference>
          <reference field="41" count="1" selected="0">
            <x v="0"/>
          </reference>
          <reference field="42" count="1">
            <x v="1"/>
          </reference>
        </references>
      </pivotArea>
    </format>
    <format dxfId="364">
      <pivotArea dataOnly="0" labelOnly="1" outline="0" fieldPosition="0">
        <references count="4">
          <reference field="1" count="1" selected="0">
            <x v="28"/>
          </reference>
          <reference field="4" count="1" selected="0">
            <x v="0"/>
          </reference>
          <reference field="41" count="1" selected="0">
            <x v="0"/>
          </reference>
          <reference field="42" count="1">
            <x v="1"/>
          </reference>
        </references>
      </pivotArea>
    </format>
    <format dxfId="363">
      <pivotArea dataOnly="0" labelOnly="1" outline="0" fieldPosition="0">
        <references count="4">
          <reference field="1" count="1" selected="0">
            <x v="29"/>
          </reference>
          <reference field="4" count="1" selected="0">
            <x v="0"/>
          </reference>
          <reference field="41" count="1" selected="0">
            <x v="0"/>
          </reference>
          <reference field="42" count="1">
            <x v="1"/>
          </reference>
        </references>
      </pivotArea>
    </format>
    <format dxfId="362">
      <pivotArea dataOnly="0" labelOnly="1" outline="0" fieldPosition="0">
        <references count="4">
          <reference field="1" count="1" selected="0">
            <x v="30"/>
          </reference>
          <reference field="4" count="1" selected="0">
            <x v="0"/>
          </reference>
          <reference field="41" count="1" selected="0">
            <x v="0"/>
          </reference>
          <reference field="42" count="1">
            <x v="1"/>
          </reference>
        </references>
      </pivotArea>
    </format>
    <format dxfId="361">
      <pivotArea dataOnly="0" labelOnly="1" outline="0" fieldPosition="0">
        <references count="4">
          <reference field="1" count="1" selected="0">
            <x v="31"/>
          </reference>
          <reference field="4" count="1" selected="0">
            <x v="0"/>
          </reference>
          <reference field="41" count="1" selected="0">
            <x v="0"/>
          </reference>
          <reference field="42" count="1">
            <x v="1"/>
          </reference>
        </references>
      </pivotArea>
    </format>
    <format dxfId="360">
      <pivotArea dataOnly="0" labelOnly="1" outline="0" fieldPosition="0">
        <references count="4">
          <reference field="1" count="1" selected="0">
            <x v="32"/>
          </reference>
          <reference field="4" count="1" selected="0">
            <x v="0"/>
          </reference>
          <reference field="41" count="1" selected="0">
            <x v="0"/>
          </reference>
          <reference field="42" count="1">
            <x v="1"/>
          </reference>
        </references>
      </pivotArea>
    </format>
    <format dxfId="359">
      <pivotArea dataOnly="0" labelOnly="1" outline="0" fieldPosition="0">
        <references count="4">
          <reference field="1" count="1" selected="0">
            <x v="33"/>
          </reference>
          <reference field="4" count="1" selected="0">
            <x v="0"/>
          </reference>
          <reference field="41" count="1" selected="0">
            <x v="0"/>
          </reference>
          <reference field="42" count="1">
            <x v="1"/>
          </reference>
        </references>
      </pivotArea>
    </format>
    <format dxfId="358">
      <pivotArea dataOnly="0" labelOnly="1" outline="0" fieldPosition="0">
        <references count="4">
          <reference field="1" count="1" selected="0">
            <x v="34"/>
          </reference>
          <reference field="4" count="1" selected="0">
            <x v="0"/>
          </reference>
          <reference field="41" count="1" selected="0">
            <x v="0"/>
          </reference>
          <reference field="42" count="1">
            <x v="1"/>
          </reference>
        </references>
      </pivotArea>
    </format>
    <format dxfId="357">
      <pivotArea dataOnly="0" labelOnly="1" outline="0" fieldPosition="0">
        <references count="4">
          <reference field="1" count="1" selected="0">
            <x v="35"/>
          </reference>
          <reference field="4" count="1" selected="0">
            <x v="0"/>
          </reference>
          <reference field="41" count="1" selected="0">
            <x v="0"/>
          </reference>
          <reference field="42" count="1">
            <x v="1"/>
          </reference>
        </references>
      </pivotArea>
    </format>
    <format dxfId="356">
      <pivotArea dataOnly="0" labelOnly="1" outline="0" fieldPosition="0">
        <references count="4">
          <reference field="1" count="1" selected="0">
            <x v="36"/>
          </reference>
          <reference field="4" count="1" selected="0">
            <x v="0"/>
          </reference>
          <reference field="41" count="1" selected="0">
            <x v="0"/>
          </reference>
          <reference field="42" count="1">
            <x v="0"/>
          </reference>
        </references>
      </pivotArea>
    </format>
    <format dxfId="355">
      <pivotArea dataOnly="0" labelOnly="1" outline="0" fieldPosition="0">
        <references count="4">
          <reference field="1" count="1" selected="0">
            <x v="37"/>
          </reference>
          <reference field="4" count="1" selected="0">
            <x v="0"/>
          </reference>
          <reference field="41" count="1" selected="0">
            <x v="0"/>
          </reference>
          <reference field="42" count="1">
            <x v="0"/>
          </reference>
        </references>
      </pivotArea>
    </format>
    <format dxfId="354">
      <pivotArea dataOnly="0" labelOnly="1" outline="0" fieldPosition="0">
        <references count="4">
          <reference field="1" count="1" selected="0">
            <x v="38"/>
          </reference>
          <reference field="4" count="1" selected="0">
            <x v="0"/>
          </reference>
          <reference field="41" count="1" selected="0">
            <x v="0"/>
          </reference>
          <reference field="42" count="1">
            <x v="0"/>
          </reference>
        </references>
      </pivotArea>
    </format>
    <format dxfId="353">
      <pivotArea dataOnly="0" labelOnly="1" outline="0" fieldPosition="0">
        <references count="4">
          <reference field="1" count="1" selected="0">
            <x v="39"/>
          </reference>
          <reference field="4" count="1" selected="0">
            <x v="0"/>
          </reference>
          <reference field="41" count="1" selected="0">
            <x v="0"/>
          </reference>
          <reference field="42" count="1">
            <x v="0"/>
          </reference>
        </references>
      </pivotArea>
    </format>
    <format dxfId="352">
      <pivotArea dataOnly="0" labelOnly="1" outline="0" fieldPosition="0">
        <references count="4">
          <reference field="1" count="1" selected="0">
            <x v="40"/>
          </reference>
          <reference field="4" count="1" selected="0">
            <x v="0"/>
          </reference>
          <reference field="41" count="1" selected="0">
            <x v="0"/>
          </reference>
          <reference field="42" count="1">
            <x v="1"/>
          </reference>
        </references>
      </pivotArea>
    </format>
    <format dxfId="351">
      <pivotArea dataOnly="0" labelOnly="1" outline="0" fieldPosition="0">
        <references count="4">
          <reference field="1" count="1" selected="0">
            <x v="41"/>
          </reference>
          <reference field="4" count="1" selected="0">
            <x v="0"/>
          </reference>
          <reference field="41" count="1" selected="0">
            <x v="0"/>
          </reference>
          <reference field="42" count="1">
            <x v="1"/>
          </reference>
        </references>
      </pivotArea>
    </format>
    <format dxfId="350">
      <pivotArea dataOnly="0" labelOnly="1" outline="0" fieldPosition="0">
        <references count="4">
          <reference field="1" count="1" selected="0">
            <x v="42"/>
          </reference>
          <reference field="4" count="1" selected="0">
            <x v="0"/>
          </reference>
          <reference field="41" count="1" selected="0">
            <x v="0"/>
          </reference>
          <reference field="42" count="1">
            <x v="1"/>
          </reference>
        </references>
      </pivotArea>
    </format>
    <format dxfId="349">
      <pivotArea dataOnly="0" labelOnly="1" outline="0" fieldPosition="0">
        <references count="4">
          <reference field="1" count="1" selected="0">
            <x v="43"/>
          </reference>
          <reference field="4" count="1" selected="0">
            <x v="0"/>
          </reference>
          <reference field="41" count="1" selected="0">
            <x v="0"/>
          </reference>
          <reference field="42" count="1">
            <x v="1"/>
          </reference>
        </references>
      </pivotArea>
    </format>
    <format dxfId="348">
      <pivotArea dataOnly="0" labelOnly="1" outline="0" fieldPosition="0">
        <references count="4">
          <reference field="1" count="1" selected="0">
            <x v="44"/>
          </reference>
          <reference field="4" count="1" selected="0">
            <x v="0"/>
          </reference>
          <reference field="41" count="1" selected="0">
            <x v="0"/>
          </reference>
          <reference field="42" count="1">
            <x v="1"/>
          </reference>
        </references>
      </pivotArea>
    </format>
    <format dxfId="347">
      <pivotArea dataOnly="0" labelOnly="1" outline="0" fieldPosition="0">
        <references count="4">
          <reference field="1" count="1" selected="0">
            <x v="45"/>
          </reference>
          <reference field="4" count="1" selected="0">
            <x v="0"/>
          </reference>
          <reference field="41" count="1" selected="0">
            <x v="0"/>
          </reference>
          <reference field="42" count="1">
            <x v="1"/>
          </reference>
        </references>
      </pivotArea>
    </format>
    <format dxfId="346">
      <pivotArea dataOnly="0" labelOnly="1" outline="0" fieldPosition="0">
        <references count="4">
          <reference field="1" count="1" selected="0">
            <x v="46"/>
          </reference>
          <reference field="4" count="1" selected="0">
            <x v="0"/>
          </reference>
          <reference field="41" count="1" selected="0">
            <x v="0"/>
          </reference>
          <reference field="42" count="1">
            <x v="1"/>
          </reference>
        </references>
      </pivotArea>
    </format>
    <format dxfId="345">
      <pivotArea dataOnly="0" labelOnly="1" outline="0" fieldPosition="0">
        <references count="4">
          <reference field="1" count="1" selected="0">
            <x v="47"/>
          </reference>
          <reference field="4" count="1" selected="0">
            <x v="0"/>
          </reference>
          <reference field="41" count="1" selected="0">
            <x v="0"/>
          </reference>
          <reference field="42" count="1">
            <x v="1"/>
          </reference>
        </references>
      </pivotArea>
    </format>
    <format dxfId="344">
      <pivotArea dataOnly="0" labelOnly="1" outline="0" fieldPosition="0">
        <references count="4">
          <reference field="1" count="1" selected="0">
            <x v="48"/>
          </reference>
          <reference field="4" count="1" selected="0">
            <x v="0"/>
          </reference>
          <reference field="41" count="1" selected="0">
            <x v="0"/>
          </reference>
          <reference field="42" count="1">
            <x v="1"/>
          </reference>
        </references>
      </pivotArea>
    </format>
    <format dxfId="343">
      <pivotArea dataOnly="0" labelOnly="1" outline="0" fieldPosition="0">
        <references count="4">
          <reference field="1" count="1" selected="0">
            <x v="49"/>
          </reference>
          <reference field="4" count="1" selected="0">
            <x v="0"/>
          </reference>
          <reference field="41" count="1" selected="0">
            <x v="0"/>
          </reference>
          <reference field="42" count="1">
            <x v="1"/>
          </reference>
        </references>
      </pivotArea>
    </format>
    <format dxfId="342">
      <pivotArea dataOnly="0" labelOnly="1" outline="0" fieldPosition="0">
        <references count="4">
          <reference field="1" count="1" selected="0">
            <x v="50"/>
          </reference>
          <reference field="4" count="1" selected="0">
            <x v="0"/>
          </reference>
          <reference field="41" count="1" selected="0">
            <x v="0"/>
          </reference>
          <reference field="42" count="1">
            <x v="1"/>
          </reference>
        </references>
      </pivotArea>
    </format>
    <format dxfId="341">
      <pivotArea dataOnly="0" labelOnly="1" outline="0" fieldPosition="0">
        <references count="4">
          <reference field="1" count="1" selected="0">
            <x v="51"/>
          </reference>
          <reference field="4" count="1" selected="0">
            <x v="0"/>
          </reference>
          <reference field="41" count="1" selected="0">
            <x v="0"/>
          </reference>
          <reference field="42" count="1">
            <x v="1"/>
          </reference>
        </references>
      </pivotArea>
    </format>
    <format dxfId="340">
      <pivotArea dataOnly="0" labelOnly="1" outline="0" fieldPosition="0">
        <references count="4">
          <reference field="1" count="1" selected="0">
            <x v="52"/>
          </reference>
          <reference field="4" count="1" selected="0">
            <x v="0"/>
          </reference>
          <reference field="41" count="1" selected="0">
            <x v="0"/>
          </reference>
          <reference field="42" count="1">
            <x v="1"/>
          </reference>
        </references>
      </pivotArea>
    </format>
    <format dxfId="339">
      <pivotArea dataOnly="0" labelOnly="1" outline="0" fieldPosition="0">
        <references count="4">
          <reference field="1" count="1" selected="0">
            <x v="53"/>
          </reference>
          <reference field="4" count="1" selected="0">
            <x v="0"/>
          </reference>
          <reference field="41" count="1" selected="0">
            <x v="0"/>
          </reference>
          <reference field="42" count="1">
            <x v="1"/>
          </reference>
        </references>
      </pivotArea>
    </format>
    <format dxfId="338">
      <pivotArea dataOnly="0" labelOnly="1" outline="0" fieldPosition="0">
        <references count="4">
          <reference field="1" count="1" selected="0">
            <x v="54"/>
          </reference>
          <reference field="4" count="1" selected="0">
            <x v="0"/>
          </reference>
          <reference field="41" count="1" selected="0">
            <x v="0"/>
          </reference>
          <reference field="42" count="1">
            <x v="1"/>
          </reference>
        </references>
      </pivotArea>
    </format>
    <format dxfId="337">
      <pivotArea dataOnly="0" labelOnly="1" outline="0" fieldPosition="0">
        <references count="4">
          <reference field="1" count="1" selected="0">
            <x v="55"/>
          </reference>
          <reference field="4" count="1" selected="0">
            <x v="0"/>
          </reference>
          <reference field="41" count="1" selected="0">
            <x v="0"/>
          </reference>
          <reference field="42" count="1">
            <x v="1"/>
          </reference>
        </references>
      </pivotArea>
    </format>
    <format dxfId="336">
      <pivotArea dataOnly="0" labelOnly="1" outline="0" fieldPosition="0">
        <references count="4">
          <reference field="1" count="1" selected="0">
            <x v="56"/>
          </reference>
          <reference field="4" count="1" selected="0">
            <x v="0"/>
          </reference>
          <reference field="41" count="1" selected="0">
            <x v="0"/>
          </reference>
          <reference field="42" count="1">
            <x v="1"/>
          </reference>
        </references>
      </pivotArea>
    </format>
    <format dxfId="335">
      <pivotArea dataOnly="0" labelOnly="1" outline="0" fieldPosition="0">
        <references count="4">
          <reference field="1" count="1" selected="0">
            <x v="57"/>
          </reference>
          <reference field="4" count="1" selected="0">
            <x v="0"/>
          </reference>
          <reference field="41" count="1" selected="0">
            <x v="0"/>
          </reference>
          <reference field="42" count="1">
            <x v="1"/>
          </reference>
        </references>
      </pivotArea>
    </format>
    <format dxfId="334">
      <pivotArea dataOnly="0" labelOnly="1" outline="0" fieldPosition="0">
        <references count="4">
          <reference field="1" count="1" selected="0">
            <x v="58"/>
          </reference>
          <reference field="4" count="1" selected="0">
            <x v="0"/>
          </reference>
          <reference field="41" count="1" selected="0">
            <x v="0"/>
          </reference>
          <reference field="42" count="1">
            <x v="1"/>
          </reference>
        </references>
      </pivotArea>
    </format>
    <format dxfId="333">
      <pivotArea dataOnly="0" labelOnly="1" outline="0" fieldPosition="0">
        <references count="4">
          <reference field="1" count="1" selected="0">
            <x v="59"/>
          </reference>
          <reference field="4" count="1" selected="0">
            <x v="0"/>
          </reference>
          <reference field="41" count="1" selected="0">
            <x v="0"/>
          </reference>
          <reference field="42" count="1">
            <x v="1"/>
          </reference>
        </references>
      </pivotArea>
    </format>
    <format dxfId="332">
      <pivotArea dataOnly="0" labelOnly="1" outline="0" fieldPosition="0">
        <references count="4">
          <reference field="1" count="1" selected="0">
            <x v="60"/>
          </reference>
          <reference field="4" count="1" selected="0">
            <x v="0"/>
          </reference>
          <reference field="41" count="1" selected="0">
            <x v="0"/>
          </reference>
          <reference field="42" count="1">
            <x v="1"/>
          </reference>
        </references>
      </pivotArea>
    </format>
    <format dxfId="331">
      <pivotArea dataOnly="0" labelOnly="1" outline="0" fieldPosition="0">
        <references count="4">
          <reference field="1" count="1" selected="0">
            <x v="61"/>
          </reference>
          <reference field="4" count="1" selected="0">
            <x v="0"/>
          </reference>
          <reference field="41" count="1" selected="0">
            <x v="0"/>
          </reference>
          <reference field="42" count="1">
            <x v="1"/>
          </reference>
        </references>
      </pivotArea>
    </format>
    <format dxfId="330">
      <pivotArea dataOnly="0" labelOnly="1" outline="0" fieldPosition="0">
        <references count="4">
          <reference field="1" count="1" selected="0">
            <x v="62"/>
          </reference>
          <reference field="4" count="1" selected="0">
            <x v="0"/>
          </reference>
          <reference field="41" count="1" selected="0">
            <x v="0"/>
          </reference>
          <reference field="42" count="1">
            <x v="1"/>
          </reference>
        </references>
      </pivotArea>
    </format>
    <format dxfId="329">
      <pivotArea dataOnly="0" labelOnly="1" outline="0" fieldPosition="0">
        <references count="4">
          <reference field="1" count="1" selected="0">
            <x v="66"/>
          </reference>
          <reference field="4" count="1" selected="0">
            <x v="0"/>
          </reference>
          <reference field="41" count="1" selected="0">
            <x v="0"/>
          </reference>
          <reference field="42" count="1">
            <x v="1"/>
          </reference>
        </references>
      </pivotArea>
    </format>
    <format dxfId="328">
      <pivotArea dataOnly="0" labelOnly="1" outline="0" fieldPosition="0">
        <references count="4">
          <reference field="1" count="1" selected="0">
            <x v="67"/>
          </reference>
          <reference field="4" count="1" selected="0">
            <x v="0"/>
          </reference>
          <reference field="41" count="1" selected="0">
            <x v="0"/>
          </reference>
          <reference field="42" count="1">
            <x v="1"/>
          </reference>
        </references>
      </pivotArea>
    </format>
    <format dxfId="327">
      <pivotArea dataOnly="0" labelOnly="1" outline="0" fieldPosition="0">
        <references count="4">
          <reference field="1" count="1" selected="0">
            <x v="68"/>
          </reference>
          <reference field="4" count="1" selected="0">
            <x v="0"/>
          </reference>
          <reference field="41" count="1" selected="0">
            <x v="0"/>
          </reference>
          <reference field="42" count="1">
            <x v="1"/>
          </reference>
        </references>
      </pivotArea>
    </format>
    <format dxfId="326">
      <pivotArea dataOnly="0" labelOnly="1" outline="0" fieldPosition="0">
        <references count="4">
          <reference field="1" count="1" selected="0">
            <x v="69"/>
          </reference>
          <reference field="4" count="1" selected="0">
            <x v="0"/>
          </reference>
          <reference field="41" count="1" selected="0">
            <x v="0"/>
          </reference>
          <reference field="42" count="1">
            <x v="1"/>
          </reference>
        </references>
      </pivotArea>
    </format>
    <format dxfId="325">
      <pivotArea dataOnly="0" labelOnly="1" outline="0" fieldPosition="0">
        <references count="4">
          <reference field="1" count="1" selected="0">
            <x v="70"/>
          </reference>
          <reference field="4" count="1" selected="0">
            <x v="0"/>
          </reference>
          <reference field="41" count="1" selected="0">
            <x v="0"/>
          </reference>
          <reference field="42" count="1">
            <x v="1"/>
          </reference>
        </references>
      </pivotArea>
    </format>
    <format dxfId="324">
      <pivotArea dataOnly="0" labelOnly="1" outline="0" fieldPosition="0">
        <references count="4">
          <reference field="1" count="1" selected="0">
            <x v="71"/>
          </reference>
          <reference field="4" count="1" selected="0">
            <x v="0"/>
          </reference>
          <reference field="41" count="1" selected="0">
            <x v="0"/>
          </reference>
          <reference field="42" count="1">
            <x v="1"/>
          </reference>
        </references>
      </pivotArea>
    </format>
    <format dxfId="323">
      <pivotArea dataOnly="0" labelOnly="1" outline="0" fieldPosition="0">
        <references count="4">
          <reference field="1" count="1" selected="0">
            <x v="72"/>
          </reference>
          <reference field="4" count="1" selected="0">
            <x v="0"/>
          </reference>
          <reference field="41" count="1" selected="0">
            <x v="0"/>
          </reference>
          <reference field="42" count="1">
            <x v="0"/>
          </reference>
        </references>
      </pivotArea>
    </format>
    <format dxfId="322">
      <pivotArea dataOnly="0" labelOnly="1" outline="0" fieldPosition="0">
        <references count="4">
          <reference field="1" count="1" selected="0">
            <x v="73"/>
          </reference>
          <reference field="4" count="1" selected="0">
            <x v="0"/>
          </reference>
          <reference field="41" count="1" selected="0">
            <x v="0"/>
          </reference>
          <reference field="42" count="1">
            <x v="0"/>
          </reference>
        </references>
      </pivotArea>
    </format>
    <format dxfId="321">
      <pivotArea dataOnly="0" labelOnly="1" outline="0" fieldPosition="0">
        <references count="4">
          <reference field="1" count="1" selected="0">
            <x v="74"/>
          </reference>
          <reference field="4" count="1" selected="0">
            <x v="0"/>
          </reference>
          <reference field="41" count="1" selected="0">
            <x v="0"/>
          </reference>
          <reference field="42" count="1">
            <x v="0"/>
          </reference>
        </references>
      </pivotArea>
    </format>
    <format dxfId="320">
      <pivotArea dataOnly="0" labelOnly="1" outline="0" fieldPosition="0">
        <references count="4">
          <reference field="1" count="1" selected="0">
            <x v="79"/>
          </reference>
          <reference field="4" count="1" selected="0">
            <x v="0"/>
          </reference>
          <reference field="41" count="1" selected="0">
            <x v="0"/>
          </reference>
          <reference field="42" count="1">
            <x v="1"/>
          </reference>
        </references>
      </pivotArea>
    </format>
    <format dxfId="319">
      <pivotArea dataOnly="0" labelOnly="1" outline="0" fieldPosition="0">
        <references count="4">
          <reference field="1" count="1" selected="0">
            <x v="80"/>
          </reference>
          <reference field="4" count="1" selected="0">
            <x v="0"/>
          </reference>
          <reference field="41" count="1" selected="0">
            <x v="0"/>
          </reference>
          <reference field="42" count="1">
            <x v="1"/>
          </reference>
        </references>
      </pivotArea>
    </format>
    <format dxfId="318">
      <pivotArea dataOnly="0" labelOnly="1" outline="0" fieldPosition="0">
        <references count="4">
          <reference field="1" count="1" selected="0">
            <x v="81"/>
          </reference>
          <reference field="4" count="1" selected="0">
            <x v="0"/>
          </reference>
          <reference field="41" count="1" selected="0">
            <x v="0"/>
          </reference>
          <reference field="42" count="1">
            <x v="1"/>
          </reference>
        </references>
      </pivotArea>
    </format>
    <format dxfId="317">
      <pivotArea dataOnly="0" labelOnly="1" outline="0" fieldPosition="0">
        <references count="4">
          <reference field="1" count="1" selected="0">
            <x v="82"/>
          </reference>
          <reference field="4" count="1" selected="0">
            <x v="0"/>
          </reference>
          <reference field="41" count="1" selected="0">
            <x v="0"/>
          </reference>
          <reference field="42" count="1">
            <x v="1"/>
          </reference>
        </references>
      </pivotArea>
    </format>
    <format dxfId="316">
      <pivotArea dataOnly="0" labelOnly="1" outline="0" fieldPosition="0">
        <references count="4">
          <reference field="1" count="1" selected="0">
            <x v="83"/>
          </reference>
          <reference field="4" count="1" selected="0">
            <x v="0"/>
          </reference>
          <reference field="41" count="1" selected="0">
            <x v="0"/>
          </reference>
          <reference field="42" count="1">
            <x v="1"/>
          </reference>
        </references>
      </pivotArea>
    </format>
    <format dxfId="315">
      <pivotArea dataOnly="0" labelOnly="1" outline="0" fieldPosition="0">
        <references count="4">
          <reference field="1" count="1" selected="0">
            <x v="84"/>
          </reference>
          <reference field="4" count="1" selected="0">
            <x v="0"/>
          </reference>
          <reference field="41" count="1" selected="0">
            <x v="0"/>
          </reference>
          <reference field="42" count="1">
            <x v="1"/>
          </reference>
        </references>
      </pivotArea>
    </format>
    <format dxfId="314">
      <pivotArea dataOnly="0" labelOnly="1" outline="0" fieldPosition="0">
        <references count="4">
          <reference field="1" count="1" selected="0">
            <x v="85"/>
          </reference>
          <reference field="4" count="1" selected="0">
            <x v="0"/>
          </reference>
          <reference field="41" count="1" selected="0">
            <x v="0"/>
          </reference>
          <reference field="42" count="1">
            <x v="1"/>
          </reference>
        </references>
      </pivotArea>
    </format>
    <format dxfId="313">
      <pivotArea dataOnly="0" labelOnly="1" outline="0" fieldPosition="0">
        <references count="4">
          <reference field="1" count="1" selected="0">
            <x v="86"/>
          </reference>
          <reference field="4" count="1" selected="0">
            <x v="0"/>
          </reference>
          <reference field="41" count="1" selected="0">
            <x v="0"/>
          </reference>
          <reference field="42" count="1">
            <x v="1"/>
          </reference>
        </references>
      </pivotArea>
    </format>
    <format dxfId="312">
      <pivotArea dataOnly="0" labelOnly="1" outline="0" fieldPosition="0">
        <references count="4">
          <reference field="1" count="1" selected="0">
            <x v="87"/>
          </reference>
          <reference field="4" count="1" selected="0">
            <x v="0"/>
          </reference>
          <reference field="41" count="1" selected="0">
            <x v="0"/>
          </reference>
          <reference field="42" count="1">
            <x v="0"/>
          </reference>
        </references>
      </pivotArea>
    </format>
    <format dxfId="311">
      <pivotArea dataOnly="0" labelOnly="1" outline="0" fieldPosition="0">
        <references count="4">
          <reference field="1" count="1" selected="0">
            <x v="88"/>
          </reference>
          <reference field="4" count="1" selected="0">
            <x v="0"/>
          </reference>
          <reference field="41" count="1" selected="0">
            <x v="0"/>
          </reference>
          <reference field="42" count="1">
            <x v="0"/>
          </reference>
        </references>
      </pivotArea>
    </format>
    <format dxfId="310">
      <pivotArea dataOnly="0" labelOnly="1" outline="0" fieldPosition="0">
        <references count="4">
          <reference field="1" count="1" selected="0">
            <x v="89"/>
          </reference>
          <reference field="4" count="1" selected="0">
            <x v="0"/>
          </reference>
          <reference field="41" count="1" selected="0">
            <x v="0"/>
          </reference>
          <reference field="42" count="1">
            <x v="0"/>
          </reference>
        </references>
      </pivotArea>
    </format>
    <format dxfId="309">
      <pivotArea dataOnly="0" labelOnly="1" outline="0" fieldPosition="0">
        <references count="4">
          <reference field="1" count="1" selected="0">
            <x v="90"/>
          </reference>
          <reference field="4" count="1" selected="0">
            <x v="0"/>
          </reference>
          <reference field="41" count="1" selected="0">
            <x v="0"/>
          </reference>
          <reference field="42" count="1">
            <x v="0"/>
          </reference>
        </references>
      </pivotArea>
    </format>
    <format dxfId="308">
      <pivotArea dataOnly="0" labelOnly="1" outline="0" fieldPosition="0">
        <references count="4">
          <reference field="1" count="1" selected="0">
            <x v="91"/>
          </reference>
          <reference field="4" count="1" selected="0">
            <x v="0"/>
          </reference>
          <reference field="41" count="1" selected="0">
            <x v="0"/>
          </reference>
          <reference field="42" count="1">
            <x v="1"/>
          </reference>
        </references>
      </pivotArea>
    </format>
    <format dxfId="307">
      <pivotArea dataOnly="0" labelOnly="1" outline="0" fieldPosition="0">
        <references count="4">
          <reference field="1" count="1" selected="0">
            <x v="92"/>
          </reference>
          <reference field="4" count="1" selected="0">
            <x v="0"/>
          </reference>
          <reference field="41" count="1" selected="0">
            <x v="0"/>
          </reference>
          <reference field="42" count="1">
            <x v="1"/>
          </reference>
        </references>
      </pivotArea>
    </format>
    <format dxfId="306">
      <pivotArea dataOnly="0" labelOnly="1" outline="0" fieldPosition="0">
        <references count="4">
          <reference field="1" count="1" selected="0">
            <x v="93"/>
          </reference>
          <reference field="4" count="1" selected="0">
            <x v="0"/>
          </reference>
          <reference field="41" count="1" selected="0">
            <x v="0"/>
          </reference>
          <reference field="42" count="1">
            <x v="1"/>
          </reference>
        </references>
      </pivotArea>
    </format>
    <format dxfId="305">
      <pivotArea dataOnly="0" labelOnly="1" outline="0" fieldPosition="0">
        <references count="4">
          <reference field="1" count="1" selected="0">
            <x v="94"/>
          </reference>
          <reference field="4" count="1" selected="0">
            <x v="0"/>
          </reference>
          <reference field="41" count="1" selected="0">
            <x v="0"/>
          </reference>
          <reference field="42" count="1">
            <x v="1"/>
          </reference>
        </references>
      </pivotArea>
    </format>
    <format dxfId="304">
      <pivotArea dataOnly="0" labelOnly="1" outline="0" fieldPosition="0">
        <references count="4">
          <reference field="1" count="1" selected="0">
            <x v="95"/>
          </reference>
          <reference field="4" count="1" selected="0">
            <x v="0"/>
          </reference>
          <reference field="41" count="1" selected="0">
            <x v="0"/>
          </reference>
          <reference field="42" count="1">
            <x v="1"/>
          </reference>
        </references>
      </pivotArea>
    </format>
    <format dxfId="303">
      <pivotArea dataOnly="0" labelOnly="1" outline="0" fieldPosition="0">
        <references count="4">
          <reference field="1" count="1" selected="0">
            <x v="96"/>
          </reference>
          <reference field="4" count="1" selected="0">
            <x v="0"/>
          </reference>
          <reference field="41" count="1" selected="0">
            <x v="0"/>
          </reference>
          <reference field="42" count="1">
            <x v="1"/>
          </reference>
        </references>
      </pivotArea>
    </format>
    <format dxfId="302">
      <pivotArea dataOnly="0" labelOnly="1" outline="0" fieldPosition="0">
        <references count="4">
          <reference field="1" count="1" selected="0">
            <x v="97"/>
          </reference>
          <reference field="4" count="1" selected="0">
            <x v="0"/>
          </reference>
          <reference field="41" count="1" selected="0">
            <x v="0"/>
          </reference>
          <reference field="42" count="1">
            <x v="1"/>
          </reference>
        </references>
      </pivotArea>
    </format>
    <format dxfId="301">
      <pivotArea dataOnly="0" labelOnly="1" outline="0" fieldPosition="0">
        <references count="4">
          <reference field="1" count="1" selected="0">
            <x v="98"/>
          </reference>
          <reference field="4" count="1" selected="0">
            <x v="0"/>
          </reference>
          <reference field="41" count="1" selected="0">
            <x v="0"/>
          </reference>
          <reference field="42" count="1">
            <x v="1"/>
          </reference>
        </references>
      </pivotArea>
    </format>
    <format dxfId="300">
      <pivotArea dataOnly="0" labelOnly="1" outline="0" fieldPosition="0">
        <references count="4">
          <reference field="1" count="1" selected="0">
            <x v="99"/>
          </reference>
          <reference field="4" count="1" selected="0">
            <x v="0"/>
          </reference>
          <reference field="41" count="1" selected="0">
            <x v="0"/>
          </reference>
          <reference field="42" count="1">
            <x v="1"/>
          </reference>
        </references>
      </pivotArea>
    </format>
    <format dxfId="299">
      <pivotArea dataOnly="0" labelOnly="1" outline="0" fieldPosition="0">
        <references count="4">
          <reference field="1" count="1" selected="0">
            <x v="100"/>
          </reference>
          <reference field="4" count="1" selected="0">
            <x v="0"/>
          </reference>
          <reference field="41" count="1" selected="0">
            <x v="0"/>
          </reference>
          <reference field="42" count="1">
            <x v="1"/>
          </reference>
        </references>
      </pivotArea>
    </format>
    <format dxfId="298">
      <pivotArea dataOnly="0" labelOnly="1" outline="0" fieldPosition="0">
        <references count="4">
          <reference field="1" count="1" selected="0">
            <x v="101"/>
          </reference>
          <reference field="4" count="1" selected="0">
            <x v="0"/>
          </reference>
          <reference field="41" count="1" selected="0">
            <x v="0"/>
          </reference>
          <reference field="42" count="1">
            <x v="1"/>
          </reference>
        </references>
      </pivotArea>
    </format>
    <format dxfId="297">
      <pivotArea dataOnly="0" labelOnly="1" outline="0" fieldPosition="0">
        <references count="4">
          <reference field="1" count="1" selected="0">
            <x v="102"/>
          </reference>
          <reference field="4" count="1" selected="0">
            <x v="0"/>
          </reference>
          <reference field="41" count="1" selected="0">
            <x v="0"/>
          </reference>
          <reference field="42" count="1">
            <x v="1"/>
          </reference>
        </references>
      </pivotArea>
    </format>
    <format dxfId="296">
      <pivotArea dataOnly="0" labelOnly="1" outline="0" fieldPosition="0">
        <references count="4">
          <reference field="1" count="1" selected="0">
            <x v="103"/>
          </reference>
          <reference field="4" count="1" selected="0">
            <x v="0"/>
          </reference>
          <reference field="41" count="1" selected="0">
            <x v="0"/>
          </reference>
          <reference field="42" count="1">
            <x v="1"/>
          </reference>
        </references>
      </pivotArea>
    </format>
    <format dxfId="295">
      <pivotArea dataOnly="0" labelOnly="1" outline="0" fieldPosition="0">
        <references count="4">
          <reference field="1" count="1" selected="0">
            <x v="104"/>
          </reference>
          <reference field="4" count="1" selected="0">
            <x v="0"/>
          </reference>
          <reference field="41" count="1" selected="0">
            <x v="0"/>
          </reference>
          <reference field="42" count="1">
            <x v="1"/>
          </reference>
        </references>
      </pivotArea>
    </format>
    <format dxfId="294">
      <pivotArea dataOnly="0" labelOnly="1" outline="0" fieldPosition="0">
        <references count="4">
          <reference field="1" count="1" selected="0">
            <x v="105"/>
          </reference>
          <reference field="4" count="1" selected="0">
            <x v="0"/>
          </reference>
          <reference field="41" count="1" selected="0">
            <x v="0"/>
          </reference>
          <reference field="42" count="1">
            <x v="1"/>
          </reference>
        </references>
      </pivotArea>
    </format>
    <format dxfId="293">
      <pivotArea dataOnly="0" labelOnly="1" outline="0" fieldPosition="0">
        <references count="4">
          <reference field="1" count="1" selected="0">
            <x v="106"/>
          </reference>
          <reference field="4" count="1" selected="0">
            <x v="0"/>
          </reference>
          <reference field="41" count="1" selected="0">
            <x v="0"/>
          </reference>
          <reference field="42" count="1">
            <x v="1"/>
          </reference>
        </references>
      </pivotArea>
    </format>
    <format dxfId="292">
      <pivotArea dataOnly="0" labelOnly="1" outline="0" fieldPosition="0">
        <references count="4">
          <reference field="1" count="1" selected="0">
            <x v="107"/>
          </reference>
          <reference field="4" count="1" selected="0">
            <x v="0"/>
          </reference>
          <reference field="41" count="1" selected="0">
            <x v="0"/>
          </reference>
          <reference field="42" count="1">
            <x v="1"/>
          </reference>
        </references>
      </pivotArea>
    </format>
    <format dxfId="291">
      <pivotArea dataOnly="0" labelOnly="1" outline="0" fieldPosition="0">
        <references count="4">
          <reference field="1" count="1" selected="0">
            <x v="108"/>
          </reference>
          <reference field="4" count="1" selected="0">
            <x v="0"/>
          </reference>
          <reference field="41" count="1" selected="0">
            <x v="0"/>
          </reference>
          <reference field="42" count="1">
            <x v="1"/>
          </reference>
        </references>
      </pivotArea>
    </format>
    <format dxfId="290">
      <pivotArea dataOnly="0" labelOnly="1" outline="0" fieldPosition="0">
        <references count="4">
          <reference field="1" count="1" selected="0">
            <x v="109"/>
          </reference>
          <reference field="4" count="1" selected="0">
            <x v="0"/>
          </reference>
          <reference field="41" count="1" selected="0">
            <x v="0"/>
          </reference>
          <reference field="42" count="1">
            <x v="1"/>
          </reference>
        </references>
      </pivotArea>
    </format>
    <format dxfId="289">
      <pivotArea dataOnly="0" labelOnly="1" outline="0" fieldPosition="0">
        <references count="4">
          <reference field="1" count="1" selected="0">
            <x v="110"/>
          </reference>
          <reference field="4" count="1" selected="0">
            <x v="0"/>
          </reference>
          <reference field="41" count="1" selected="0">
            <x v="0"/>
          </reference>
          <reference field="42" count="1">
            <x v="1"/>
          </reference>
        </references>
      </pivotArea>
    </format>
    <format dxfId="288">
      <pivotArea dataOnly="0" labelOnly="1" outline="0" fieldPosition="0">
        <references count="4">
          <reference field="1" count="1" selected="0">
            <x v="111"/>
          </reference>
          <reference field="4" count="1" selected="0">
            <x v="0"/>
          </reference>
          <reference field="41" count="1" selected="0">
            <x v="0"/>
          </reference>
          <reference field="42" count="1">
            <x v="1"/>
          </reference>
        </references>
      </pivotArea>
    </format>
    <format dxfId="287">
      <pivotArea dataOnly="0" labelOnly="1" outline="0" fieldPosition="0">
        <references count="4">
          <reference field="1" count="1" selected="0">
            <x v="112"/>
          </reference>
          <reference field="4" count="1" selected="0">
            <x v="0"/>
          </reference>
          <reference field="41" count="1" selected="0">
            <x v="0"/>
          </reference>
          <reference field="42" count="1">
            <x v="1"/>
          </reference>
        </references>
      </pivotArea>
    </format>
    <format dxfId="286">
      <pivotArea dataOnly="0" labelOnly="1" outline="0" fieldPosition="0">
        <references count="4">
          <reference field="1" count="1" selected="0">
            <x v="113"/>
          </reference>
          <reference field="4" count="1" selected="0">
            <x v="0"/>
          </reference>
          <reference field="41" count="1" selected="0">
            <x v="0"/>
          </reference>
          <reference field="42" count="1">
            <x v="1"/>
          </reference>
        </references>
      </pivotArea>
    </format>
    <format dxfId="285">
      <pivotArea dataOnly="0" labelOnly="1" outline="0" fieldPosition="0">
        <references count="4">
          <reference field="1" count="1" selected="0">
            <x v="114"/>
          </reference>
          <reference field="4" count="1" selected="0">
            <x v="0"/>
          </reference>
          <reference field="41" count="1" selected="0">
            <x v="0"/>
          </reference>
          <reference field="42" count="1">
            <x v="1"/>
          </reference>
        </references>
      </pivotArea>
    </format>
    <format dxfId="284">
      <pivotArea dataOnly="0" labelOnly="1" outline="0" fieldPosition="0">
        <references count="4">
          <reference field="1" count="1" selected="0">
            <x v="0"/>
          </reference>
          <reference field="4" count="1" selected="0">
            <x v="1"/>
          </reference>
          <reference field="41" count="1" selected="0">
            <x v="1"/>
          </reference>
          <reference field="42" count="1">
            <x v="1"/>
          </reference>
        </references>
      </pivotArea>
    </format>
    <format dxfId="283">
      <pivotArea dataOnly="0" labelOnly="1" outline="0" fieldPosition="0">
        <references count="4">
          <reference field="1" count="1" selected="0">
            <x v="1"/>
          </reference>
          <reference field="4" count="1" selected="0">
            <x v="1"/>
          </reference>
          <reference field="41" count="1" selected="0">
            <x v="1"/>
          </reference>
          <reference field="42" count="1">
            <x v="1"/>
          </reference>
        </references>
      </pivotArea>
    </format>
    <format dxfId="282">
      <pivotArea dataOnly="0" labelOnly="1" outline="0" fieldPosition="0">
        <references count="4">
          <reference field="1" count="1" selected="0">
            <x v="2"/>
          </reference>
          <reference field="4" count="1" selected="0">
            <x v="1"/>
          </reference>
          <reference field="41" count="1" selected="0">
            <x v="1"/>
          </reference>
          <reference field="42" count="1">
            <x v="1"/>
          </reference>
        </references>
      </pivotArea>
    </format>
    <format dxfId="281">
      <pivotArea dataOnly="0" labelOnly="1" outline="0" fieldPosition="0">
        <references count="4">
          <reference field="1" count="1" selected="0">
            <x v="3"/>
          </reference>
          <reference field="4" count="1" selected="0">
            <x v="1"/>
          </reference>
          <reference field="41" count="1" selected="0">
            <x v="1"/>
          </reference>
          <reference field="42" count="1">
            <x v="1"/>
          </reference>
        </references>
      </pivotArea>
    </format>
    <format dxfId="280">
      <pivotArea dataOnly="0" labelOnly="1" outline="0" fieldPosition="0">
        <references count="4">
          <reference field="1" count="1" selected="0">
            <x v="20"/>
          </reference>
          <reference field="4" count="1" selected="0">
            <x v="1"/>
          </reference>
          <reference field="41" count="1" selected="0">
            <x v="1"/>
          </reference>
          <reference field="42" count="1">
            <x v="1"/>
          </reference>
        </references>
      </pivotArea>
    </format>
    <format dxfId="279">
      <pivotArea dataOnly="0" labelOnly="1" outline="0" fieldPosition="0">
        <references count="4">
          <reference field="1" count="1" selected="0">
            <x v="21"/>
          </reference>
          <reference field="4" count="1" selected="0">
            <x v="1"/>
          </reference>
          <reference field="41" count="1" selected="0">
            <x v="1"/>
          </reference>
          <reference field="42" count="1">
            <x v="1"/>
          </reference>
        </references>
      </pivotArea>
    </format>
    <format dxfId="278">
      <pivotArea dataOnly="0" labelOnly="1" outline="0" fieldPosition="0">
        <references count="4">
          <reference field="1" count="1" selected="0">
            <x v="22"/>
          </reference>
          <reference field="4" count="1" selected="0">
            <x v="1"/>
          </reference>
          <reference field="41" count="1" selected="0">
            <x v="1"/>
          </reference>
          <reference field="42" count="1">
            <x v="1"/>
          </reference>
        </references>
      </pivotArea>
    </format>
    <format dxfId="277">
      <pivotArea dataOnly="0" labelOnly="1" outline="0" fieldPosition="0">
        <references count="4">
          <reference field="1" count="1" selected="0">
            <x v="23"/>
          </reference>
          <reference field="4" count="1" selected="0">
            <x v="1"/>
          </reference>
          <reference field="41" count="1" selected="0">
            <x v="1"/>
          </reference>
          <reference field="42" count="1">
            <x v="1"/>
          </reference>
        </references>
      </pivotArea>
    </format>
    <format dxfId="276">
      <pivotArea dataOnly="0" labelOnly="1" outline="0" fieldPosition="0">
        <references count="4">
          <reference field="1" count="1" selected="0">
            <x v="63"/>
          </reference>
          <reference field="4" count="1" selected="0">
            <x v="1"/>
          </reference>
          <reference field="41" count="1" selected="0">
            <x v="1"/>
          </reference>
          <reference field="42" count="1">
            <x v="1"/>
          </reference>
        </references>
      </pivotArea>
    </format>
    <format dxfId="275">
      <pivotArea dataOnly="0" labelOnly="1" outline="0" fieldPosition="0">
        <references count="4">
          <reference field="1" count="1" selected="0">
            <x v="64"/>
          </reference>
          <reference field="4" count="1" selected="0">
            <x v="1"/>
          </reference>
          <reference field="41" count="1" selected="0">
            <x v="1"/>
          </reference>
          <reference field="42" count="1">
            <x v="1"/>
          </reference>
        </references>
      </pivotArea>
    </format>
    <format dxfId="274">
      <pivotArea dataOnly="0" labelOnly="1" outline="0" fieldPosition="0">
        <references count="4">
          <reference field="1" count="1" selected="0">
            <x v="65"/>
          </reference>
          <reference field="4" count="1" selected="0">
            <x v="1"/>
          </reference>
          <reference field="41" count="1" selected="0">
            <x v="1"/>
          </reference>
          <reference field="42" count="1">
            <x v="1"/>
          </reference>
        </references>
      </pivotArea>
    </format>
    <format dxfId="273">
      <pivotArea dataOnly="0" labelOnly="1" outline="0" fieldPosition="0">
        <references count="4">
          <reference field="1" count="1" selected="0">
            <x v="75"/>
          </reference>
          <reference field="4" count="1" selected="0">
            <x v="1"/>
          </reference>
          <reference field="41" count="1" selected="0">
            <x v="1"/>
          </reference>
          <reference field="42" count="1">
            <x v="1"/>
          </reference>
        </references>
      </pivotArea>
    </format>
    <format dxfId="272">
      <pivotArea dataOnly="0" labelOnly="1" outline="0" fieldPosition="0">
        <references count="4">
          <reference field="1" count="1" selected="0">
            <x v="76"/>
          </reference>
          <reference field="4" count="1" selected="0">
            <x v="1"/>
          </reference>
          <reference field="41" count="1" selected="0">
            <x v="1"/>
          </reference>
          <reference field="42" count="1">
            <x v="1"/>
          </reference>
        </references>
      </pivotArea>
    </format>
    <format dxfId="271">
      <pivotArea dataOnly="0" labelOnly="1" outline="0" fieldPosition="0">
        <references count="4">
          <reference field="1" count="1" selected="0">
            <x v="77"/>
          </reference>
          <reference field="4" count="1" selected="0">
            <x v="1"/>
          </reference>
          <reference field="41" count="1" selected="0">
            <x v="1"/>
          </reference>
          <reference field="42" count="1">
            <x v="1"/>
          </reference>
        </references>
      </pivotArea>
    </format>
    <format dxfId="270">
      <pivotArea dataOnly="0" labelOnly="1" outline="0" fieldPosition="0">
        <references count="4">
          <reference field="1" count="1" selected="0">
            <x v="78"/>
          </reference>
          <reference field="4" count="1" selected="0">
            <x v="1"/>
          </reference>
          <reference field="41" count="1" selected="0">
            <x v="1"/>
          </reference>
          <reference field="42"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45CA939-4B80-4E06-A7E4-43F4A1538F56}" name="PivotTable1" cacheId="2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B2:E33" firstHeaderRow="1" firstDataRow="1" firstDataCol="4"/>
  <pivotFields count="62">
    <pivotField compact="0" outline="0" showAll="0">
      <extLst>
        <ext xmlns:x14="http://schemas.microsoft.com/office/spreadsheetml/2009/9/main" uri="{2946ED86-A175-432a-8AC1-64E0C546D7DE}">
          <x14:pivotField fillDownLabels="1"/>
        </ext>
      </extLst>
    </pivotField>
    <pivotField axis="axisRow" compact="0" outline="0" showAll="0" defaultSubtotal="0">
      <items count="138">
        <item x="0"/>
        <item x="1"/>
        <item x="2"/>
        <item x="3"/>
        <item x="8"/>
        <item x="9"/>
        <item x="10"/>
        <item x="11"/>
        <item x="12"/>
        <item x="13"/>
        <item x="14"/>
        <item x="15"/>
        <item x="16"/>
        <item x="17"/>
        <item x="18"/>
        <item x="19"/>
        <item x="20"/>
        <item x="21"/>
        <item x="22"/>
        <item x="23"/>
        <item x="24"/>
        <item x="25"/>
        <item x="26"/>
        <item x="27"/>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7"/>
        <item x="78"/>
        <item x="79"/>
        <item x="80"/>
        <item x="81"/>
        <item x="82"/>
        <item x="83"/>
        <item x="84"/>
        <item x="85"/>
        <item x="86"/>
        <item x="87"/>
        <item x="88"/>
        <item x="89"/>
        <item x="94"/>
        <item x="95"/>
        <item x="96"/>
        <item x="97"/>
        <item x="98"/>
        <item x="99"/>
        <item x="100"/>
        <item x="101"/>
        <item x="102"/>
        <item x="103"/>
        <item x="104"/>
        <item x="105"/>
        <item m="1" x="114"/>
        <item m="1" x="115"/>
        <item m="1" x="116"/>
        <item m="1" x="117"/>
        <item m="1" x="118"/>
        <item m="1" x="119"/>
        <item m="1" x="120"/>
        <item m="1" x="121"/>
        <item m="1" x="122"/>
        <item m="1" x="123"/>
        <item m="1" x="124"/>
        <item m="1" x="125"/>
        <item m="1" x="126"/>
        <item m="1" x="127"/>
        <item m="1" x="128"/>
        <item m="1" x="129"/>
        <item m="1" x="130"/>
        <item m="1" x="131"/>
        <item m="1" x="132"/>
        <item m="1" x="133"/>
        <item m="1" x="134"/>
        <item m="1" x="135"/>
        <item m="1" x="136"/>
        <item m="1" x="137"/>
        <item x="4"/>
        <item x="5"/>
        <item x="6"/>
        <item x="7"/>
        <item x="28"/>
        <item x="29"/>
        <item x="30"/>
        <item x="31"/>
        <item x="74"/>
        <item x="75"/>
        <item x="76"/>
        <item x="90"/>
        <item x="91"/>
        <item x="92"/>
        <item x="93"/>
        <item x="106"/>
        <item x="107"/>
        <item x="108"/>
        <item x="109"/>
        <item x="110"/>
        <item x="111"/>
        <item x="112"/>
        <item x="113"/>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2"/>
        <item x="0"/>
        <item x="1"/>
        <item x="3"/>
      </items>
      <extLst>
        <ext xmlns:x14="http://schemas.microsoft.com/office/spreadsheetml/2009/9/main" uri="{2946ED86-A175-432a-8AC1-64E0C546D7DE}">
          <x14:pivotField fillDownLabels="1"/>
        </ext>
      </extLst>
    </pivotField>
    <pivotField compact="0" numFmtId="164"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numFmtId="164" outline="0" showAll="0" defaultSubtotal="0">
      <items count="2">
        <item h="1" x="1"/>
        <item x="0"/>
      </items>
      <extLst>
        <ext xmlns:x14="http://schemas.microsoft.com/office/spreadsheetml/2009/9/main" uri="{2946ED86-A175-432a-8AC1-64E0C546D7DE}">
          <x14:pivotField fillDownLabels="1"/>
        </ext>
      </extLst>
    </pivotField>
    <pivotField axis="axisRow" compact="0" outline="0" showAll="0">
      <items count="3">
        <item x="1"/>
        <item x="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numFmtId="164"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extLst>
        <ext xmlns:x14="http://schemas.microsoft.com/office/spreadsheetml/2009/9/main" uri="{2946ED86-A175-432a-8AC1-64E0C546D7DE}">
          <x14:pivotField fillDownLabels="1"/>
        </ext>
      </extLst>
    </pivotField>
    <pivotField compact="0" outline="0" showAll="0">
      <items count="15">
        <item sd="0" x="0"/>
        <item sd="0" x="1"/>
        <item sd="0" x="2"/>
        <item sd="0" x="3"/>
        <item sd="0" x="4"/>
        <item sd="0" x="5"/>
        <item sd="0" x="6"/>
        <item sd="0" x="7"/>
        <item sd="0" x="8"/>
        <item sd="0" x="9"/>
        <item sd="0" x="10"/>
        <item sd="0" x="11"/>
        <item sd="0" x="12"/>
        <item sd="0" x="13"/>
        <item t="default"/>
      </items>
      <extLst>
        <ext xmlns:x14="http://schemas.microsoft.com/office/spreadsheetml/2009/9/main" uri="{2946ED86-A175-432a-8AC1-64E0C546D7DE}">
          <x14:pivotField fillDownLabels="1"/>
        </ext>
      </extLst>
    </pivotField>
  </pivotFields>
  <rowFields count="4">
    <field x="4"/>
    <field x="1"/>
    <field x="41"/>
    <field x="42"/>
  </rowFields>
  <rowItems count="31">
    <i>
      <x v="1"/>
      <x/>
      <x v="1"/>
      <x v="1"/>
    </i>
    <i r="1">
      <x v="1"/>
      <x v="1"/>
      <x v="1"/>
    </i>
    <i r="1">
      <x v="2"/>
      <x v="1"/>
      <x v="1"/>
    </i>
    <i r="1">
      <x v="3"/>
      <x v="1"/>
      <x v="1"/>
    </i>
    <i r="1">
      <x v="20"/>
      <x v="1"/>
      <x v="1"/>
    </i>
    <i r="1">
      <x v="21"/>
      <x v="1"/>
      <x v="1"/>
    </i>
    <i r="1">
      <x v="22"/>
      <x v="1"/>
      <x v="1"/>
    </i>
    <i r="1">
      <x v="23"/>
      <x v="1"/>
      <x v="1"/>
    </i>
    <i r="1">
      <x v="63"/>
      <x v="1"/>
      <x v="1"/>
    </i>
    <i r="1">
      <x v="64"/>
      <x v="1"/>
      <x v="1"/>
    </i>
    <i r="1">
      <x v="65"/>
      <x v="1"/>
      <x v="1"/>
    </i>
    <i r="1">
      <x v="75"/>
      <x v="1"/>
      <x v="1"/>
    </i>
    <i r="1">
      <x v="76"/>
      <x v="1"/>
      <x v="1"/>
    </i>
    <i r="1">
      <x v="77"/>
      <x v="1"/>
      <x v="1"/>
    </i>
    <i r="1">
      <x v="78"/>
      <x v="1"/>
      <x v="1"/>
    </i>
    <i>
      <x v="2"/>
      <x v="115"/>
      <x v="1"/>
      <x v="1"/>
    </i>
    <i r="1">
      <x v="116"/>
      <x v="1"/>
      <x v="1"/>
    </i>
    <i r="1">
      <x v="117"/>
      <x v="1"/>
      <x v="1"/>
    </i>
    <i r="1">
      <x v="118"/>
      <x v="1"/>
      <x v="1"/>
    </i>
    <i r="1">
      <x v="119"/>
      <x v="1"/>
      <x v="1"/>
    </i>
    <i r="1">
      <x v="120"/>
      <x v="1"/>
      <x v="1"/>
    </i>
    <i r="1">
      <x v="121"/>
      <x v="1"/>
      <x v="1"/>
    </i>
    <i r="1">
      <x v="122"/>
      <x v="1"/>
      <x v="1"/>
    </i>
    <i r="1">
      <x v="123"/>
      <x v="1"/>
      <x v="1"/>
    </i>
    <i r="1">
      <x v="124"/>
      <x v="1"/>
      <x v="1"/>
    </i>
    <i r="1">
      <x v="125"/>
      <x v="1"/>
      <x v="1"/>
    </i>
    <i r="1">
      <x v="126"/>
      <x v="1"/>
      <x v="1"/>
    </i>
    <i r="1">
      <x v="127"/>
      <x v="1"/>
      <x v="1"/>
    </i>
    <i r="1">
      <x v="128"/>
      <x v="1"/>
      <x v="1"/>
    </i>
    <i r="1">
      <x v="129"/>
      <x v="1"/>
      <x v="1"/>
    </i>
    <i t="grand">
      <x/>
    </i>
  </rowItems>
  <colItems count="1">
    <i/>
  </colItems>
  <formats count="270">
    <format dxfId="269">
      <pivotArea field="42" type="button" dataOnly="0" labelOnly="1" outline="0" axis="axisRow" fieldPosition="3"/>
    </format>
    <format dxfId="268">
      <pivotArea dataOnly="0" labelOnly="1" outline="0" fieldPosition="0">
        <references count="1">
          <reference field="4" count="1" defaultSubtotal="1">
            <x v="0"/>
          </reference>
        </references>
      </pivotArea>
    </format>
    <format dxfId="267">
      <pivotArea dataOnly="0" labelOnly="1" outline="0" fieldPosition="0">
        <references count="1">
          <reference field="4" count="1" defaultSubtotal="1">
            <x v="1"/>
          </reference>
        </references>
      </pivotArea>
    </format>
    <format dxfId="266">
      <pivotArea dataOnly="0" labelOnly="1" grandRow="1" outline="0" fieldPosition="0"/>
    </format>
    <format dxfId="265">
      <pivotArea dataOnly="0" labelOnly="1" outline="0" fieldPosition="0">
        <references count="4">
          <reference field="1" count="1" selected="0">
            <x v="4"/>
          </reference>
          <reference field="4" count="1" selected="0">
            <x v="0"/>
          </reference>
          <reference field="41" count="1" selected="0">
            <x v="0"/>
          </reference>
          <reference field="42" count="1">
            <x v="1"/>
          </reference>
        </references>
      </pivotArea>
    </format>
    <format dxfId="264">
      <pivotArea dataOnly="0" labelOnly="1" outline="0" fieldPosition="0">
        <references count="4">
          <reference field="1" count="1" selected="0">
            <x v="5"/>
          </reference>
          <reference field="4" count="1" selected="0">
            <x v="0"/>
          </reference>
          <reference field="41" count="1" selected="0">
            <x v="0"/>
          </reference>
          <reference field="42" count="1">
            <x v="1"/>
          </reference>
        </references>
      </pivotArea>
    </format>
    <format dxfId="263">
      <pivotArea dataOnly="0" labelOnly="1" outline="0" fieldPosition="0">
        <references count="4">
          <reference field="1" count="1" selected="0">
            <x v="6"/>
          </reference>
          <reference field="4" count="1" selected="0">
            <x v="0"/>
          </reference>
          <reference field="41" count="1" selected="0">
            <x v="0"/>
          </reference>
          <reference field="42" count="1">
            <x v="1"/>
          </reference>
        </references>
      </pivotArea>
    </format>
    <format dxfId="262">
      <pivotArea dataOnly="0" labelOnly="1" outline="0" fieldPosition="0">
        <references count="4">
          <reference field="1" count="1" selected="0">
            <x v="7"/>
          </reference>
          <reference field="4" count="1" selected="0">
            <x v="0"/>
          </reference>
          <reference field="41" count="1" selected="0">
            <x v="0"/>
          </reference>
          <reference field="42" count="1">
            <x v="1"/>
          </reference>
        </references>
      </pivotArea>
    </format>
    <format dxfId="261">
      <pivotArea dataOnly="0" labelOnly="1" outline="0" fieldPosition="0">
        <references count="4">
          <reference field="1" count="1" selected="0">
            <x v="8"/>
          </reference>
          <reference field="4" count="1" selected="0">
            <x v="0"/>
          </reference>
          <reference field="41" count="1" selected="0">
            <x v="0"/>
          </reference>
          <reference field="42" count="1">
            <x v="1"/>
          </reference>
        </references>
      </pivotArea>
    </format>
    <format dxfId="260">
      <pivotArea dataOnly="0" labelOnly="1" outline="0" fieldPosition="0">
        <references count="4">
          <reference field="1" count="1" selected="0">
            <x v="9"/>
          </reference>
          <reference field="4" count="1" selected="0">
            <x v="0"/>
          </reference>
          <reference field="41" count="1" selected="0">
            <x v="0"/>
          </reference>
          <reference field="42" count="1">
            <x v="1"/>
          </reference>
        </references>
      </pivotArea>
    </format>
    <format dxfId="259">
      <pivotArea dataOnly="0" labelOnly="1" outline="0" fieldPosition="0">
        <references count="4">
          <reference field="1" count="1" selected="0">
            <x v="10"/>
          </reference>
          <reference field="4" count="1" selected="0">
            <x v="0"/>
          </reference>
          <reference field="41" count="1" selected="0">
            <x v="0"/>
          </reference>
          <reference field="42" count="1">
            <x v="1"/>
          </reference>
        </references>
      </pivotArea>
    </format>
    <format dxfId="258">
      <pivotArea dataOnly="0" labelOnly="1" outline="0" fieldPosition="0">
        <references count="4">
          <reference field="1" count="1" selected="0">
            <x v="11"/>
          </reference>
          <reference field="4" count="1" selected="0">
            <x v="0"/>
          </reference>
          <reference field="41" count="1" selected="0">
            <x v="0"/>
          </reference>
          <reference field="42" count="1">
            <x v="1"/>
          </reference>
        </references>
      </pivotArea>
    </format>
    <format dxfId="257">
      <pivotArea dataOnly="0" labelOnly="1" outline="0" fieldPosition="0">
        <references count="4">
          <reference field="1" count="1" selected="0">
            <x v="12"/>
          </reference>
          <reference field="4" count="1" selected="0">
            <x v="0"/>
          </reference>
          <reference field="41" count="1" selected="0">
            <x v="0"/>
          </reference>
          <reference field="42" count="1">
            <x v="1"/>
          </reference>
        </references>
      </pivotArea>
    </format>
    <format dxfId="256">
      <pivotArea dataOnly="0" labelOnly="1" outline="0" fieldPosition="0">
        <references count="4">
          <reference field="1" count="1" selected="0">
            <x v="13"/>
          </reference>
          <reference field="4" count="1" selected="0">
            <x v="0"/>
          </reference>
          <reference field="41" count="1" selected="0">
            <x v="0"/>
          </reference>
          <reference field="42" count="1">
            <x v="1"/>
          </reference>
        </references>
      </pivotArea>
    </format>
    <format dxfId="255">
      <pivotArea dataOnly="0" labelOnly="1" outline="0" fieldPosition="0">
        <references count="4">
          <reference field="1" count="1" selected="0">
            <x v="14"/>
          </reference>
          <reference field="4" count="1" selected="0">
            <x v="0"/>
          </reference>
          <reference field="41" count="1" selected="0">
            <x v="0"/>
          </reference>
          <reference field="42" count="1">
            <x v="1"/>
          </reference>
        </references>
      </pivotArea>
    </format>
    <format dxfId="254">
      <pivotArea dataOnly="0" labelOnly="1" outline="0" fieldPosition="0">
        <references count="4">
          <reference field="1" count="1" selected="0">
            <x v="15"/>
          </reference>
          <reference field="4" count="1" selected="0">
            <x v="0"/>
          </reference>
          <reference field="41" count="1" selected="0">
            <x v="0"/>
          </reference>
          <reference field="42" count="1">
            <x v="1"/>
          </reference>
        </references>
      </pivotArea>
    </format>
    <format dxfId="253">
      <pivotArea dataOnly="0" labelOnly="1" outline="0" fieldPosition="0">
        <references count="4">
          <reference field="1" count="1" selected="0">
            <x v="16"/>
          </reference>
          <reference field="4" count="1" selected="0">
            <x v="0"/>
          </reference>
          <reference field="41" count="1" selected="0">
            <x v="0"/>
          </reference>
          <reference field="42" count="1">
            <x v="0"/>
          </reference>
        </references>
      </pivotArea>
    </format>
    <format dxfId="252">
      <pivotArea dataOnly="0" labelOnly="1" outline="0" fieldPosition="0">
        <references count="4">
          <reference field="1" count="1" selected="0">
            <x v="17"/>
          </reference>
          <reference field="4" count="1" selected="0">
            <x v="0"/>
          </reference>
          <reference field="41" count="1" selected="0">
            <x v="0"/>
          </reference>
          <reference field="42" count="1">
            <x v="0"/>
          </reference>
        </references>
      </pivotArea>
    </format>
    <format dxfId="251">
      <pivotArea dataOnly="0" labelOnly="1" outline="0" fieldPosition="0">
        <references count="4">
          <reference field="1" count="1" selected="0">
            <x v="18"/>
          </reference>
          <reference field="4" count="1" selected="0">
            <x v="0"/>
          </reference>
          <reference field="41" count="1" selected="0">
            <x v="0"/>
          </reference>
          <reference field="42" count="1">
            <x v="0"/>
          </reference>
        </references>
      </pivotArea>
    </format>
    <format dxfId="250">
      <pivotArea dataOnly="0" labelOnly="1" outline="0" fieldPosition="0">
        <references count="4">
          <reference field="1" count="1" selected="0">
            <x v="19"/>
          </reference>
          <reference field="4" count="1" selected="0">
            <x v="0"/>
          </reference>
          <reference field="41" count="1" selected="0">
            <x v="0"/>
          </reference>
          <reference field="42" count="1">
            <x v="0"/>
          </reference>
        </references>
      </pivotArea>
    </format>
    <format dxfId="249">
      <pivotArea dataOnly="0" labelOnly="1" outline="0" fieldPosition="0">
        <references count="4">
          <reference field="1" count="1" selected="0">
            <x v="24"/>
          </reference>
          <reference field="4" count="1" selected="0">
            <x v="0"/>
          </reference>
          <reference field="41" count="1" selected="0">
            <x v="0"/>
          </reference>
          <reference field="42" count="1">
            <x v="1"/>
          </reference>
        </references>
      </pivotArea>
    </format>
    <format dxfId="248">
      <pivotArea dataOnly="0" labelOnly="1" outline="0" fieldPosition="0">
        <references count="4">
          <reference field="1" count="1" selected="0">
            <x v="25"/>
          </reference>
          <reference field="4" count="1" selected="0">
            <x v="0"/>
          </reference>
          <reference field="41" count="1" selected="0">
            <x v="0"/>
          </reference>
          <reference field="42" count="1">
            <x v="1"/>
          </reference>
        </references>
      </pivotArea>
    </format>
    <format dxfId="247">
      <pivotArea dataOnly="0" labelOnly="1" outline="0" fieldPosition="0">
        <references count="4">
          <reference field="1" count="1" selected="0">
            <x v="26"/>
          </reference>
          <reference field="4" count="1" selected="0">
            <x v="0"/>
          </reference>
          <reference field="41" count="1" selected="0">
            <x v="0"/>
          </reference>
          <reference field="42" count="1">
            <x v="1"/>
          </reference>
        </references>
      </pivotArea>
    </format>
    <format dxfId="246">
      <pivotArea dataOnly="0" labelOnly="1" outline="0" fieldPosition="0">
        <references count="4">
          <reference field="1" count="1" selected="0">
            <x v="27"/>
          </reference>
          <reference field="4" count="1" selected="0">
            <x v="0"/>
          </reference>
          <reference field="41" count="1" selected="0">
            <x v="0"/>
          </reference>
          <reference field="42" count="1">
            <x v="1"/>
          </reference>
        </references>
      </pivotArea>
    </format>
    <format dxfId="245">
      <pivotArea dataOnly="0" labelOnly="1" outline="0" fieldPosition="0">
        <references count="4">
          <reference field="1" count="1" selected="0">
            <x v="28"/>
          </reference>
          <reference field="4" count="1" selected="0">
            <x v="0"/>
          </reference>
          <reference field="41" count="1" selected="0">
            <x v="0"/>
          </reference>
          <reference field="42" count="1">
            <x v="1"/>
          </reference>
        </references>
      </pivotArea>
    </format>
    <format dxfId="244">
      <pivotArea dataOnly="0" labelOnly="1" outline="0" fieldPosition="0">
        <references count="4">
          <reference field="1" count="1" selected="0">
            <x v="29"/>
          </reference>
          <reference field="4" count="1" selected="0">
            <x v="0"/>
          </reference>
          <reference field="41" count="1" selected="0">
            <x v="0"/>
          </reference>
          <reference field="42" count="1">
            <x v="1"/>
          </reference>
        </references>
      </pivotArea>
    </format>
    <format dxfId="243">
      <pivotArea dataOnly="0" labelOnly="1" outline="0" fieldPosition="0">
        <references count="4">
          <reference field="1" count="1" selected="0">
            <x v="30"/>
          </reference>
          <reference field="4" count="1" selected="0">
            <x v="0"/>
          </reference>
          <reference field="41" count="1" selected="0">
            <x v="0"/>
          </reference>
          <reference field="42" count="1">
            <x v="1"/>
          </reference>
        </references>
      </pivotArea>
    </format>
    <format dxfId="242">
      <pivotArea dataOnly="0" labelOnly="1" outline="0" fieldPosition="0">
        <references count="4">
          <reference field="1" count="1" selected="0">
            <x v="31"/>
          </reference>
          <reference field="4" count="1" selected="0">
            <x v="0"/>
          </reference>
          <reference field="41" count="1" selected="0">
            <x v="0"/>
          </reference>
          <reference field="42" count="1">
            <x v="1"/>
          </reference>
        </references>
      </pivotArea>
    </format>
    <format dxfId="241">
      <pivotArea dataOnly="0" labelOnly="1" outline="0" fieldPosition="0">
        <references count="4">
          <reference field="1" count="1" selected="0">
            <x v="32"/>
          </reference>
          <reference field="4" count="1" selected="0">
            <x v="0"/>
          </reference>
          <reference field="41" count="1" selected="0">
            <x v="0"/>
          </reference>
          <reference field="42" count="1">
            <x v="1"/>
          </reference>
        </references>
      </pivotArea>
    </format>
    <format dxfId="240">
      <pivotArea dataOnly="0" labelOnly="1" outline="0" fieldPosition="0">
        <references count="4">
          <reference field="1" count="1" selected="0">
            <x v="33"/>
          </reference>
          <reference field="4" count="1" selected="0">
            <x v="0"/>
          </reference>
          <reference field="41" count="1" selected="0">
            <x v="0"/>
          </reference>
          <reference field="42" count="1">
            <x v="1"/>
          </reference>
        </references>
      </pivotArea>
    </format>
    <format dxfId="239">
      <pivotArea dataOnly="0" labelOnly="1" outline="0" fieldPosition="0">
        <references count="4">
          <reference field="1" count="1" selected="0">
            <x v="34"/>
          </reference>
          <reference field="4" count="1" selected="0">
            <x v="0"/>
          </reference>
          <reference field="41" count="1" selected="0">
            <x v="0"/>
          </reference>
          <reference field="42" count="1">
            <x v="1"/>
          </reference>
        </references>
      </pivotArea>
    </format>
    <format dxfId="238">
      <pivotArea dataOnly="0" labelOnly="1" outline="0" fieldPosition="0">
        <references count="4">
          <reference field="1" count="1" selected="0">
            <x v="35"/>
          </reference>
          <reference field="4" count="1" selected="0">
            <x v="0"/>
          </reference>
          <reference field="41" count="1" selected="0">
            <x v="0"/>
          </reference>
          <reference field="42" count="1">
            <x v="1"/>
          </reference>
        </references>
      </pivotArea>
    </format>
    <format dxfId="237">
      <pivotArea dataOnly="0" labelOnly="1" outline="0" fieldPosition="0">
        <references count="4">
          <reference field="1" count="1" selected="0">
            <x v="36"/>
          </reference>
          <reference field="4" count="1" selected="0">
            <x v="0"/>
          </reference>
          <reference field="41" count="1" selected="0">
            <x v="0"/>
          </reference>
          <reference field="42" count="1">
            <x v="0"/>
          </reference>
        </references>
      </pivotArea>
    </format>
    <format dxfId="236">
      <pivotArea dataOnly="0" labelOnly="1" outline="0" fieldPosition="0">
        <references count="4">
          <reference field="1" count="1" selected="0">
            <x v="37"/>
          </reference>
          <reference field="4" count="1" selected="0">
            <x v="0"/>
          </reference>
          <reference field="41" count="1" selected="0">
            <x v="0"/>
          </reference>
          <reference field="42" count="1">
            <x v="0"/>
          </reference>
        </references>
      </pivotArea>
    </format>
    <format dxfId="235">
      <pivotArea dataOnly="0" labelOnly="1" outline="0" fieldPosition="0">
        <references count="4">
          <reference field="1" count="1" selected="0">
            <x v="38"/>
          </reference>
          <reference field="4" count="1" selected="0">
            <x v="0"/>
          </reference>
          <reference field="41" count="1" selected="0">
            <x v="0"/>
          </reference>
          <reference field="42" count="1">
            <x v="0"/>
          </reference>
        </references>
      </pivotArea>
    </format>
    <format dxfId="234">
      <pivotArea dataOnly="0" labelOnly="1" outline="0" fieldPosition="0">
        <references count="4">
          <reference field="1" count="1" selected="0">
            <x v="39"/>
          </reference>
          <reference field="4" count="1" selected="0">
            <x v="0"/>
          </reference>
          <reference field="41" count="1" selected="0">
            <x v="0"/>
          </reference>
          <reference field="42" count="1">
            <x v="0"/>
          </reference>
        </references>
      </pivotArea>
    </format>
    <format dxfId="233">
      <pivotArea dataOnly="0" labelOnly="1" outline="0" fieldPosition="0">
        <references count="4">
          <reference field="1" count="1" selected="0">
            <x v="40"/>
          </reference>
          <reference field="4" count="1" selected="0">
            <x v="0"/>
          </reference>
          <reference field="41" count="1" selected="0">
            <x v="0"/>
          </reference>
          <reference field="42" count="1">
            <x v="1"/>
          </reference>
        </references>
      </pivotArea>
    </format>
    <format dxfId="232">
      <pivotArea dataOnly="0" labelOnly="1" outline="0" fieldPosition="0">
        <references count="4">
          <reference field="1" count="1" selected="0">
            <x v="41"/>
          </reference>
          <reference field="4" count="1" selected="0">
            <x v="0"/>
          </reference>
          <reference field="41" count="1" selected="0">
            <x v="0"/>
          </reference>
          <reference field="42" count="1">
            <x v="1"/>
          </reference>
        </references>
      </pivotArea>
    </format>
    <format dxfId="231">
      <pivotArea dataOnly="0" labelOnly="1" outline="0" fieldPosition="0">
        <references count="4">
          <reference field="1" count="1" selected="0">
            <x v="42"/>
          </reference>
          <reference field="4" count="1" selected="0">
            <x v="0"/>
          </reference>
          <reference field="41" count="1" selected="0">
            <x v="0"/>
          </reference>
          <reference field="42" count="1">
            <x v="1"/>
          </reference>
        </references>
      </pivotArea>
    </format>
    <format dxfId="230">
      <pivotArea dataOnly="0" labelOnly="1" outline="0" fieldPosition="0">
        <references count="4">
          <reference field="1" count="1" selected="0">
            <x v="43"/>
          </reference>
          <reference field="4" count="1" selected="0">
            <x v="0"/>
          </reference>
          <reference field="41" count="1" selected="0">
            <x v="0"/>
          </reference>
          <reference field="42" count="1">
            <x v="1"/>
          </reference>
        </references>
      </pivotArea>
    </format>
    <format dxfId="229">
      <pivotArea dataOnly="0" labelOnly="1" outline="0" fieldPosition="0">
        <references count="4">
          <reference field="1" count="1" selected="0">
            <x v="44"/>
          </reference>
          <reference field="4" count="1" selected="0">
            <x v="0"/>
          </reference>
          <reference field="41" count="1" selected="0">
            <x v="0"/>
          </reference>
          <reference field="42" count="1">
            <x v="1"/>
          </reference>
        </references>
      </pivotArea>
    </format>
    <format dxfId="228">
      <pivotArea dataOnly="0" labelOnly="1" outline="0" fieldPosition="0">
        <references count="4">
          <reference field="1" count="1" selected="0">
            <x v="45"/>
          </reference>
          <reference field="4" count="1" selected="0">
            <x v="0"/>
          </reference>
          <reference field="41" count="1" selected="0">
            <x v="0"/>
          </reference>
          <reference field="42" count="1">
            <x v="1"/>
          </reference>
        </references>
      </pivotArea>
    </format>
    <format dxfId="227">
      <pivotArea dataOnly="0" labelOnly="1" outline="0" fieldPosition="0">
        <references count="4">
          <reference field="1" count="1" selected="0">
            <x v="46"/>
          </reference>
          <reference field="4" count="1" selected="0">
            <x v="0"/>
          </reference>
          <reference field="41" count="1" selected="0">
            <x v="0"/>
          </reference>
          <reference field="42" count="1">
            <x v="1"/>
          </reference>
        </references>
      </pivotArea>
    </format>
    <format dxfId="226">
      <pivotArea dataOnly="0" labelOnly="1" outline="0" fieldPosition="0">
        <references count="4">
          <reference field="1" count="1" selected="0">
            <x v="47"/>
          </reference>
          <reference field="4" count="1" selected="0">
            <x v="0"/>
          </reference>
          <reference field="41" count="1" selected="0">
            <x v="0"/>
          </reference>
          <reference field="42" count="1">
            <x v="1"/>
          </reference>
        </references>
      </pivotArea>
    </format>
    <format dxfId="225">
      <pivotArea dataOnly="0" labelOnly="1" outline="0" fieldPosition="0">
        <references count="4">
          <reference field="1" count="1" selected="0">
            <x v="48"/>
          </reference>
          <reference field="4" count="1" selected="0">
            <x v="0"/>
          </reference>
          <reference field="41" count="1" selected="0">
            <x v="0"/>
          </reference>
          <reference field="42" count="1">
            <x v="1"/>
          </reference>
        </references>
      </pivotArea>
    </format>
    <format dxfId="224">
      <pivotArea dataOnly="0" labelOnly="1" outline="0" fieldPosition="0">
        <references count="4">
          <reference field="1" count="1" selected="0">
            <x v="49"/>
          </reference>
          <reference field="4" count="1" selected="0">
            <x v="0"/>
          </reference>
          <reference field="41" count="1" selected="0">
            <x v="0"/>
          </reference>
          <reference field="42" count="1">
            <x v="1"/>
          </reference>
        </references>
      </pivotArea>
    </format>
    <format dxfId="223">
      <pivotArea dataOnly="0" labelOnly="1" outline="0" fieldPosition="0">
        <references count="4">
          <reference field="1" count="1" selected="0">
            <x v="50"/>
          </reference>
          <reference field="4" count="1" selected="0">
            <x v="0"/>
          </reference>
          <reference field="41" count="1" selected="0">
            <x v="0"/>
          </reference>
          <reference field="42" count="1">
            <x v="1"/>
          </reference>
        </references>
      </pivotArea>
    </format>
    <format dxfId="222">
      <pivotArea dataOnly="0" labelOnly="1" outline="0" fieldPosition="0">
        <references count="4">
          <reference field="1" count="1" selected="0">
            <x v="51"/>
          </reference>
          <reference field="4" count="1" selected="0">
            <x v="0"/>
          </reference>
          <reference field="41" count="1" selected="0">
            <x v="0"/>
          </reference>
          <reference field="42" count="1">
            <x v="1"/>
          </reference>
        </references>
      </pivotArea>
    </format>
    <format dxfId="221">
      <pivotArea dataOnly="0" labelOnly="1" outline="0" fieldPosition="0">
        <references count="4">
          <reference field="1" count="1" selected="0">
            <x v="52"/>
          </reference>
          <reference field="4" count="1" selected="0">
            <x v="0"/>
          </reference>
          <reference field="41" count="1" selected="0">
            <x v="0"/>
          </reference>
          <reference field="42" count="1">
            <x v="1"/>
          </reference>
        </references>
      </pivotArea>
    </format>
    <format dxfId="220">
      <pivotArea dataOnly="0" labelOnly="1" outline="0" fieldPosition="0">
        <references count="4">
          <reference field="1" count="1" selected="0">
            <x v="53"/>
          </reference>
          <reference field="4" count="1" selected="0">
            <x v="0"/>
          </reference>
          <reference field="41" count="1" selected="0">
            <x v="0"/>
          </reference>
          <reference field="42" count="1">
            <x v="1"/>
          </reference>
        </references>
      </pivotArea>
    </format>
    <format dxfId="219">
      <pivotArea dataOnly="0" labelOnly="1" outline="0" fieldPosition="0">
        <references count="4">
          <reference field="1" count="1" selected="0">
            <x v="54"/>
          </reference>
          <reference field="4" count="1" selected="0">
            <x v="0"/>
          </reference>
          <reference field="41" count="1" selected="0">
            <x v="0"/>
          </reference>
          <reference field="42" count="1">
            <x v="1"/>
          </reference>
        </references>
      </pivotArea>
    </format>
    <format dxfId="218">
      <pivotArea dataOnly="0" labelOnly="1" outline="0" fieldPosition="0">
        <references count="4">
          <reference field="1" count="1" selected="0">
            <x v="55"/>
          </reference>
          <reference field="4" count="1" selected="0">
            <x v="0"/>
          </reference>
          <reference field="41" count="1" selected="0">
            <x v="0"/>
          </reference>
          <reference field="42" count="1">
            <x v="1"/>
          </reference>
        </references>
      </pivotArea>
    </format>
    <format dxfId="217">
      <pivotArea dataOnly="0" labelOnly="1" outline="0" fieldPosition="0">
        <references count="4">
          <reference field="1" count="1" selected="0">
            <x v="56"/>
          </reference>
          <reference field="4" count="1" selected="0">
            <x v="0"/>
          </reference>
          <reference field="41" count="1" selected="0">
            <x v="0"/>
          </reference>
          <reference field="42" count="1">
            <x v="1"/>
          </reference>
        </references>
      </pivotArea>
    </format>
    <format dxfId="216">
      <pivotArea dataOnly="0" labelOnly="1" outline="0" fieldPosition="0">
        <references count="4">
          <reference field="1" count="1" selected="0">
            <x v="57"/>
          </reference>
          <reference field="4" count="1" selected="0">
            <x v="0"/>
          </reference>
          <reference field="41" count="1" selected="0">
            <x v="0"/>
          </reference>
          <reference field="42" count="1">
            <x v="1"/>
          </reference>
        </references>
      </pivotArea>
    </format>
    <format dxfId="215">
      <pivotArea dataOnly="0" labelOnly="1" outline="0" fieldPosition="0">
        <references count="4">
          <reference field="1" count="1" selected="0">
            <x v="58"/>
          </reference>
          <reference field="4" count="1" selected="0">
            <x v="0"/>
          </reference>
          <reference field="41" count="1" selected="0">
            <x v="0"/>
          </reference>
          <reference field="42" count="1">
            <x v="1"/>
          </reference>
        </references>
      </pivotArea>
    </format>
    <format dxfId="214">
      <pivotArea dataOnly="0" labelOnly="1" outline="0" fieldPosition="0">
        <references count="4">
          <reference field="1" count="1" selected="0">
            <x v="59"/>
          </reference>
          <reference field="4" count="1" selected="0">
            <x v="0"/>
          </reference>
          <reference field="41" count="1" selected="0">
            <x v="0"/>
          </reference>
          <reference field="42" count="1">
            <x v="1"/>
          </reference>
        </references>
      </pivotArea>
    </format>
    <format dxfId="213">
      <pivotArea dataOnly="0" labelOnly="1" outline="0" fieldPosition="0">
        <references count="4">
          <reference field="1" count="1" selected="0">
            <x v="60"/>
          </reference>
          <reference field="4" count="1" selected="0">
            <x v="0"/>
          </reference>
          <reference field="41" count="1" selected="0">
            <x v="0"/>
          </reference>
          <reference field="42" count="1">
            <x v="1"/>
          </reference>
        </references>
      </pivotArea>
    </format>
    <format dxfId="212">
      <pivotArea dataOnly="0" labelOnly="1" outline="0" fieldPosition="0">
        <references count="4">
          <reference field="1" count="1" selected="0">
            <x v="61"/>
          </reference>
          <reference field="4" count="1" selected="0">
            <x v="0"/>
          </reference>
          <reference field="41" count="1" selected="0">
            <x v="0"/>
          </reference>
          <reference field="42" count="1">
            <x v="1"/>
          </reference>
        </references>
      </pivotArea>
    </format>
    <format dxfId="211">
      <pivotArea dataOnly="0" labelOnly="1" outline="0" fieldPosition="0">
        <references count="4">
          <reference field="1" count="1" selected="0">
            <x v="62"/>
          </reference>
          <reference field="4" count="1" selected="0">
            <x v="0"/>
          </reference>
          <reference field="41" count="1" selected="0">
            <x v="0"/>
          </reference>
          <reference field="42" count="1">
            <x v="1"/>
          </reference>
        </references>
      </pivotArea>
    </format>
    <format dxfId="210">
      <pivotArea dataOnly="0" labelOnly="1" outline="0" fieldPosition="0">
        <references count="4">
          <reference field="1" count="1" selected="0">
            <x v="66"/>
          </reference>
          <reference field="4" count="1" selected="0">
            <x v="0"/>
          </reference>
          <reference field="41" count="1" selected="0">
            <x v="0"/>
          </reference>
          <reference field="42" count="1">
            <x v="1"/>
          </reference>
        </references>
      </pivotArea>
    </format>
    <format dxfId="209">
      <pivotArea dataOnly="0" labelOnly="1" outline="0" fieldPosition="0">
        <references count="4">
          <reference field="1" count="1" selected="0">
            <x v="67"/>
          </reference>
          <reference field="4" count="1" selected="0">
            <x v="0"/>
          </reference>
          <reference field="41" count="1" selected="0">
            <x v="0"/>
          </reference>
          <reference field="42" count="1">
            <x v="1"/>
          </reference>
        </references>
      </pivotArea>
    </format>
    <format dxfId="208">
      <pivotArea dataOnly="0" labelOnly="1" outline="0" fieldPosition="0">
        <references count="4">
          <reference field="1" count="1" selected="0">
            <x v="68"/>
          </reference>
          <reference field="4" count="1" selected="0">
            <x v="0"/>
          </reference>
          <reference field="41" count="1" selected="0">
            <x v="0"/>
          </reference>
          <reference field="42" count="1">
            <x v="1"/>
          </reference>
        </references>
      </pivotArea>
    </format>
    <format dxfId="207">
      <pivotArea dataOnly="0" labelOnly="1" outline="0" fieldPosition="0">
        <references count="4">
          <reference field="1" count="1" selected="0">
            <x v="69"/>
          </reference>
          <reference field="4" count="1" selected="0">
            <x v="0"/>
          </reference>
          <reference field="41" count="1" selected="0">
            <x v="0"/>
          </reference>
          <reference field="42" count="1">
            <x v="1"/>
          </reference>
        </references>
      </pivotArea>
    </format>
    <format dxfId="206">
      <pivotArea dataOnly="0" labelOnly="1" outline="0" fieldPosition="0">
        <references count="4">
          <reference field="1" count="1" selected="0">
            <x v="70"/>
          </reference>
          <reference field="4" count="1" selected="0">
            <x v="0"/>
          </reference>
          <reference field="41" count="1" selected="0">
            <x v="0"/>
          </reference>
          <reference field="42" count="1">
            <x v="1"/>
          </reference>
        </references>
      </pivotArea>
    </format>
    <format dxfId="205">
      <pivotArea dataOnly="0" labelOnly="1" outline="0" fieldPosition="0">
        <references count="4">
          <reference field="1" count="1" selected="0">
            <x v="71"/>
          </reference>
          <reference field="4" count="1" selected="0">
            <x v="0"/>
          </reference>
          <reference field="41" count="1" selected="0">
            <x v="0"/>
          </reference>
          <reference field="42" count="1">
            <x v="1"/>
          </reference>
        </references>
      </pivotArea>
    </format>
    <format dxfId="204">
      <pivotArea dataOnly="0" labelOnly="1" outline="0" fieldPosition="0">
        <references count="4">
          <reference field="1" count="1" selected="0">
            <x v="72"/>
          </reference>
          <reference field="4" count="1" selected="0">
            <x v="0"/>
          </reference>
          <reference field="41" count="1" selected="0">
            <x v="0"/>
          </reference>
          <reference field="42" count="1">
            <x v="0"/>
          </reference>
        </references>
      </pivotArea>
    </format>
    <format dxfId="203">
      <pivotArea dataOnly="0" labelOnly="1" outline="0" fieldPosition="0">
        <references count="4">
          <reference field="1" count="1" selected="0">
            <x v="73"/>
          </reference>
          <reference field="4" count="1" selected="0">
            <x v="0"/>
          </reference>
          <reference field="41" count="1" selected="0">
            <x v="0"/>
          </reference>
          <reference field="42" count="1">
            <x v="0"/>
          </reference>
        </references>
      </pivotArea>
    </format>
    <format dxfId="202">
      <pivotArea dataOnly="0" labelOnly="1" outline="0" fieldPosition="0">
        <references count="4">
          <reference field="1" count="1" selected="0">
            <x v="74"/>
          </reference>
          <reference field="4" count="1" selected="0">
            <x v="0"/>
          </reference>
          <reference field="41" count="1" selected="0">
            <x v="0"/>
          </reference>
          <reference field="42" count="1">
            <x v="0"/>
          </reference>
        </references>
      </pivotArea>
    </format>
    <format dxfId="201">
      <pivotArea dataOnly="0" labelOnly="1" outline="0" fieldPosition="0">
        <references count="4">
          <reference field="1" count="1" selected="0">
            <x v="79"/>
          </reference>
          <reference field="4" count="1" selected="0">
            <x v="0"/>
          </reference>
          <reference field="41" count="1" selected="0">
            <x v="0"/>
          </reference>
          <reference field="42" count="1">
            <x v="1"/>
          </reference>
        </references>
      </pivotArea>
    </format>
    <format dxfId="200">
      <pivotArea dataOnly="0" labelOnly="1" outline="0" fieldPosition="0">
        <references count="4">
          <reference field="1" count="1" selected="0">
            <x v="80"/>
          </reference>
          <reference field="4" count="1" selected="0">
            <x v="0"/>
          </reference>
          <reference field="41" count="1" selected="0">
            <x v="0"/>
          </reference>
          <reference field="42" count="1">
            <x v="1"/>
          </reference>
        </references>
      </pivotArea>
    </format>
    <format dxfId="199">
      <pivotArea dataOnly="0" labelOnly="1" outline="0" fieldPosition="0">
        <references count="4">
          <reference field="1" count="1" selected="0">
            <x v="81"/>
          </reference>
          <reference field="4" count="1" selected="0">
            <x v="0"/>
          </reference>
          <reference field="41" count="1" selected="0">
            <x v="0"/>
          </reference>
          <reference field="42" count="1">
            <x v="1"/>
          </reference>
        </references>
      </pivotArea>
    </format>
    <format dxfId="198">
      <pivotArea dataOnly="0" labelOnly="1" outline="0" fieldPosition="0">
        <references count="4">
          <reference field="1" count="1" selected="0">
            <x v="82"/>
          </reference>
          <reference field="4" count="1" selected="0">
            <x v="0"/>
          </reference>
          <reference field="41" count="1" selected="0">
            <x v="0"/>
          </reference>
          <reference field="42" count="1">
            <x v="1"/>
          </reference>
        </references>
      </pivotArea>
    </format>
    <format dxfId="197">
      <pivotArea dataOnly="0" labelOnly="1" outline="0" fieldPosition="0">
        <references count="4">
          <reference field="1" count="1" selected="0">
            <x v="83"/>
          </reference>
          <reference field="4" count="1" selected="0">
            <x v="0"/>
          </reference>
          <reference field="41" count="1" selected="0">
            <x v="0"/>
          </reference>
          <reference field="42" count="1">
            <x v="1"/>
          </reference>
        </references>
      </pivotArea>
    </format>
    <format dxfId="196">
      <pivotArea dataOnly="0" labelOnly="1" outline="0" fieldPosition="0">
        <references count="4">
          <reference field="1" count="1" selected="0">
            <x v="84"/>
          </reference>
          <reference field="4" count="1" selected="0">
            <x v="0"/>
          </reference>
          <reference field="41" count="1" selected="0">
            <x v="0"/>
          </reference>
          <reference field="42" count="1">
            <x v="1"/>
          </reference>
        </references>
      </pivotArea>
    </format>
    <format dxfId="195">
      <pivotArea dataOnly="0" labelOnly="1" outline="0" fieldPosition="0">
        <references count="4">
          <reference field="1" count="1" selected="0">
            <x v="85"/>
          </reference>
          <reference field="4" count="1" selected="0">
            <x v="0"/>
          </reference>
          <reference field="41" count="1" selected="0">
            <x v="0"/>
          </reference>
          <reference field="42" count="1">
            <x v="1"/>
          </reference>
        </references>
      </pivotArea>
    </format>
    <format dxfId="194">
      <pivotArea dataOnly="0" labelOnly="1" outline="0" fieldPosition="0">
        <references count="4">
          <reference field="1" count="1" selected="0">
            <x v="86"/>
          </reference>
          <reference field="4" count="1" selected="0">
            <x v="0"/>
          </reference>
          <reference field="41" count="1" selected="0">
            <x v="0"/>
          </reference>
          <reference field="42" count="1">
            <x v="1"/>
          </reference>
        </references>
      </pivotArea>
    </format>
    <format dxfId="193">
      <pivotArea dataOnly="0" labelOnly="1" outline="0" fieldPosition="0">
        <references count="4">
          <reference field="1" count="1" selected="0">
            <x v="87"/>
          </reference>
          <reference field="4" count="1" selected="0">
            <x v="0"/>
          </reference>
          <reference field="41" count="1" selected="0">
            <x v="0"/>
          </reference>
          <reference field="42" count="1">
            <x v="0"/>
          </reference>
        </references>
      </pivotArea>
    </format>
    <format dxfId="192">
      <pivotArea dataOnly="0" labelOnly="1" outline="0" fieldPosition="0">
        <references count="4">
          <reference field="1" count="1" selected="0">
            <x v="88"/>
          </reference>
          <reference field="4" count="1" selected="0">
            <x v="0"/>
          </reference>
          <reference field="41" count="1" selected="0">
            <x v="0"/>
          </reference>
          <reference field="42" count="1">
            <x v="0"/>
          </reference>
        </references>
      </pivotArea>
    </format>
    <format dxfId="191">
      <pivotArea dataOnly="0" labelOnly="1" outline="0" fieldPosition="0">
        <references count="4">
          <reference field="1" count="1" selected="0">
            <x v="89"/>
          </reference>
          <reference field="4" count="1" selected="0">
            <x v="0"/>
          </reference>
          <reference field="41" count="1" selected="0">
            <x v="0"/>
          </reference>
          <reference field="42" count="1">
            <x v="0"/>
          </reference>
        </references>
      </pivotArea>
    </format>
    <format dxfId="190">
      <pivotArea dataOnly="0" labelOnly="1" outline="0" fieldPosition="0">
        <references count="4">
          <reference field="1" count="1" selected="0">
            <x v="90"/>
          </reference>
          <reference field="4" count="1" selected="0">
            <x v="0"/>
          </reference>
          <reference field="41" count="1" selected="0">
            <x v="0"/>
          </reference>
          <reference field="42" count="1">
            <x v="0"/>
          </reference>
        </references>
      </pivotArea>
    </format>
    <format dxfId="189">
      <pivotArea dataOnly="0" labelOnly="1" outline="0" fieldPosition="0">
        <references count="4">
          <reference field="1" count="1" selected="0">
            <x v="91"/>
          </reference>
          <reference field="4" count="1" selected="0">
            <x v="0"/>
          </reference>
          <reference field="41" count="1" selected="0">
            <x v="0"/>
          </reference>
          <reference field="42" count="1">
            <x v="1"/>
          </reference>
        </references>
      </pivotArea>
    </format>
    <format dxfId="188">
      <pivotArea dataOnly="0" labelOnly="1" outline="0" fieldPosition="0">
        <references count="4">
          <reference field="1" count="1" selected="0">
            <x v="92"/>
          </reference>
          <reference field="4" count="1" selected="0">
            <x v="0"/>
          </reference>
          <reference field="41" count="1" selected="0">
            <x v="0"/>
          </reference>
          <reference field="42" count="1">
            <x v="1"/>
          </reference>
        </references>
      </pivotArea>
    </format>
    <format dxfId="187">
      <pivotArea dataOnly="0" labelOnly="1" outline="0" fieldPosition="0">
        <references count="4">
          <reference field="1" count="1" selected="0">
            <x v="93"/>
          </reference>
          <reference field="4" count="1" selected="0">
            <x v="0"/>
          </reference>
          <reference field="41" count="1" selected="0">
            <x v="0"/>
          </reference>
          <reference field="42" count="1">
            <x v="1"/>
          </reference>
        </references>
      </pivotArea>
    </format>
    <format dxfId="186">
      <pivotArea dataOnly="0" labelOnly="1" outline="0" fieldPosition="0">
        <references count="4">
          <reference field="1" count="1" selected="0">
            <x v="94"/>
          </reference>
          <reference field="4" count="1" selected="0">
            <x v="0"/>
          </reference>
          <reference field="41" count="1" selected="0">
            <x v="0"/>
          </reference>
          <reference field="42" count="1">
            <x v="1"/>
          </reference>
        </references>
      </pivotArea>
    </format>
    <format dxfId="185">
      <pivotArea dataOnly="0" labelOnly="1" outline="0" fieldPosition="0">
        <references count="4">
          <reference field="1" count="1" selected="0">
            <x v="95"/>
          </reference>
          <reference field="4" count="1" selected="0">
            <x v="0"/>
          </reference>
          <reference field="41" count="1" selected="0">
            <x v="0"/>
          </reference>
          <reference field="42" count="1">
            <x v="1"/>
          </reference>
        </references>
      </pivotArea>
    </format>
    <format dxfId="184">
      <pivotArea dataOnly="0" labelOnly="1" outline="0" fieldPosition="0">
        <references count="4">
          <reference field="1" count="1" selected="0">
            <x v="96"/>
          </reference>
          <reference field="4" count="1" selected="0">
            <x v="0"/>
          </reference>
          <reference field="41" count="1" selected="0">
            <x v="0"/>
          </reference>
          <reference field="42" count="1">
            <x v="1"/>
          </reference>
        </references>
      </pivotArea>
    </format>
    <format dxfId="183">
      <pivotArea dataOnly="0" labelOnly="1" outline="0" fieldPosition="0">
        <references count="4">
          <reference field="1" count="1" selected="0">
            <x v="97"/>
          </reference>
          <reference field="4" count="1" selected="0">
            <x v="0"/>
          </reference>
          <reference field="41" count="1" selected="0">
            <x v="0"/>
          </reference>
          <reference field="42" count="1">
            <x v="1"/>
          </reference>
        </references>
      </pivotArea>
    </format>
    <format dxfId="182">
      <pivotArea dataOnly="0" labelOnly="1" outline="0" fieldPosition="0">
        <references count="4">
          <reference field="1" count="1" selected="0">
            <x v="98"/>
          </reference>
          <reference field="4" count="1" selected="0">
            <x v="0"/>
          </reference>
          <reference field="41" count="1" selected="0">
            <x v="0"/>
          </reference>
          <reference field="42" count="1">
            <x v="1"/>
          </reference>
        </references>
      </pivotArea>
    </format>
    <format dxfId="181">
      <pivotArea dataOnly="0" labelOnly="1" outline="0" fieldPosition="0">
        <references count="4">
          <reference field="1" count="1" selected="0">
            <x v="99"/>
          </reference>
          <reference field="4" count="1" selected="0">
            <x v="0"/>
          </reference>
          <reference field="41" count="1" selected="0">
            <x v="0"/>
          </reference>
          <reference field="42" count="1">
            <x v="1"/>
          </reference>
        </references>
      </pivotArea>
    </format>
    <format dxfId="180">
      <pivotArea dataOnly="0" labelOnly="1" outline="0" fieldPosition="0">
        <references count="4">
          <reference field="1" count="1" selected="0">
            <x v="100"/>
          </reference>
          <reference field="4" count="1" selected="0">
            <x v="0"/>
          </reference>
          <reference field="41" count="1" selected="0">
            <x v="0"/>
          </reference>
          <reference field="42" count="1">
            <x v="1"/>
          </reference>
        </references>
      </pivotArea>
    </format>
    <format dxfId="179">
      <pivotArea dataOnly="0" labelOnly="1" outline="0" fieldPosition="0">
        <references count="4">
          <reference field="1" count="1" selected="0">
            <x v="101"/>
          </reference>
          <reference field="4" count="1" selected="0">
            <x v="0"/>
          </reference>
          <reference field="41" count="1" selected="0">
            <x v="0"/>
          </reference>
          <reference field="42" count="1">
            <x v="1"/>
          </reference>
        </references>
      </pivotArea>
    </format>
    <format dxfId="178">
      <pivotArea dataOnly="0" labelOnly="1" outline="0" fieldPosition="0">
        <references count="4">
          <reference field="1" count="1" selected="0">
            <x v="102"/>
          </reference>
          <reference field="4" count="1" selected="0">
            <x v="0"/>
          </reference>
          <reference field="41" count="1" selected="0">
            <x v="0"/>
          </reference>
          <reference field="42" count="1">
            <x v="1"/>
          </reference>
        </references>
      </pivotArea>
    </format>
    <format dxfId="177">
      <pivotArea dataOnly="0" labelOnly="1" outline="0" fieldPosition="0">
        <references count="4">
          <reference field="1" count="1" selected="0">
            <x v="103"/>
          </reference>
          <reference field="4" count="1" selected="0">
            <x v="0"/>
          </reference>
          <reference field="41" count="1" selected="0">
            <x v="0"/>
          </reference>
          <reference field="42" count="1">
            <x v="1"/>
          </reference>
        </references>
      </pivotArea>
    </format>
    <format dxfId="176">
      <pivotArea dataOnly="0" labelOnly="1" outline="0" fieldPosition="0">
        <references count="4">
          <reference field="1" count="1" selected="0">
            <x v="104"/>
          </reference>
          <reference field="4" count="1" selected="0">
            <x v="0"/>
          </reference>
          <reference field="41" count="1" selected="0">
            <x v="0"/>
          </reference>
          <reference field="42" count="1">
            <x v="1"/>
          </reference>
        </references>
      </pivotArea>
    </format>
    <format dxfId="175">
      <pivotArea dataOnly="0" labelOnly="1" outline="0" fieldPosition="0">
        <references count="4">
          <reference field="1" count="1" selected="0">
            <x v="105"/>
          </reference>
          <reference field="4" count="1" selected="0">
            <x v="0"/>
          </reference>
          <reference field="41" count="1" selected="0">
            <x v="0"/>
          </reference>
          <reference field="42" count="1">
            <x v="1"/>
          </reference>
        </references>
      </pivotArea>
    </format>
    <format dxfId="174">
      <pivotArea dataOnly="0" labelOnly="1" outline="0" fieldPosition="0">
        <references count="4">
          <reference field="1" count="1" selected="0">
            <x v="106"/>
          </reference>
          <reference field="4" count="1" selected="0">
            <x v="0"/>
          </reference>
          <reference field="41" count="1" selected="0">
            <x v="0"/>
          </reference>
          <reference field="42" count="1">
            <x v="1"/>
          </reference>
        </references>
      </pivotArea>
    </format>
    <format dxfId="173">
      <pivotArea dataOnly="0" labelOnly="1" outline="0" fieldPosition="0">
        <references count="4">
          <reference field="1" count="1" selected="0">
            <x v="107"/>
          </reference>
          <reference field="4" count="1" selected="0">
            <x v="0"/>
          </reference>
          <reference field="41" count="1" selected="0">
            <x v="0"/>
          </reference>
          <reference field="42" count="1">
            <x v="1"/>
          </reference>
        </references>
      </pivotArea>
    </format>
    <format dxfId="172">
      <pivotArea dataOnly="0" labelOnly="1" outline="0" fieldPosition="0">
        <references count="4">
          <reference field="1" count="1" selected="0">
            <x v="108"/>
          </reference>
          <reference field="4" count="1" selected="0">
            <x v="0"/>
          </reference>
          <reference field="41" count="1" selected="0">
            <x v="0"/>
          </reference>
          <reference field="42" count="1">
            <x v="1"/>
          </reference>
        </references>
      </pivotArea>
    </format>
    <format dxfId="171">
      <pivotArea dataOnly="0" labelOnly="1" outline="0" fieldPosition="0">
        <references count="4">
          <reference field="1" count="1" selected="0">
            <x v="109"/>
          </reference>
          <reference field="4" count="1" selected="0">
            <x v="0"/>
          </reference>
          <reference field="41" count="1" selected="0">
            <x v="0"/>
          </reference>
          <reference field="42" count="1">
            <x v="1"/>
          </reference>
        </references>
      </pivotArea>
    </format>
    <format dxfId="170">
      <pivotArea dataOnly="0" labelOnly="1" outline="0" fieldPosition="0">
        <references count="4">
          <reference field="1" count="1" selected="0">
            <x v="110"/>
          </reference>
          <reference field="4" count="1" selected="0">
            <x v="0"/>
          </reference>
          <reference field="41" count="1" selected="0">
            <x v="0"/>
          </reference>
          <reference field="42" count="1">
            <x v="1"/>
          </reference>
        </references>
      </pivotArea>
    </format>
    <format dxfId="169">
      <pivotArea dataOnly="0" labelOnly="1" outline="0" fieldPosition="0">
        <references count="4">
          <reference field="1" count="1" selected="0">
            <x v="111"/>
          </reference>
          <reference field="4" count="1" selected="0">
            <x v="0"/>
          </reference>
          <reference field="41" count="1" selected="0">
            <x v="0"/>
          </reference>
          <reference field="42" count="1">
            <x v="1"/>
          </reference>
        </references>
      </pivotArea>
    </format>
    <format dxfId="168">
      <pivotArea dataOnly="0" labelOnly="1" outline="0" fieldPosition="0">
        <references count="4">
          <reference field="1" count="1" selected="0">
            <x v="112"/>
          </reference>
          <reference field="4" count="1" selected="0">
            <x v="0"/>
          </reference>
          <reference field="41" count="1" selected="0">
            <x v="0"/>
          </reference>
          <reference field="42" count="1">
            <x v="1"/>
          </reference>
        </references>
      </pivotArea>
    </format>
    <format dxfId="167">
      <pivotArea dataOnly="0" labelOnly="1" outline="0" fieldPosition="0">
        <references count="4">
          <reference field="1" count="1" selected="0">
            <x v="113"/>
          </reference>
          <reference field="4" count="1" selected="0">
            <x v="0"/>
          </reference>
          <reference field="41" count="1" selected="0">
            <x v="0"/>
          </reference>
          <reference field="42" count="1">
            <x v="1"/>
          </reference>
        </references>
      </pivotArea>
    </format>
    <format dxfId="166">
      <pivotArea dataOnly="0" labelOnly="1" outline="0" fieldPosition="0">
        <references count="4">
          <reference field="1" count="1" selected="0">
            <x v="114"/>
          </reference>
          <reference field="4" count="1" selected="0">
            <x v="0"/>
          </reference>
          <reference field="41" count="1" selected="0">
            <x v="0"/>
          </reference>
          <reference field="42" count="1">
            <x v="1"/>
          </reference>
        </references>
      </pivotArea>
    </format>
    <format dxfId="165">
      <pivotArea dataOnly="0" labelOnly="1" outline="0" fieldPosition="0">
        <references count="4">
          <reference field="1" count="1" selected="0">
            <x v="0"/>
          </reference>
          <reference field="4" count="1" selected="0">
            <x v="1"/>
          </reference>
          <reference field="41" count="1" selected="0">
            <x v="1"/>
          </reference>
          <reference field="42" count="1">
            <x v="1"/>
          </reference>
        </references>
      </pivotArea>
    </format>
    <format dxfId="164">
      <pivotArea dataOnly="0" labelOnly="1" outline="0" fieldPosition="0">
        <references count="4">
          <reference field="1" count="1" selected="0">
            <x v="1"/>
          </reference>
          <reference field="4" count="1" selected="0">
            <x v="1"/>
          </reference>
          <reference field="41" count="1" selected="0">
            <x v="1"/>
          </reference>
          <reference field="42" count="1">
            <x v="1"/>
          </reference>
        </references>
      </pivotArea>
    </format>
    <format dxfId="163">
      <pivotArea dataOnly="0" labelOnly="1" outline="0" fieldPosition="0">
        <references count="4">
          <reference field="1" count="1" selected="0">
            <x v="2"/>
          </reference>
          <reference field="4" count="1" selected="0">
            <x v="1"/>
          </reference>
          <reference field="41" count="1" selected="0">
            <x v="1"/>
          </reference>
          <reference field="42" count="1">
            <x v="1"/>
          </reference>
        </references>
      </pivotArea>
    </format>
    <format dxfId="162">
      <pivotArea dataOnly="0" labelOnly="1" outline="0" fieldPosition="0">
        <references count="4">
          <reference field="1" count="1" selected="0">
            <x v="3"/>
          </reference>
          <reference field="4" count="1" selected="0">
            <x v="1"/>
          </reference>
          <reference field="41" count="1" selected="0">
            <x v="1"/>
          </reference>
          <reference field="42" count="1">
            <x v="1"/>
          </reference>
        </references>
      </pivotArea>
    </format>
    <format dxfId="161">
      <pivotArea dataOnly="0" labelOnly="1" outline="0" fieldPosition="0">
        <references count="4">
          <reference field="1" count="1" selected="0">
            <x v="20"/>
          </reference>
          <reference field="4" count="1" selected="0">
            <x v="1"/>
          </reference>
          <reference field="41" count="1" selected="0">
            <x v="1"/>
          </reference>
          <reference field="42" count="1">
            <x v="1"/>
          </reference>
        </references>
      </pivotArea>
    </format>
    <format dxfId="160">
      <pivotArea dataOnly="0" labelOnly="1" outline="0" fieldPosition="0">
        <references count="4">
          <reference field="1" count="1" selected="0">
            <x v="21"/>
          </reference>
          <reference field="4" count="1" selected="0">
            <x v="1"/>
          </reference>
          <reference field="41" count="1" selected="0">
            <x v="1"/>
          </reference>
          <reference field="42" count="1">
            <x v="1"/>
          </reference>
        </references>
      </pivotArea>
    </format>
    <format dxfId="159">
      <pivotArea dataOnly="0" labelOnly="1" outline="0" fieldPosition="0">
        <references count="4">
          <reference field="1" count="1" selected="0">
            <x v="22"/>
          </reference>
          <reference field="4" count="1" selected="0">
            <x v="1"/>
          </reference>
          <reference field="41" count="1" selected="0">
            <x v="1"/>
          </reference>
          <reference field="42" count="1">
            <x v="1"/>
          </reference>
        </references>
      </pivotArea>
    </format>
    <format dxfId="158">
      <pivotArea dataOnly="0" labelOnly="1" outline="0" fieldPosition="0">
        <references count="4">
          <reference field="1" count="1" selected="0">
            <x v="23"/>
          </reference>
          <reference field="4" count="1" selected="0">
            <x v="1"/>
          </reference>
          <reference field="41" count="1" selected="0">
            <x v="1"/>
          </reference>
          <reference field="42" count="1">
            <x v="1"/>
          </reference>
        </references>
      </pivotArea>
    </format>
    <format dxfId="157">
      <pivotArea dataOnly="0" labelOnly="1" outline="0" fieldPosition="0">
        <references count="4">
          <reference field="1" count="1" selected="0">
            <x v="63"/>
          </reference>
          <reference field="4" count="1" selected="0">
            <x v="1"/>
          </reference>
          <reference field="41" count="1" selected="0">
            <x v="1"/>
          </reference>
          <reference field="42" count="1">
            <x v="1"/>
          </reference>
        </references>
      </pivotArea>
    </format>
    <format dxfId="156">
      <pivotArea dataOnly="0" labelOnly="1" outline="0" fieldPosition="0">
        <references count="4">
          <reference field="1" count="1" selected="0">
            <x v="64"/>
          </reference>
          <reference field="4" count="1" selected="0">
            <x v="1"/>
          </reference>
          <reference field="41" count="1" selected="0">
            <x v="1"/>
          </reference>
          <reference field="42" count="1">
            <x v="1"/>
          </reference>
        </references>
      </pivotArea>
    </format>
    <format dxfId="155">
      <pivotArea dataOnly="0" labelOnly="1" outline="0" fieldPosition="0">
        <references count="4">
          <reference field="1" count="1" selected="0">
            <x v="65"/>
          </reference>
          <reference field="4" count="1" selected="0">
            <x v="1"/>
          </reference>
          <reference field="41" count="1" selected="0">
            <x v="1"/>
          </reference>
          <reference field="42" count="1">
            <x v="1"/>
          </reference>
        </references>
      </pivotArea>
    </format>
    <format dxfId="154">
      <pivotArea dataOnly="0" labelOnly="1" outline="0" fieldPosition="0">
        <references count="4">
          <reference field="1" count="1" selected="0">
            <x v="75"/>
          </reference>
          <reference field="4" count="1" selected="0">
            <x v="1"/>
          </reference>
          <reference field="41" count="1" selected="0">
            <x v="1"/>
          </reference>
          <reference field="42" count="1">
            <x v="1"/>
          </reference>
        </references>
      </pivotArea>
    </format>
    <format dxfId="153">
      <pivotArea dataOnly="0" labelOnly="1" outline="0" fieldPosition="0">
        <references count="4">
          <reference field="1" count="1" selected="0">
            <x v="76"/>
          </reference>
          <reference field="4" count="1" selected="0">
            <x v="1"/>
          </reference>
          <reference field="41" count="1" selected="0">
            <x v="1"/>
          </reference>
          <reference field="42" count="1">
            <x v="1"/>
          </reference>
        </references>
      </pivotArea>
    </format>
    <format dxfId="152">
      <pivotArea dataOnly="0" labelOnly="1" outline="0" fieldPosition="0">
        <references count="4">
          <reference field="1" count="1" selected="0">
            <x v="77"/>
          </reference>
          <reference field="4" count="1" selected="0">
            <x v="1"/>
          </reference>
          <reference field="41" count="1" selected="0">
            <x v="1"/>
          </reference>
          <reference field="42" count="1">
            <x v="1"/>
          </reference>
        </references>
      </pivotArea>
    </format>
    <format dxfId="151">
      <pivotArea dataOnly="0" labelOnly="1" outline="0" fieldPosition="0">
        <references count="4">
          <reference field="1" count="1" selected="0">
            <x v="78"/>
          </reference>
          <reference field="4" count="1" selected="0">
            <x v="1"/>
          </reference>
          <reference field="41" count="1" selected="0">
            <x v="1"/>
          </reference>
          <reference field="42" count="1">
            <x v="1"/>
          </reference>
        </references>
      </pivotArea>
    </format>
    <format dxfId="150">
      <pivotArea field="42" type="button" dataOnly="0" labelOnly="1" outline="0" axis="axisRow" fieldPosition="3"/>
    </format>
    <format dxfId="149">
      <pivotArea dataOnly="0" labelOnly="1" outline="0" fieldPosition="0">
        <references count="1">
          <reference field="4" count="1" defaultSubtotal="1">
            <x v="0"/>
          </reference>
        </references>
      </pivotArea>
    </format>
    <format dxfId="148">
      <pivotArea dataOnly="0" labelOnly="1" outline="0" fieldPosition="0">
        <references count="1">
          <reference field="4" count="1" defaultSubtotal="1">
            <x v="1"/>
          </reference>
        </references>
      </pivotArea>
    </format>
    <format dxfId="147">
      <pivotArea dataOnly="0" labelOnly="1" grandRow="1" outline="0" fieldPosition="0"/>
    </format>
    <format dxfId="146">
      <pivotArea dataOnly="0" labelOnly="1" outline="0" fieldPosition="0">
        <references count="4">
          <reference field="1" count="1" selected="0">
            <x v="4"/>
          </reference>
          <reference field="4" count="1" selected="0">
            <x v="0"/>
          </reference>
          <reference field="41" count="1" selected="0">
            <x v="0"/>
          </reference>
          <reference field="42" count="1">
            <x v="1"/>
          </reference>
        </references>
      </pivotArea>
    </format>
    <format dxfId="145">
      <pivotArea dataOnly="0" labelOnly="1" outline="0" fieldPosition="0">
        <references count="4">
          <reference field="1" count="1" selected="0">
            <x v="5"/>
          </reference>
          <reference field="4" count="1" selected="0">
            <x v="0"/>
          </reference>
          <reference field="41" count="1" selected="0">
            <x v="0"/>
          </reference>
          <reference field="42" count="1">
            <x v="1"/>
          </reference>
        </references>
      </pivotArea>
    </format>
    <format dxfId="144">
      <pivotArea dataOnly="0" labelOnly="1" outline="0" fieldPosition="0">
        <references count="4">
          <reference field="1" count="1" selected="0">
            <x v="6"/>
          </reference>
          <reference field="4" count="1" selected="0">
            <x v="0"/>
          </reference>
          <reference field="41" count="1" selected="0">
            <x v="0"/>
          </reference>
          <reference field="42" count="1">
            <x v="1"/>
          </reference>
        </references>
      </pivotArea>
    </format>
    <format dxfId="143">
      <pivotArea dataOnly="0" labelOnly="1" outline="0" fieldPosition="0">
        <references count="4">
          <reference field="1" count="1" selected="0">
            <x v="7"/>
          </reference>
          <reference field="4" count="1" selected="0">
            <x v="0"/>
          </reference>
          <reference field="41" count="1" selected="0">
            <x v="0"/>
          </reference>
          <reference field="42" count="1">
            <x v="1"/>
          </reference>
        </references>
      </pivotArea>
    </format>
    <format dxfId="142">
      <pivotArea dataOnly="0" labelOnly="1" outline="0" fieldPosition="0">
        <references count="4">
          <reference field="1" count="1" selected="0">
            <x v="8"/>
          </reference>
          <reference field="4" count="1" selected="0">
            <x v="0"/>
          </reference>
          <reference field="41" count="1" selected="0">
            <x v="0"/>
          </reference>
          <reference field="42" count="1">
            <x v="1"/>
          </reference>
        </references>
      </pivotArea>
    </format>
    <format dxfId="141">
      <pivotArea dataOnly="0" labelOnly="1" outline="0" fieldPosition="0">
        <references count="4">
          <reference field="1" count="1" selected="0">
            <x v="9"/>
          </reference>
          <reference field="4" count="1" selected="0">
            <x v="0"/>
          </reference>
          <reference field="41" count="1" selected="0">
            <x v="0"/>
          </reference>
          <reference field="42" count="1">
            <x v="1"/>
          </reference>
        </references>
      </pivotArea>
    </format>
    <format dxfId="140">
      <pivotArea dataOnly="0" labelOnly="1" outline="0" fieldPosition="0">
        <references count="4">
          <reference field="1" count="1" selected="0">
            <x v="10"/>
          </reference>
          <reference field="4" count="1" selected="0">
            <x v="0"/>
          </reference>
          <reference field="41" count="1" selected="0">
            <x v="0"/>
          </reference>
          <reference field="42" count="1">
            <x v="1"/>
          </reference>
        </references>
      </pivotArea>
    </format>
    <format dxfId="139">
      <pivotArea dataOnly="0" labelOnly="1" outline="0" fieldPosition="0">
        <references count="4">
          <reference field="1" count="1" selected="0">
            <x v="11"/>
          </reference>
          <reference field="4" count="1" selected="0">
            <x v="0"/>
          </reference>
          <reference field="41" count="1" selected="0">
            <x v="0"/>
          </reference>
          <reference field="42" count="1">
            <x v="1"/>
          </reference>
        </references>
      </pivotArea>
    </format>
    <format dxfId="138">
      <pivotArea dataOnly="0" labelOnly="1" outline="0" fieldPosition="0">
        <references count="4">
          <reference field="1" count="1" selected="0">
            <x v="12"/>
          </reference>
          <reference field="4" count="1" selected="0">
            <x v="0"/>
          </reference>
          <reference field="41" count="1" selected="0">
            <x v="0"/>
          </reference>
          <reference field="42" count="1">
            <x v="1"/>
          </reference>
        </references>
      </pivotArea>
    </format>
    <format dxfId="137">
      <pivotArea dataOnly="0" labelOnly="1" outline="0" fieldPosition="0">
        <references count="4">
          <reference field="1" count="1" selected="0">
            <x v="13"/>
          </reference>
          <reference field="4" count="1" selected="0">
            <x v="0"/>
          </reference>
          <reference field="41" count="1" selected="0">
            <x v="0"/>
          </reference>
          <reference field="42" count="1">
            <x v="1"/>
          </reference>
        </references>
      </pivotArea>
    </format>
    <format dxfId="136">
      <pivotArea dataOnly="0" labelOnly="1" outline="0" fieldPosition="0">
        <references count="4">
          <reference field="1" count="1" selected="0">
            <x v="14"/>
          </reference>
          <reference field="4" count="1" selected="0">
            <x v="0"/>
          </reference>
          <reference field="41" count="1" selected="0">
            <x v="0"/>
          </reference>
          <reference field="42" count="1">
            <x v="1"/>
          </reference>
        </references>
      </pivotArea>
    </format>
    <format dxfId="135">
      <pivotArea dataOnly="0" labelOnly="1" outline="0" fieldPosition="0">
        <references count="4">
          <reference field="1" count="1" selected="0">
            <x v="15"/>
          </reference>
          <reference field="4" count="1" selected="0">
            <x v="0"/>
          </reference>
          <reference field="41" count="1" selected="0">
            <x v="0"/>
          </reference>
          <reference field="42" count="1">
            <x v="1"/>
          </reference>
        </references>
      </pivotArea>
    </format>
    <format dxfId="134">
      <pivotArea dataOnly="0" labelOnly="1" outline="0" fieldPosition="0">
        <references count="4">
          <reference field="1" count="1" selected="0">
            <x v="16"/>
          </reference>
          <reference field="4" count="1" selected="0">
            <x v="0"/>
          </reference>
          <reference field="41" count="1" selected="0">
            <x v="0"/>
          </reference>
          <reference field="42" count="1">
            <x v="0"/>
          </reference>
        </references>
      </pivotArea>
    </format>
    <format dxfId="133">
      <pivotArea dataOnly="0" labelOnly="1" outline="0" fieldPosition="0">
        <references count="4">
          <reference field="1" count="1" selected="0">
            <x v="17"/>
          </reference>
          <reference field="4" count="1" selected="0">
            <x v="0"/>
          </reference>
          <reference field="41" count="1" selected="0">
            <x v="0"/>
          </reference>
          <reference field="42" count="1">
            <x v="0"/>
          </reference>
        </references>
      </pivotArea>
    </format>
    <format dxfId="132">
      <pivotArea dataOnly="0" labelOnly="1" outline="0" fieldPosition="0">
        <references count="4">
          <reference field="1" count="1" selected="0">
            <x v="18"/>
          </reference>
          <reference field="4" count="1" selected="0">
            <x v="0"/>
          </reference>
          <reference field="41" count="1" selected="0">
            <x v="0"/>
          </reference>
          <reference field="42" count="1">
            <x v="0"/>
          </reference>
        </references>
      </pivotArea>
    </format>
    <format dxfId="131">
      <pivotArea dataOnly="0" labelOnly="1" outline="0" fieldPosition="0">
        <references count="4">
          <reference field="1" count="1" selected="0">
            <x v="19"/>
          </reference>
          <reference field="4" count="1" selected="0">
            <x v="0"/>
          </reference>
          <reference field="41" count="1" selected="0">
            <x v="0"/>
          </reference>
          <reference field="42" count="1">
            <x v="0"/>
          </reference>
        </references>
      </pivotArea>
    </format>
    <format dxfId="130">
      <pivotArea dataOnly="0" labelOnly="1" outline="0" fieldPosition="0">
        <references count="4">
          <reference field="1" count="1" selected="0">
            <x v="24"/>
          </reference>
          <reference field="4" count="1" selected="0">
            <x v="0"/>
          </reference>
          <reference field="41" count="1" selected="0">
            <x v="0"/>
          </reference>
          <reference field="42" count="1">
            <x v="1"/>
          </reference>
        </references>
      </pivotArea>
    </format>
    <format dxfId="129">
      <pivotArea dataOnly="0" labelOnly="1" outline="0" fieldPosition="0">
        <references count="4">
          <reference field="1" count="1" selected="0">
            <x v="25"/>
          </reference>
          <reference field="4" count="1" selected="0">
            <x v="0"/>
          </reference>
          <reference field="41" count="1" selected="0">
            <x v="0"/>
          </reference>
          <reference field="42" count="1">
            <x v="1"/>
          </reference>
        </references>
      </pivotArea>
    </format>
    <format dxfId="128">
      <pivotArea dataOnly="0" labelOnly="1" outline="0" fieldPosition="0">
        <references count="4">
          <reference field="1" count="1" selected="0">
            <x v="26"/>
          </reference>
          <reference field="4" count="1" selected="0">
            <x v="0"/>
          </reference>
          <reference field="41" count="1" selected="0">
            <x v="0"/>
          </reference>
          <reference field="42" count="1">
            <x v="1"/>
          </reference>
        </references>
      </pivotArea>
    </format>
    <format dxfId="127">
      <pivotArea dataOnly="0" labelOnly="1" outline="0" fieldPosition="0">
        <references count="4">
          <reference field="1" count="1" selected="0">
            <x v="27"/>
          </reference>
          <reference field="4" count="1" selected="0">
            <x v="0"/>
          </reference>
          <reference field="41" count="1" selected="0">
            <x v="0"/>
          </reference>
          <reference field="42" count="1">
            <x v="1"/>
          </reference>
        </references>
      </pivotArea>
    </format>
    <format dxfId="126">
      <pivotArea dataOnly="0" labelOnly="1" outline="0" fieldPosition="0">
        <references count="4">
          <reference field="1" count="1" selected="0">
            <x v="28"/>
          </reference>
          <reference field="4" count="1" selected="0">
            <x v="0"/>
          </reference>
          <reference field="41" count="1" selected="0">
            <x v="0"/>
          </reference>
          <reference field="42" count="1">
            <x v="1"/>
          </reference>
        </references>
      </pivotArea>
    </format>
    <format dxfId="125">
      <pivotArea dataOnly="0" labelOnly="1" outline="0" fieldPosition="0">
        <references count="4">
          <reference field="1" count="1" selected="0">
            <x v="29"/>
          </reference>
          <reference field="4" count="1" selected="0">
            <x v="0"/>
          </reference>
          <reference field="41" count="1" selected="0">
            <x v="0"/>
          </reference>
          <reference field="42" count="1">
            <x v="1"/>
          </reference>
        </references>
      </pivotArea>
    </format>
    <format dxfId="124">
      <pivotArea dataOnly="0" labelOnly="1" outline="0" fieldPosition="0">
        <references count="4">
          <reference field="1" count="1" selected="0">
            <x v="30"/>
          </reference>
          <reference field="4" count="1" selected="0">
            <x v="0"/>
          </reference>
          <reference field="41" count="1" selected="0">
            <x v="0"/>
          </reference>
          <reference field="42" count="1">
            <x v="1"/>
          </reference>
        </references>
      </pivotArea>
    </format>
    <format dxfId="123">
      <pivotArea dataOnly="0" labelOnly="1" outline="0" fieldPosition="0">
        <references count="4">
          <reference field="1" count="1" selected="0">
            <x v="31"/>
          </reference>
          <reference field="4" count="1" selected="0">
            <x v="0"/>
          </reference>
          <reference field="41" count="1" selected="0">
            <x v="0"/>
          </reference>
          <reference field="42" count="1">
            <x v="1"/>
          </reference>
        </references>
      </pivotArea>
    </format>
    <format dxfId="122">
      <pivotArea dataOnly="0" labelOnly="1" outline="0" fieldPosition="0">
        <references count="4">
          <reference field="1" count="1" selected="0">
            <x v="32"/>
          </reference>
          <reference field="4" count="1" selected="0">
            <x v="0"/>
          </reference>
          <reference field="41" count="1" selected="0">
            <x v="0"/>
          </reference>
          <reference field="42" count="1">
            <x v="1"/>
          </reference>
        </references>
      </pivotArea>
    </format>
    <format dxfId="121">
      <pivotArea dataOnly="0" labelOnly="1" outline="0" fieldPosition="0">
        <references count="4">
          <reference field="1" count="1" selected="0">
            <x v="33"/>
          </reference>
          <reference field="4" count="1" selected="0">
            <x v="0"/>
          </reference>
          <reference field="41" count="1" selected="0">
            <x v="0"/>
          </reference>
          <reference field="42" count="1">
            <x v="1"/>
          </reference>
        </references>
      </pivotArea>
    </format>
    <format dxfId="120">
      <pivotArea dataOnly="0" labelOnly="1" outline="0" fieldPosition="0">
        <references count="4">
          <reference field="1" count="1" selected="0">
            <x v="34"/>
          </reference>
          <reference field="4" count="1" selected="0">
            <x v="0"/>
          </reference>
          <reference field="41" count="1" selected="0">
            <x v="0"/>
          </reference>
          <reference field="42" count="1">
            <x v="1"/>
          </reference>
        </references>
      </pivotArea>
    </format>
    <format dxfId="119">
      <pivotArea dataOnly="0" labelOnly="1" outline="0" fieldPosition="0">
        <references count="4">
          <reference field="1" count="1" selected="0">
            <x v="35"/>
          </reference>
          <reference field="4" count="1" selected="0">
            <x v="0"/>
          </reference>
          <reference field="41" count="1" selected="0">
            <x v="0"/>
          </reference>
          <reference field="42" count="1">
            <x v="1"/>
          </reference>
        </references>
      </pivotArea>
    </format>
    <format dxfId="118">
      <pivotArea dataOnly="0" labelOnly="1" outline="0" fieldPosition="0">
        <references count="4">
          <reference field="1" count="1" selected="0">
            <x v="36"/>
          </reference>
          <reference field="4" count="1" selected="0">
            <x v="0"/>
          </reference>
          <reference field="41" count="1" selected="0">
            <x v="0"/>
          </reference>
          <reference field="42" count="1">
            <x v="0"/>
          </reference>
        </references>
      </pivotArea>
    </format>
    <format dxfId="117">
      <pivotArea dataOnly="0" labelOnly="1" outline="0" fieldPosition="0">
        <references count="4">
          <reference field="1" count="1" selected="0">
            <x v="37"/>
          </reference>
          <reference field="4" count="1" selected="0">
            <x v="0"/>
          </reference>
          <reference field="41" count="1" selected="0">
            <x v="0"/>
          </reference>
          <reference field="42" count="1">
            <x v="0"/>
          </reference>
        </references>
      </pivotArea>
    </format>
    <format dxfId="116">
      <pivotArea dataOnly="0" labelOnly="1" outline="0" fieldPosition="0">
        <references count="4">
          <reference field="1" count="1" selected="0">
            <x v="38"/>
          </reference>
          <reference field="4" count="1" selected="0">
            <x v="0"/>
          </reference>
          <reference field="41" count="1" selected="0">
            <x v="0"/>
          </reference>
          <reference field="42" count="1">
            <x v="0"/>
          </reference>
        </references>
      </pivotArea>
    </format>
    <format dxfId="115">
      <pivotArea dataOnly="0" labelOnly="1" outline="0" fieldPosition="0">
        <references count="4">
          <reference field="1" count="1" selected="0">
            <x v="39"/>
          </reference>
          <reference field="4" count="1" selected="0">
            <x v="0"/>
          </reference>
          <reference field="41" count="1" selected="0">
            <x v="0"/>
          </reference>
          <reference field="42" count="1">
            <x v="0"/>
          </reference>
        </references>
      </pivotArea>
    </format>
    <format dxfId="114">
      <pivotArea dataOnly="0" labelOnly="1" outline="0" fieldPosition="0">
        <references count="4">
          <reference field="1" count="1" selected="0">
            <x v="40"/>
          </reference>
          <reference field="4" count="1" selected="0">
            <x v="0"/>
          </reference>
          <reference field="41" count="1" selected="0">
            <x v="0"/>
          </reference>
          <reference field="42" count="1">
            <x v="1"/>
          </reference>
        </references>
      </pivotArea>
    </format>
    <format dxfId="113">
      <pivotArea dataOnly="0" labelOnly="1" outline="0" fieldPosition="0">
        <references count="4">
          <reference field="1" count="1" selected="0">
            <x v="41"/>
          </reference>
          <reference field="4" count="1" selected="0">
            <x v="0"/>
          </reference>
          <reference field="41" count="1" selected="0">
            <x v="0"/>
          </reference>
          <reference field="42" count="1">
            <x v="1"/>
          </reference>
        </references>
      </pivotArea>
    </format>
    <format dxfId="112">
      <pivotArea dataOnly="0" labelOnly="1" outline="0" fieldPosition="0">
        <references count="4">
          <reference field="1" count="1" selected="0">
            <x v="42"/>
          </reference>
          <reference field="4" count="1" selected="0">
            <x v="0"/>
          </reference>
          <reference field="41" count="1" selected="0">
            <x v="0"/>
          </reference>
          <reference field="42" count="1">
            <x v="1"/>
          </reference>
        </references>
      </pivotArea>
    </format>
    <format dxfId="111">
      <pivotArea dataOnly="0" labelOnly="1" outline="0" fieldPosition="0">
        <references count="4">
          <reference field="1" count="1" selected="0">
            <x v="43"/>
          </reference>
          <reference field="4" count="1" selected="0">
            <x v="0"/>
          </reference>
          <reference field="41" count="1" selected="0">
            <x v="0"/>
          </reference>
          <reference field="42" count="1">
            <x v="1"/>
          </reference>
        </references>
      </pivotArea>
    </format>
    <format dxfId="110">
      <pivotArea dataOnly="0" labelOnly="1" outline="0" fieldPosition="0">
        <references count="4">
          <reference field="1" count="1" selected="0">
            <x v="44"/>
          </reference>
          <reference field="4" count="1" selected="0">
            <x v="0"/>
          </reference>
          <reference field="41" count="1" selected="0">
            <x v="0"/>
          </reference>
          <reference field="42" count="1">
            <x v="1"/>
          </reference>
        </references>
      </pivotArea>
    </format>
    <format dxfId="109">
      <pivotArea dataOnly="0" labelOnly="1" outline="0" fieldPosition="0">
        <references count="4">
          <reference field="1" count="1" selected="0">
            <x v="45"/>
          </reference>
          <reference field="4" count="1" selected="0">
            <x v="0"/>
          </reference>
          <reference field="41" count="1" selected="0">
            <x v="0"/>
          </reference>
          <reference field="42" count="1">
            <x v="1"/>
          </reference>
        </references>
      </pivotArea>
    </format>
    <format dxfId="108">
      <pivotArea dataOnly="0" labelOnly="1" outline="0" fieldPosition="0">
        <references count="4">
          <reference field="1" count="1" selected="0">
            <x v="46"/>
          </reference>
          <reference field="4" count="1" selected="0">
            <x v="0"/>
          </reference>
          <reference field="41" count="1" selected="0">
            <x v="0"/>
          </reference>
          <reference field="42" count="1">
            <x v="1"/>
          </reference>
        </references>
      </pivotArea>
    </format>
    <format dxfId="107">
      <pivotArea dataOnly="0" labelOnly="1" outline="0" fieldPosition="0">
        <references count="4">
          <reference field="1" count="1" selected="0">
            <x v="47"/>
          </reference>
          <reference field="4" count="1" selected="0">
            <x v="0"/>
          </reference>
          <reference field="41" count="1" selected="0">
            <x v="0"/>
          </reference>
          <reference field="42" count="1">
            <x v="1"/>
          </reference>
        </references>
      </pivotArea>
    </format>
    <format dxfId="106">
      <pivotArea dataOnly="0" labelOnly="1" outline="0" fieldPosition="0">
        <references count="4">
          <reference field="1" count="1" selected="0">
            <x v="48"/>
          </reference>
          <reference field="4" count="1" selected="0">
            <x v="0"/>
          </reference>
          <reference field="41" count="1" selected="0">
            <x v="0"/>
          </reference>
          <reference field="42" count="1">
            <x v="1"/>
          </reference>
        </references>
      </pivotArea>
    </format>
    <format dxfId="105">
      <pivotArea dataOnly="0" labelOnly="1" outline="0" fieldPosition="0">
        <references count="4">
          <reference field="1" count="1" selected="0">
            <x v="49"/>
          </reference>
          <reference field="4" count="1" selected="0">
            <x v="0"/>
          </reference>
          <reference field="41" count="1" selected="0">
            <x v="0"/>
          </reference>
          <reference field="42" count="1">
            <x v="1"/>
          </reference>
        </references>
      </pivotArea>
    </format>
    <format dxfId="104">
      <pivotArea dataOnly="0" labelOnly="1" outline="0" fieldPosition="0">
        <references count="4">
          <reference field="1" count="1" selected="0">
            <x v="50"/>
          </reference>
          <reference field="4" count="1" selected="0">
            <x v="0"/>
          </reference>
          <reference field="41" count="1" selected="0">
            <x v="0"/>
          </reference>
          <reference field="42" count="1">
            <x v="1"/>
          </reference>
        </references>
      </pivotArea>
    </format>
    <format dxfId="103">
      <pivotArea dataOnly="0" labelOnly="1" outline="0" fieldPosition="0">
        <references count="4">
          <reference field="1" count="1" selected="0">
            <x v="51"/>
          </reference>
          <reference field="4" count="1" selected="0">
            <x v="0"/>
          </reference>
          <reference field="41" count="1" selected="0">
            <x v="0"/>
          </reference>
          <reference field="42" count="1">
            <x v="1"/>
          </reference>
        </references>
      </pivotArea>
    </format>
    <format dxfId="102">
      <pivotArea dataOnly="0" labelOnly="1" outline="0" fieldPosition="0">
        <references count="4">
          <reference field="1" count="1" selected="0">
            <x v="52"/>
          </reference>
          <reference field="4" count="1" selected="0">
            <x v="0"/>
          </reference>
          <reference field="41" count="1" selected="0">
            <x v="0"/>
          </reference>
          <reference field="42" count="1">
            <x v="1"/>
          </reference>
        </references>
      </pivotArea>
    </format>
    <format dxfId="101">
      <pivotArea dataOnly="0" labelOnly="1" outline="0" fieldPosition="0">
        <references count="4">
          <reference field="1" count="1" selected="0">
            <x v="53"/>
          </reference>
          <reference field="4" count="1" selected="0">
            <x v="0"/>
          </reference>
          <reference field="41" count="1" selected="0">
            <x v="0"/>
          </reference>
          <reference field="42" count="1">
            <x v="1"/>
          </reference>
        </references>
      </pivotArea>
    </format>
    <format dxfId="100">
      <pivotArea dataOnly="0" labelOnly="1" outline="0" fieldPosition="0">
        <references count="4">
          <reference field="1" count="1" selected="0">
            <x v="54"/>
          </reference>
          <reference field="4" count="1" selected="0">
            <x v="0"/>
          </reference>
          <reference field="41" count="1" selected="0">
            <x v="0"/>
          </reference>
          <reference field="42" count="1">
            <x v="1"/>
          </reference>
        </references>
      </pivotArea>
    </format>
    <format dxfId="99">
      <pivotArea dataOnly="0" labelOnly="1" outline="0" fieldPosition="0">
        <references count="4">
          <reference field="1" count="1" selected="0">
            <x v="55"/>
          </reference>
          <reference field="4" count="1" selected="0">
            <x v="0"/>
          </reference>
          <reference field="41" count="1" selected="0">
            <x v="0"/>
          </reference>
          <reference field="42" count="1">
            <x v="1"/>
          </reference>
        </references>
      </pivotArea>
    </format>
    <format dxfId="98">
      <pivotArea dataOnly="0" labelOnly="1" outline="0" fieldPosition="0">
        <references count="4">
          <reference field="1" count="1" selected="0">
            <x v="56"/>
          </reference>
          <reference field="4" count="1" selected="0">
            <x v="0"/>
          </reference>
          <reference field="41" count="1" selected="0">
            <x v="0"/>
          </reference>
          <reference field="42" count="1">
            <x v="1"/>
          </reference>
        </references>
      </pivotArea>
    </format>
    <format dxfId="97">
      <pivotArea dataOnly="0" labelOnly="1" outline="0" fieldPosition="0">
        <references count="4">
          <reference field="1" count="1" selected="0">
            <x v="57"/>
          </reference>
          <reference field="4" count="1" selected="0">
            <x v="0"/>
          </reference>
          <reference field="41" count="1" selected="0">
            <x v="0"/>
          </reference>
          <reference field="42" count="1">
            <x v="1"/>
          </reference>
        </references>
      </pivotArea>
    </format>
    <format dxfId="96">
      <pivotArea dataOnly="0" labelOnly="1" outline="0" fieldPosition="0">
        <references count="4">
          <reference field="1" count="1" selected="0">
            <x v="58"/>
          </reference>
          <reference field="4" count="1" selected="0">
            <x v="0"/>
          </reference>
          <reference field="41" count="1" selected="0">
            <x v="0"/>
          </reference>
          <reference field="42" count="1">
            <x v="1"/>
          </reference>
        </references>
      </pivotArea>
    </format>
    <format dxfId="95">
      <pivotArea dataOnly="0" labelOnly="1" outline="0" fieldPosition="0">
        <references count="4">
          <reference field="1" count="1" selected="0">
            <x v="59"/>
          </reference>
          <reference field="4" count="1" selected="0">
            <x v="0"/>
          </reference>
          <reference field="41" count="1" selected="0">
            <x v="0"/>
          </reference>
          <reference field="42" count="1">
            <x v="1"/>
          </reference>
        </references>
      </pivotArea>
    </format>
    <format dxfId="94">
      <pivotArea dataOnly="0" labelOnly="1" outline="0" fieldPosition="0">
        <references count="4">
          <reference field="1" count="1" selected="0">
            <x v="60"/>
          </reference>
          <reference field="4" count="1" selected="0">
            <x v="0"/>
          </reference>
          <reference field="41" count="1" selected="0">
            <x v="0"/>
          </reference>
          <reference field="42" count="1">
            <x v="1"/>
          </reference>
        </references>
      </pivotArea>
    </format>
    <format dxfId="93">
      <pivotArea dataOnly="0" labelOnly="1" outline="0" fieldPosition="0">
        <references count="4">
          <reference field="1" count="1" selected="0">
            <x v="61"/>
          </reference>
          <reference field="4" count="1" selected="0">
            <x v="0"/>
          </reference>
          <reference field="41" count="1" selected="0">
            <x v="0"/>
          </reference>
          <reference field="42" count="1">
            <x v="1"/>
          </reference>
        </references>
      </pivotArea>
    </format>
    <format dxfId="92">
      <pivotArea dataOnly="0" labelOnly="1" outline="0" fieldPosition="0">
        <references count="4">
          <reference field="1" count="1" selected="0">
            <x v="62"/>
          </reference>
          <reference field="4" count="1" selected="0">
            <x v="0"/>
          </reference>
          <reference field="41" count="1" selected="0">
            <x v="0"/>
          </reference>
          <reference field="42" count="1">
            <x v="1"/>
          </reference>
        </references>
      </pivotArea>
    </format>
    <format dxfId="91">
      <pivotArea dataOnly="0" labelOnly="1" outline="0" fieldPosition="0">
        <references count="4">
          <reference field="1" count="1" selected="0">
            <x v="66"/>
          </reference>
          <reference field="4" count="1" selected="0">
            <x v="0"/>
          </reference>
          <reference field="41" count="1" selected="0">
            <x v="0"/>
          </reference>
          <reference field="42" count="1">
            <x v="1"/>
          </reference>
        </references>
      </pivotArea>
    </format>
    <format dxfId="90">
      <pivotArea dataOnly="0" labelOnly="1" outline="0" fieldPosition="0">
        <references count="4">
          <reference field="1" count="1" selected="0">
            <x v="67"/>
          </reference>
          <reference field="4" count="1" selected="0">
            <x v="0"/>
          </reference>
          <reference field="41" count="1" selected="0">
            <x v="0"/>
          </reference>
          <reference field="42" count="1">
            <x v="1"/>
          </reference>
        </references>
      </pivotArea>
    </format>
    <format dxfId="89">
      <pivotArea dataOnly="0" labelOnly="1" outline="0" fieldPosition="0">
        <references count="4">
          <reference field="1" count="1" selected="0">
            <x v="68"/>
          </reference>
          <reference field="4" count="1" selected="0">
            <x v="0"/>
          </reference>
          <reference field="41" count="1" selected="0">
            <x v="0"/>
          </reference>
          <reference field="42" count="1">
            <x v="1"/>
          </reference>
        </references>
      </pivotArea>
    </format>
    <format dxfId="88">
      <pivotArea dataOnly="0" labelOnly="1" outline="0" fieldPosition="0">
        <references count="4">
          <reference field="1" count="1" selected="0">
            <x v="69"/>
          </reference>
          <reference field="4" count="1" selected="0">
            <x v="0"/>
          </reference>
          <reference field="41" count="1" selected="0">
            <x v="0"/>
          </reference>
          <reference field="42" count="1">
            <x v="1"/>
          </reference>
        </references>
      </pivotArea>
    </format>
    <format dxfId="87">
      <pivotArea dataOnly="0" labelOnly="1" outline="0" fieldPosition="0">
        <references count="4">
          <reference field="1" count="1" selected="0">
            <x v="70"/>
          </reference>
          <reference field="4" count="1" selected="0">
            <x v="0"/>
          </reference>
          <reference field="41" count="1" selected="0">
            <x v="0"/>
          </reference>
          <reference field="42" count="1">
            <x v="1"/>
          </reference>
        </references>
      </pivotArea>
    </format>
    <format dxfId="86">
      <pivotArea dataOnly="0" labelOnly="1" outline="0" fieldPosition="0">
        <references count="4">
          <reference field="1" count="1" selected="0">
            <x v="71"/>
          </reference>
          <reference field="4" count="1" selected="0">
            <x v="0"/>
          </reference>
          <reference field="41" count="1" selected="0">
            <x v="0"/>
          </reference>
          <reference field="42" count="1">
            <x v="1"/>
          </reference>
        </references>
      </pivotArea>
    </format>
    <format dxfId="85">
      <pivotArea dataOnly="0" labelOnly="1" outline="0" fieldPosition="0">
        <references count="4">
          <reference field="1" count="1" selected="0">
            <x v="72"/>
          </reference>
          <reference field="4" count="1" selected="0">
            <x v="0"/>
          </reference>
          <reference field="41" count="1" selected="0">
            <x v="0"/>
          </reference>
          <reference field="42" count="1">
            <x v="0"/>
          </reference>
        </references>
      </pivotArea>
    </format>
    <format dxfId="84">
      <pivotArea dataOnly="0" labelOnly="1" outline="0" fieldPosition="0">
        <references count="4">
          <reference field="1" count="1" selected="0">
            <x v="73"/>
          </reference>
          <reference field="4" count="1" selected="0">
            <x v="0"/>
          </reference>
          <reference field="41" count="1" selected="0">
            <x v="0"/>
          </reference>
          <reference field="42" count="1">
            <x v="0"/>
          </reference>
        </references>
      </pivotArea>
    </format>
    <format dxfId="83">
      <pivotArea dataOnly="0" labelOnly="1" outline="0" fieldPosition="0">
        <references count="4">
          <reference field="1" count="1" selected="0">
            <x v="74"/>
          </reference>
          <reference field="4" count="1" selected="0">
            <x v="0"/>
          </reference>
          <reference field="41" count="1" selected="0">
            <x v="0"/>
          </reference>
          <reference field="42" count="1">
            <x v="0"/>
          </reference>
        </references>
      </pivotArea>
    </format>
    <format dxfId="82">
      <pivotArea dataOnly="0" labelOnly="1" outline="0" fieldPosition="0">
        <references count="4">
          <reference field="1" count="1" selected="0">
            <x v="79"/>
          </reference>
          <reference field="4" count="1" selected="0">
            <x v="0"/>
          </reference>
          <reference field="41" count="1" selected="0">
            <x v="0"/>
          </reference>
          <reference field="42" count="1">
            <x v="1"/>
          </reference>
        </references>
      </pivotArea>
    </format>
    <format dxfId="81">
      <pivotArea dataOnly="0" labelOnly="1" outline="0" fieldPosition="0">
        <references count="4">
          <reference field="1" count="1" selected="0">
            <x v="80"/>
          </reference>
          <reference field="4" count="1" selected="0">
            <x v="0"/>
          </reference>
          <reference field="41" count="1" selected="0">
            <x v="0"/>
          </reference>
          <reference field="42" count="1">
            <x v="1"/>
          </reference>
        </references>
      </pivotArea>
    </format>
    <format dxfId="80">
      <pivotArea dataOnly="0" labelOnly="1" outline="0" fieldPosition="0">
        <references count="4">
          <reference field="1" count="1" selected="0">
            <x v="81"/>
          </reference>
          <reference field="4" count="1" selected="0">
            <x v="0"/>
          </reference>
          <reference field="41" count="1" selected="0">
            <x v="0"/>
          </reference>
          <reference field="42" count="1">
            <x v="1"/>
          </reference>
        </references>
      </pivotArea>
    </format>
    <format dxfId="79">
      <pivotArea dataOnly="0" labelOnly="1" outline="0" fieldPosition="0">
        <references count="4">
          <reference field="1" count="1" selected="0">
            <x v="82"/>
          </reference>
          <reference field="4" count="1" selected="0">
            <x v="0"/>
          </reference>
          <reference field="41" count="1" selected="0">
            <x v="0"/>
          </reference>
          <reference field="42" count="1">
            <x v="1"/>
          </reference>
        </references>
      </pivotArea>
    </format>
    <format dxfId="78">
      <pivotArea dataOnly="0" labelOnly="1" outline="0" fieldPosition="0">
        <references count="4">
          <reference field="1" count="1" selected="0">
            <x v="83"/>
          </reference>
          <reference field="4" count="1" selected="0">
            <x v="0"/>
          </reference>
          <reference field="41" count="1" selected="0">
            <x v="0"/>
          </reference>
          <reference field="42" count="1">
            <x v="1"/>
          </reference>
        </references>
      </pivotArea>
    </format>
    <format dxfId="77">
      <pivotArea dataOnly="0" labelOnly="1" outline="0" fieldPosition="0">
        <references count="4">
          <reference field="1" count="1" selected="0">
            <x v="84"/>
          </reference>
          <reference field="4" count="1" selected="0">
            <x v="0"/>
          </reference>
          <reference field="41" count="1" selected="0">
            <x v="0"/>
          </reference>
          <reference field="42" count="1">
            <x v="1"/>
          </reference>
        </references>
      </pivotArea>
    </format>
    <format dxfId="76">
      <pivotArea dataOnly="0" labelOnly="1" outline="0" fieldPosition="0">
        <references count="4">
          <reference field="1" count="1" selected="0">
            <x v="85"/>
          </reference>
          <reference field="4" count="1" selected="0">
            <x v="0"/>
          </reference>
          <reference field="41" count="1" selected="0">
            <x v="0"/>
          </reference>
          <reference field="42" count="1">
            <x v="1"/>
          </reference>
        </references>
      </pivotArea>
    </format>
    <format dxfId="75">
      <pivotArea dataOnly="0" labelOnly="1" outline="0" fieldPosition="0">
        <references count="4">
          <reference field="1" count="1" selected="0">
            <x v="86"/>
          </reference>
          <reference field="4" count="1" selected="0">
            <x v="0"/>
          </reference>
          <reference field="41" count="1" selected="0">
            <x v="0"/>
          </reference>
          <reference field="42" count="1">
            <x v="1"/>
          </reference>
        </references>
      </pivotArea>
    </format>
    <format dxfId="74">
      <pivotArea dataOnly="0" labelOnly="1" outline="0" fieldPosition="0">
        <references count="4">
          <reference field="1" count="1" selected="0">
            <x v="87"/>
          </reference>
          <reference field="4" count="1" selected="0">
            <x v="0"/>
          </reference>
          <reference field="41" count="1" selected="0">
            <x v="0"/>
          </reference>
          <reference field="42" count="1">
            <x v="0"/>
          </reference>
        </references>
      </pivotArea>
    </format>
    <format dxfId="73">
      <pivotArea dataOnly="0" labelOnly="1" outline="0" fieldPosition="0">
        <references count="4">
          <reference field="1" count="1" selected="0">
            <x v="88"/>
          </reference>
          <reference field="4" count="1" selected="0">
            <x v="0"/>
          </reference>
          <reference field="41" count="1" selected="0">
            <x v="0"/>
          </reference>
          <reference field="42" count="1">
            <x v="0"/>
          </reference>
        </references>
      </pivotArea>
    </format>
    <format dxfId="72">
      <pivotArea dataOnly="0" labelOnly="1" outline="0" fieldPosition="0">
        <references count="4">
          <reference field="1" count="1" selected="0">
            <x v="89"/>
          </reference>
          <reference field="4" count="1" selected="0">
            <x v="0"/>
          </reference>
          <reference field="41" count="1" selected="0">
            <x v="0"/>
          </reference>
          <reference field="42" count="1">
            <x v="0"/>
          </reference>
        </references>
      </pivotArea>
    </format>
    <format dxfId="71">
      <pivotArea dataOnly="0" labelOnly="1" outline="0" fieldPosition="0">
        <references count="4">
          <reference field="1" count="1" selected="0">
            <x v="90"/>
          </reference>
          <reference field="4" count="1" selected="0">
            <x v="0"/>
          </reference>
          <reference field="41" count="1" selected="0">
            <x v="0"/>
          </reference>
          <reference field="42" count="1">
            <x v="0"/>
          </reference>
        </references>
      </pivotArea>
    </format>
    <format dxfId="70">
      <pivotArea dataOnly="0" labelOnly="1" outline="0" fieldPosition="0">
        <references count="4">
          <reference field="1" count="1" selected="0">
            <x v="91"/>
          </reference>
          <reference field="4" count="1" selected="0">
            <x v="0"/>
          </reference>
          <reference field="41" count="1" selected="0">
            <x v="0"/>
          </reference>
          <reference field="42" count="1">
            <x v="1"/>
          </reference>
        </references>
      </pivotArea>
    </format>
    <format dxfId="69">
      <pivotArea dataOnly="0" labelOnly="1" outline="0" fieldPosition="0">
        <references count="4">
          <reference field="1" count="1" selected="0">
            <x v="92"/>
          </reference>
          <reference field="4" count="1" selected="0">
            <x v="0"/>
          </reference>
          <reference field="41" count="1" selected="0">
            <x v="0"/>
          </reference>
          <reference field="42" count="1">
            <x v="1"/>
          </reference>
        </references>
      </pivotArea>
    </format>
    <format dxfId="68">
      <pivotArea dataOnly="0" labelOnly="1" outline="0" fieldPosition="0">
        <references count="4">
          <reference field="1" count="1" selected="0">
            <x v="93"/>
          </reference>
          <reference field="4" count="1" selected="0">
            <x v="0"/>
          </reference>
          <reference field="41" count="1" selected="0">
            <x v="0"/>
          </reference>
          <reference field="42" count="1">
            <x v="1"/>
          </reference>
        </references>
      </pivotArea>
    </format>
    <format dxfId="67">
      <pivotArea dataOnly="0" labelOnly="1" outline="0" fieldPosition="0">
        <references count="4">
          <reference field="1" count="1" selected="0">
            <x v="94"/>
          </reference>
          <reference field="4" count="1" selected="0">
            <x v="0"/>
          </reference>
          <reference field="41" count="1" selected="0">
            <x v="0"/>
          </reference>
          <reference field="42" count="1">
            <x v="1"/>
          </reference>
        </references>
      </pivotArea>
    </format>
    <format dxfId="66">
      <pivotArea dataOnly="0" labelOnly="1" outline="0" fieldPosition="0">
        <references count="4">
          <reference field="1" count="1" selected="0">
            <x v="95"/>
          </reference>
          <reference field="4" count="1" selected="0">
            <x v="0"/>
          </reference>
          <reference field="41" count="1" selected="0">
            <x v="0"/>
          </reference>
          <reference field="42" count="1">
            <x v="1"/>
          </reference>
        </references>
      </pivotArea>
    </format>
    <format dxfId="65">
      <pivotArea dataOnly="0" labelOnly="1" outline="0" fieldPosition="0">
        <references count="4">
          <reference field="1" count="1" selected="0">
            <x v="96"/>
          </reference>
          <reference field="4" count="1" selected="0">
            <x v="0"/>
          </reference>
          <reference field="41" count="1" selected="0">
            <x v="0"/>
          </reference>
          <reference field="42" count="1">
            <x v="1"/>
          </reference>
        </references>
      </pivotArea>
    </format>
    <format dxfId="64">
      <pivotArea dataOnly="0" labelOnly="1" outline="0" fieldPosition="0">
        <references count="4">
          <reference field="1" count="1" selected="0">
            <x v="97"/>
          </reference>
          <reference field="4" count="1" selected="0">
            <x v="0"/>
          </reference>
          <reference field="41" count="1" selected="0">
            <x v="0"/>
          </reference>
          <reference field="42" count="1">
            <x v="1"/>
          </reference>
        </references>
      </pivotArea>
    </format>
    <format dxfId="63">
      <pivotArea dataOnly="0" labelOnly="1" outline="0" fieldPosition="0">
        <references count="4">
          <reference field="1" count="1" selected="0">
            <x v="98"/>
          </reference>
          <reference field="4" count="1" selected="0">
            <x v="0"/>
          </reference>
          <reference field="41" count="1" selected="0">
            <x v="0"/>
          </reference>
          <reference field="42" count="1">
            <x v="1"/>
          </reference>
        </references>
      </pivotArea>
    </format>
    <format dxfId="62">
      <pivotArea dataOnly="0" labelOnly="1" outline="0" fieldPosition="0">
        <references count="4">
          <reference field="1" count="1" selected="0">
            <x v="99"/>
          </reference>
          <reference field="4" count="1" selected="0">
            <x v="0"/>
          </reference>
          <reference field="41" count="1" selected="0">
            <x v="0"/>
          </reference>
          <reference field="42" count="1">
            <x v="1"/>
          </reference>
        </references>
      </pivotArea>
    </format>
    <format dxfId="61">
      <pivotArea dataOnly="0" labelOnly="1" outline="0" fieldPosition="0">
        <references count="4">
          <reference field="1" count="1" selected="0">
            <x v="100"/>
          </reference>
          <reference field="4" count="1" selected="0">
            <x v="0"/>
          </reference>
          <reference field="41" count="1" selected="0">
            <x v="0"/>
          </reference>
          <reference field="42" count="1">
            <x v="1"/>
          </reference>
        </references>
      </pivotArea>
    </format>
    <format dxfId="60">
      <pivotArea dataOnly="0" labelOnly="1" outline="0" fieldPosition="0">
        <references count="4">
          <reference field="1" count="1" selected="0">
            <x v="101"/>
          </reference>
          <reference field="4" count="1" selected="0">
            <x v="0"/>
          </reference>
          <reference field="41" count="1" selected="0">
            <x v="0"/>
          </reference>
          <reference field="42" count="1">
            <x v="1"/>
          </reference>
        </references>
      </pivotArea>
    </format>
    <format dxfId="59">
      <pivotArea dataOnly="0" labelOnly="1" outline="0" fieldPosition="0">
        <references count="4">
          <reference field="1" count="1" selected="0">
            <x v="102"/>
          </reference>
          <reference field="4" count="1" selected="0">
            <x v="0"/>
          </reference>
          <reference field="41" count="1" selected="0">
            <x v="0"/>
          </reference>
          <reference field="42" count="1">
            <x v="1"/>
          </reference>
        </references>
      </pivotArea>
    </format>
    <format dxfId="58">
      <pivotArea dataOnly="0" labelOnly="1" outline="0" fieldPosition="0">
        <references count="4">
          <reference field="1" count="1" selected="0">
            <x v="103"/>
          </reference>
          <reference field="4" count="1" selected="0">
            <x v="0"/>
          </reference>
          <reference field="41" count="1" selected="0">
            <x v="0"/>
          </reference>
          <reference field="42" count="1">
            <x v="1"/>
          </reference>
        </references>
      </pivotArea>
    </format>
    <format dxfId="57">
      <pivotArea dataOnly="0" labelOnly="1" outline="0" fieldPosition="0">
        <references count="4">
          <reference field="1" count="1" selected="0">
            <x v="104"/>
          </reference>
          <reference field="4" count="1" selected="0">
            <x v="0"/>
          </reference>
          <reference field="41" count="1" selected="0">
            <x v="0"/>
          </reference>
          <reference field="42" count="1">
            <x v="1"/>
          </reference>
        </references>
      </pivotArea>
    </format>
    <format dxfId="56">
      <pivotArea dataOnly="0" labelOnly="1" outline="0" fieldPosition="0">
        <references count="4">
          <reference field="1" count="1" selected="0">
            <x v="105"/>
          </reference>
          <reference field="4" count="1" selected="0">
            <x v="0"/>
          </reference>
          <reference field="41" count="1" selected="0">
            <x v="0"/>
          </reference>
          <reference field="42" count="1">
            <x v="1"/>
          </reference>
        </references>
      </pivotArea>
    </format>
    <format dxfId="55">
      <pivotArea dataOnly="0" labelOnly="1" outline="0" fieldPosition="0">
        <references count="4">
          <reference field="1" count="1" selected="0">
            <x v="106"/>
          </reference>
          <reference field="4" count="1" selected="0">
            <x v="0"/>
          </reference>
          <reference field="41" count="1" selected="0">
            <x v="0"/>
          </reference>
          <reference field="42" count="1">
            <x v="1"/>
          </reference>
        </references>
      </pivotArea>
    </format>
    <format dxfId="54">
      <pivotArea dataOnly="0" labelOnly="1" outline="0" fieldPosition="0">
        <references count="4">
          <reference field="1" count="1" selected="0">
            <x v="107"/>
          </reference>
          <reference field="4" count="1" selected="0">
            <x v="0"/>
          </reference>
          <reference field="41" count="1" selected="0">
            <x v="0"/>
          </reference>
          <reference field="42" count="1">
            <x v="1"/>
          </reference>
        </references>
      </pivotArea>
    </format>
    <format dxfId="53">
      <pivotArea dataOnly="0" labelOnly="1" outline="0" fieldPosition="0">
        <references count="4">
          <reference field="1" count="1" selected="0">
            <x v="108"/>
          </reference>
          <reference field="4" count="1" selected="0">
            <x v="0"/>
          </reference>
          <reference field="41" count="1" selected="0">
            <x v="0"/>
          </reference>
          <reference field="42" count="1">
            <x v="1"/>
          </reference>
        </references>
      </pivotArea>
    </format>
    <format dxfId="52">
      <pivotArea dataOnly="0" labelOnly="1" outline="0" fieldPosition="0">
        <references count="4">
          <reference field="1" count="1" selected="0">
            <x v="109"/>
          </reference>
          <reference field="4" count="1" selected="0">
            <x v="0"/>
          </reference>
          <reference field="41" count="1" selected="0">
            <x v="0"/>
          </reference>
          <reference field="42" count="1">
            <x v="1"/>
          </reference>
        </references>
      </pivotArea>
    </format>
    <format dxfId="51">
      <pivotArea dataOnly="0" labelOnly="1" outline="0" fieldPosition="0">
        <references count="4">
          <reference field="1" count="1" selected="0">
            <x v="110"/>
          </reference>
          <reference field="4" count="1" selected="0">
            <x v="0"/>
          </reference>
          <reference field="41" count="1" selected="0">
            <x v="0"/>
          </reference>
          <reference field="42" count="1">
            <x v="1"/>
          </reference>
        </references>
      </pivotArea>
    </format>
    <format dxfId="50">
      <pivotArea dataOnly="0" labelOnly="1" outline="0" fieldPosition="0">
        <references count="4">
          <reference field="1" count="1" selected="0">
            <x v="111"/>
          </reference>
          <reference field="4" count="1" selected="0">
            <x v="0"/>
          </reference>
          <reference field="41" count="1" selected="0">
            <x v="0"/>
          </reference>
          <reference field="42" count="1">
            <x v="1"/>
          </reference>
        </references>
      </pivotArea>
    </format>
    <format dxfId="49">
      <pivotArea dataOnly="0" labelOnly="1" outline="0" fieldPosition="0">
        <references count="4">
          <reference field="1" count="1" selected="0">
            <x v="112"/>
          </reference>
          <reference field="4" count="1" selected="0">
            <x v="0"/>
          </reference>
          <reference field="41" count="1" selected="0">
            <x v="0"/>
          </reference>
          <reference field="42" count="1">
            <x v="1"/>
          </reference>
        </references>
      </pivotArea>
    </format>
    <format dxfId="48">
      <pivotArea dataOnly="0" labelOnly="1" outline="0" fieldPosition="0">
        <references count="4">
          <reference field="1" count="1" selected="0">
            <x v="113"/>
          </reference>
          <reference field="4" count="1" selected="0">
            <x v="0"/>
          </reference>
          <reference field="41" count="1" selected="0">
            <x v="0"/>
          </reference>
          <reference field="42" count="1">
            <x v="1"/>
          </reference>
        </references>
      </pivotArea>
    </format>
    <format dxfId="47">
      <pivotArea dataOnly="0" labelOnly="1" outline="0" fieldPosition="0">
        <references count="4">
          <reference field="1" count="1" selected="0">
            <x v="114"/>
          </reference>
          <reference field="4" count="1" selected="0">
            <x v="0"/>
          </reference>
          <reference field="41" count="1" selected="0">
            <x v="0"/>
          </reference>
          <reference field="42" count="1">
            <x v="1"/>
          </reference>
        </references>
      </pivotArea>
    </format>
    <format dxfId="46">
      <pivotArea dataOnly="0" labelOnly="1" outline="0" fieldPosition="0">
        <references count="4">
          <reference field="1" count="1" selected="0">
            <x v="0"/>
          </reference>
          <reference field="4" count="1" selected="0">
            <x v="1"/>
          </reference>
          <reference field="41" count="1" selected="0">
            <x v="1"/>
          </reference>
          <reference field="42" count="1">
            <x v="1"/>
          </reference>
        </references>
      </pivotArea>
    </format>
    <format dxfId="45">
      <pivotArea dataOnly="0" labelOnly="1" outline="0" fieldPosition="0">
        <references count="4">
          <reference field="1" count="1" selected="0">
            <x v="1"/>
          </reference>
          <reference field="4" count="1" selected="0">
            <x v="1"/>
          </reference>
          <reference field="41" count="1" selected="0">
            <x v="1"/>
          </reference>
          <reference field="42" count="1">
            <x v="1"/>
          </reference>
        </references>
      </pivotArea>
    </format>
    <format dxfId="44">
      <pivotArea dataOnly="0" labelOnly="1" outline="0" fieldPosition="0">
        <references count="4">
          <reference field="1" count="1" selected="0">
            <x v="2"/>
          </reference>
          <reference field="4" count="1" selected="0">
            <x v="1"/>
          </reference>
          <reference field="41" count="1" selected="0">
            <x v="1"/>
          </reference>
          <reference field="42" count="1">
            <x v="1"/>
          </reference>
        </references>
      </pivotArea>
    </format>
    <format dxfId="43">
      <pivotArea dataOnly="0" labelOnly="1" outline="0" fieldPosition="0">
        <references count="4">
          <reference field="1" count="1" selected="0">
            <x v="3"/>
          </reference>
          <reference field="4" count="1" selected="0">
            <x v="1"/>
          </reference>
          <reference field="41" count="1" selected="0">
            <x v="1"/>
          </reference>
          <reference field="42" count="1">
            <x v="1"/>
          </reference>
        </references>
      </pivotArea>
    </format>
    <format dxfId="42">
      <pivotArea dataOnly="0" labelOnly="1" outline="0" fieldPosition="0">
        <references count="4">
          <reference field="1" count="1" selected="0">
            <x v="20"/>
          </reference>
          <reference field="4" count="1" selected="0">
            <x v="1"/>
          </reference>
          <reference field="41" count="1" selected="0">
            <x v="1"/>
          </reference>
          <reference field="42" count="1">
            <x v="1"/>
          </reference>
        </references>
      </pivotArea>
    </format>
    <format dxfId="41">
      <pivotArea dataOnly="0" labelOnly="1" outline="0" fieldPosition="0">
        <references count="4">
          <reference field="1" count="1" selected="0">
            <x v="21"/>
          </reference>
          <reference field="4" count="1" selected="0">
            <x v="1"/>
          </reference>
          <reference field="41" count="1" selected="0">
            <x v="1"/>
          </reference>
          <reference field="42" count="1">
            <x v="1"/>
          </reference>
        </references>
      </pivotArea>
    </format>
    <format dxfId="40">
      <pivotArea dataOnly="0" labelOnly="1" outline="0" fieldPosition="0">
        <references count="4">
          <reference field="1" count="1" selected="0">
            <x v="22"/>
          </reference>
          <reference field="4" count="1" selected="0">
            <x v="1"/>
          </reference>
          <reference field="41" count="1" selected="0">
            <x v="1"/>
          </reference>
          <reference field="42" count="1">
            <x v="1"/>
          </reference>
        </references>
      </pivotArea>
    </format>
    <format dxfId="39">
      <pivotArea dataOnly="0" labelOnly="1" outline="0" fieldPosition="0">
        <references count="4">
          <reference field="1" count="1" selected="0">
            <x v="23"/>
          </reference>
          <reference field="4" count="1" selected="0">
            <x v="1"/>
          </reference>
          <reference field="41" count="1" selected="0">
            <x v="1"/>
          </reference>
          <reference field="42" count="1">
            <x v="1"/>
          </reference>
        </references>
      </pivotArea>
    </format>
    <format dxfId="38">
      <pivotArea dataOnly="0" labelOnly="1" outline="0" fieldPosition="0">
        <references count="4">
          <reference field="1" count="1" selected="0">
            <x v="63"/>
          </reference>
          <reference field="4" count="1" selected="0">
            <x v="1"/>
          </reference>
          <reference field="41" count="1" selected="0">
            <x v="1"/>
          </reference>
          <reference field="42" count="1">
            <x v="1"/>
          </reference>
        </references>
      </pivotArea>
    </format>
    <format dxfId="37">
      <pivotArea dataOnly="0" labelOnly="1" outline="0" fieldPosition="0">
        <references count="4">
          <reference field="1" count="1" selected="0">
            <x v="64"/>
          </reference>
          <reference field="4" count="1" selected="0">
            <x v="1"/>
          </reference>
          <reference field="41" count="1" selected="0">
            <x v="1"/>
          </reference>
          <reference field="42" count="1">
            <x v="1"/>
          </reference>
        </references>
      </pivotArea>
    </format>
    <format dxfId="36">
      <pivotArea dataOnly="0" labelOnly="1" outline="0" fieldPosition="0">
        <references count="4">
          <reference field="1" count="1" selected="0">
            <x v="65"/>
          </reference>
          <reference field="4" count="1" selected="0">
            <x v="1"/>
          </reference>
          <reference field="41" count="1" selected="0">
            <x v="1"/>
          </reference>
          <reference field="42" count="1">
            <x v="1"/>
          </reference>
        </references>
      </pivotArea>
    </format>
    <format dxfId="35">
      <pivotArea dataOnly="0" labelOnly="1" outline="0" fieldPosition="0">
        <references count="4">
          <reference field="1" count="1" selected="0">
            <x v="75"/>
          </reference>
          <reference field="4" count="1" selected="0">
            <x v="1"/>
          </reference>
          <reference field="41" count="1" selected="0">
            <x v="1"/>
          </reference>
          <reference field="42" count="1">
            <x v="1"/>
          </reference>
        </references>
      </pivotArea>
    </format>
    <format dxfId="34">
      <pivotArea dataOnly="0" labelOnly="1" outline="0" fieldPosition="0">
        <references count="4">
          <reference field="1" count="1" selected="0">
            <x v="76"/>
          </reference>
          <reference field="4" count="1" selected="0">
            <x v="1"/>
          </reference>
          <reference field="41" count="1" selected="0">
            <x v="1"/>
          </reference>
          <reference field="42" count="1">
            <x v="1"/>
          </reference>
        </references>
      </pivotArea>
    </format>
    <format dxfId="33">
      <pivotArea dataOnly="0" labelOnly="1" outline="0" fieldPosition="0">
        <references count="4">
          <reference field="1" count="1" selected="0">
            <x v="77"/>
          </reference>
          <reference field="4" count="1" selected="0">
            <x v="1"/>
          </reference>
          <reference field="41" count="1" selected="0">
            <x v="1"/>
          </reference>
          <reference field="42" count="1">
            <x v="1"/>
          </reference>
        </references>
      </pivotArea>
    </format>
    <format dxfId="32">
      <pivotArea dataOnly="0" labelOnly="1" outline="0" fieldPosition="0">
        <references count="4">
          <reference field="1" count="1" selected="0">
            <x v="78"/>
          </reference>
          <reference field="4" count="1" selected="0">
            <x v="1"/>
          </reference>
          <reference field="41" count="1" selected="0">
            <x v="1"/>
          </reference>
          <reference field="42" count="1">
            <x v="1"/>
          </reference>
        </references>
      </pivotArea>
    </format>
    <format dxfId="31">
      <pivotArea field="42" type="button" dataOnly="0" labelOnly="1" outline="0" axis="axisRow" fieldPosition="3"/>
    </format>
    <format dxfId="30">
      <pivotArea dataOnly="0" labelOnly="1" grandRow="1" outline="0" fieldPosition="0"/>
    </format>
    <format dxfId="29">
      <pivotArea dataOnly="0" labelOnly="1" outline="0" fieldPosition="0">
        <references count="4">
          <reference field="1" count="1" selected="0">
            <x v="0"/>
          </reference>
          <reference field="4" count="1" selected="0">
            <x v="1"/>
          </reference>
          <reference field="41" count="0" selected="0"/>
          <reference field="42" count="1">
            <x v="1"/>
          </reference>
        </references>
      </pivotArea>
    </format>
    <format dxfId="28">
      <pivotArea dataOnly="0" labelOnly="1" outline="0" fieldPosition="0">
        <references count="4">
          <reference field="1" count="1" selected="0">
            <x v="1"/>
          </reference>
          <reference field="4" count="1" selected="0">
            <x v="1"/>
          </reference>
          <reference field="41" count="0" selected="0"/>
          <reference field="42" count="1">
            <x v="1"/>
          </reference>
        </references>
      </pivotArea>
    </format>
    <format dxfId="27">
      <pivotArea dataOnly="0" labelOnly="1" outline="0" fieldPosition="0">
        <references count="4">
          <reference field="1" count="1" selected="0">
            <x v="2"/>
          </reference>
          <reference field="4" count="1" selected="0">
            <x v="1"/>
          </reference>
          <reference field="41" count="0" selected="0"/>
          <reference field="42" count="1">
            <x v="1"/>
          </reference>
        </references>
      </pivotArea>
    </format>
    <format dxfId="26">
      <pivotArea dataOnly="0" labelOnly="1" outline="0" fieldPosition="0">
        <references count="4">
          <reference field="1" count="1" selected="0">
            <x v="3"/>
          </reference>
          <reference field="4" count="1" selected="0">
            <x v="1"/>
          </reference>
          <reference field="41" count="0" selected="0"/>
          <reference field="42" count="1">
            <x v="1"/>
          </reference>
        </references>
      </pivotArea>
    </format>
    <format dxfId="25">
      <pivotArea dataOnly="0" labelOnly="1" outline="0" fieldPosition="0">
        <references count="4">
          <reference field="1" count="1" selected="0">
            <x v="20"/>
          </reference>
          <reference field="4" count="1" selected="0">
            <x v="1"/>
          </reference>
          <reference field="41" count="0" selected="0"/>
          <reference field="42" count="1">
            <x v="1"/>
          </reference>
        </references>
      </pivotArea>
    </format>
    <format dxfId="24">
      <pivotArea dataOnly="0" labelOnly="1" outline="0" fieldPosition="0">
        <references count="4">
          <reference field="1" count="1" selected="0">
            <x v="21"/>
          </reference>
          <reference field="4" count="1" selected="0">
            <x v="1"/>
          </reference>
          <reference field="41" count="0" selected="0"/>
          <reference field="42" count="1">
            <x v="1"/>
          </reference>
        </references>
      </pivotArea>
    </format>
    <format dxfId="23">
      <pivotArea dataOnly="0" labelOnly="1" outline="0" fieldPosition="0">
        <references count="4">
          <reference field="1" count="1" selected="0">
            <x v="22"/>
          </reference>
          <reference field="4" count="1" selected="0">
            <x v="1"/>
          </reference>
          <reference field="41" count="0" selected="0"/>
          <reference field="42" count="1">
            <x v="1"/>
          </reference>
        </references>
      </pivotArea>
    </format>
    <format dxfId="22">
      <pivotArea dataOnly="0" labelOnly="1" outline="0" fieldPosition="0">
        <references count="4">
          <reference field="1" count="1" selected="0">
            <x v="23"/>
          </reference>
          <reference field="4" count="1" selected="0">
            <x v="1"/>
          </reference>
          <reference field="41" count="0" selected="0"/>
          <reference field="42" count="1">
            <x v="1"/>
          </reference>
        </references>
      </pivotArea>
    </format>
    <format dxfId="21">
      <pivotArea dataOnly="0" labelOnly="1" outline="0" fieldPosition="0">
        <references count="4">
          <reference field="1" count="1" selected="0">
            <x v="63"/>
          </reference>
          <reference field="4" count="1" selected="0">
            <x v="1"/>
          </reference>
          <reference field="41" count="0" selected="0"/>
          <reference field="42" count="1">
            <x v="1"/>
          </reference>
        </references>
      </pivotArea>
    </format>
    <format dxfId="20">
      <pivotArea dataOnly="0" labelOnly="1" outline="0" fieldPosition="0">
        <references count="4">
          <reference field="1" count="1" selected="0">
            <x v="64"/>
          </reference>
          <reference field="4" count="1" selected="0">
            <x v="1"/>
          </reference>
          <reference field="41" count="0" selected="0"/>
          <reference field="42" count="1">
            <x v="1"/>
          </reference>
        </references>
      </pivotArea>
    </format>
    <format dxfId="19">
      <pivotArea dataOnly="0" labelOnly="1" outline="0" fieldPosition="0">
        <references count="4">
          <reference field="1" count="1" selected="0">
            <x v="65"/>
          </reference>
          <reference field="4" count="1" selected="0">
            <x v="1"/>
          </reference>
          <reference field="41" count="0" selected="0"/>
          <reference field="42" count="1">
            <x v="1"/>
          </reference>
        </references>
      </pivotArea>
    </format>
    <format dxfId="18">
      <pivotArea dataOnly="0" labelOnly="1" outline="0" fieldPosition="0">
        <references count="4">
          <reference field="1" count="1" selected="0">
            <x v="75"/>
          </reference>
          <reference field="4" count="1" selected="0">
            <x v="1"/>
          </reference>
          <reference field="41" count="0" selected="0"/>
          <reference field="42" count="1">
            <x v="1"/>
          </reference>
        </references>
      </pivotArea>
    </format>
    <format dxfId="17">
      <pivotArea dataOnly="0" labelOnly="1" outline="0" fieldPosition="0">
        <references count="4">
          <reference field="1" count="1" selected="0">
            <x v="76"/>
          </reference>
          <reference field="4" count="1" selected="0">
            <x v="1"/>
          </reference>
          <reference field="41" count="0" selected="0"/>
          <reference field="42" count="1">
            <x v="1"/>
          </reference>
        </references>
      </pivotArea>
    </format>
    <format dxfId="16">
      <pivotArea dataOnly="0" labelOnly="1" outline="0" fieldPosition="0">
        <references count="4">
          <reference field="1" count="1" selected="0">
            <x v="77"/>
          </reference>
          <reference field="4" count="1" selected="0">
            <x v="1"/>
          </reference>
          <reference field="41" count="0" selected="0"/>
          <reference field="42" count="1">
            <x v="1"/>
          </reference>
        </references>
      </pivotArea>
    </format>
    <format dxfId="15">
      <pivotArea dataOnly="0" labelOnly="1" outline="0" fieldPosition="0">
        <references count="4">
          <reference field="1" count="1" selected="0">
            <x v="78"/>
          </reference>
          <reference field="4" count="1" selected="0">
            <x v="1"/>
          </reference>
          <reference field="41" count="0" selected="0"/>
          <reference field="42" count="1">
            <x v="1"/>
          </reference>
        </references>
      </pivotArea>
    </format>
    <format dxfId="14">
      <pivotArea dataOnly="0" labelOnly="1" outline="0" fieldPosition="0">
        <references count="4">
          <reference field="1" count="1" selected="0">
            <x v="115"/>
          </reference>
          <reference field="4" count="1" selected="0">
            <x v="2"/>
          </reference>
          <reference field="41" count="0" selected="0"/>
          <reference field="42" count="1">
            <x v="1"/>
          </reference>
        </references>
      </pivotArea>
    </format>
    <format dxfId="13">
      <pivotArea dataOnly="0" labelOnly="1" outline="0" fieldPosition="0">
        <references count="4">
          <reference field="1" count="1" selected="0">
            <x v="116"/>
          </reference>
          <reference field="4" count="1" selected="0">
            <x v="2"/>
          </reference>
          <reference field="41" count="0" selected="0"/>
          <reference field="42" count="1">
            <x v="1"/>
          </reference>
        </references>
      </pivotArea>
    </format>
    <format dxfId="12">
      <pivotArea dataOnly="0" labelOnly="1" outline="0" fieldPosition="0">
        <references count="4">
          <reference field="1" count="1" selected="0">
            <x v="117"/>
          </reference>
          <reference field="4" count="1" selected="0">
            <x v="2"/>
          </reference>
          <reference field="41" count="0" selected="0"/>
          <reference field="42" count="1">
            <x v="1"/>
          </reference>
        </references>
      </pivotArea>
    </format>
    <format dxfId="11">
      <pivotArea dataOnly="0" labelOnly="1" outline="0" fieldPosition="0">
        <references count="4">
          <reference field="1" count="1" selected="0">
            <x v="118"/>
          </reference>
          <reference field="4" count="1" selected="0">
            <x v="2"/>
          </reference>
          <reference field="41" count="0" selected="0"/>
          <reference field="42" count="1">
            <x v="1"/>
          </reference>
        </references>
      </pivotArea>
    </format>
    <format dxfId="10">
      <pivotArea dataOnly="0" labelOnly="1" outline="0" fieldPosition="0">
        <references count="4">
          <reference field="1" count="1" selected="0">
            <x v="119"/>
          </reference>
          <reference field="4" count="1" selected="0">
            <x v="2"/>
          </reference>
          <reference field="41" count="0" selected="0"/>
          <reference field="42" count="1">
            <x v="1"/>
          </reference>
        </references>
      </pivotArea>
    </format>
    <format dxfId="9">
      <pivotArea dataOnly="0" labelOnly="1" outline="0" fieldPosition="0">
        <references count="4">
          <reference field="1" count="1" selected="0">
            <x v="120"/>
          </reference>
          <reference field="4" count="1" selected="0">
            <x v="2"/>
          </reference>
          <reference field="41" count="0" selected="0"/>
          <reference field="42" count="1">
            <x v="1"/>
          </reference>
        </references>
      </pivotArea>
    </format>
    <format dxfId="8">
      <pivotArea dataOnly="0" labelOnly="1" outline="0" fieldPosition="0">
        <references count="4">
          <reference field="1" count="1" selected="0">
            <x v="121"/>
          </reference>
          <reference field="4" count="1" selected="0">
            <x v="2"/>
          </reference>
          <reference field="41" count="0" selected="0"/>
          <reference field="42" count="1">
            <x v="1"/>
          </reference>
        </references>
      </pivotArea>
    </format>
    <format dxfId="7">
      <pivotArea dataOnly="0" labelOnly="1" outline="0" fieldPosition="0">
        <references count="4">
          <reference field="1" count="1" selected="0">
            <x v="122"/>
          </reference>
          <reference field="4" count="1" selected="0">
            <x v="2"/>
          </reference>
          <reference field="41" count="0" selected="0"/>
          <reference field="42" count="1">
            <x v="1"/>
          </reference>
        </references>
      </pivotArea>
    </format>
    <format dxfId="6">
      <pivotArea dataOnly="0" labelOnly="1" outline="0" fieldPosition="0">
        <references count="4">
          <reference field="1" count="1" selected="0">
            <x v="123"/>
          </reference>
          <reference field="4" count="1" selected="0">
            <x v="2"/>
          </reference>
          <reference field="41" count="0" selected="0"/>
          <reference field="42" count="1">
            <x v="1"/>
          </reference>
        </references>
      </pivotArea>
    </format>
    <format dxfId="5">
      <pivotArea dataOnly="0" labelOnly="1" outline="0" fieldPosition="0">
        <references count="4">
          <reference field="1" count="1" selected="0">
            <x v="124"/>
          </reference>
          <reference field="4" count="1" selected="0">
            <x v="2"/>
          </reference>
          <reference field="41" count="0" selected="0"/>
          <reference field="42" count="1">
            <x v="1"/>
          </reference>
        </references>
      </pivotArea>
    </format>
    <format dxfId="4">
      <pivotArea dataOnly="0" labelOnly="1" outline="0" fieldPosition="0">
        <references count="4">
          <reference field="1" count="1" selected="0">
            <x v="125"/>
          </reference>
          <reference field="4" count="1" selected="0">
            <x v="2"/>
          </reference>
          <reference field="41" count="0" selected="0"/>
          <reference field="42" count="1">
            <x v="1"/>
          </reference>
        </references>
      </pivotArea>
    </format>
    <format dxfId="3">
      <pivotArea dataOnly="0" labelOnly="1" outline="0" fieldPosition="0">
        <references count="4">
          <reference field="1" count="1" selected="0">
            <x v="126"/>
          </reference>
          <reference field="4" count="1" selected="0">
            <x v="2"/>
          </reference>
          <reference field="41" count="0" selected="0"/>
          <reference field="42" count="1">
            <x v="1"/>
          </reference>
        </references>
      </pivotArea>
    </format>
    <format dxfId="2">
      <pivotArea dataOnly="0" labelOnly="1" outline="0" fieldPosition="0">
        <references count="4">
          <reference field="1" count="1" selected="0">
            <x v="127"/>
          </reference>
          <reference field="4" count="1" selected="0">
            <x v="2"/>
          </reference>
          <reference field="41" count="0" selected="0"/>
          <reference field="42" count="1">
            <x v="1"/>
          </reference>
        </references>
      </pivotArea>
    </format>
    <format dxfId="1">
      <pivotArea dataOnly="0" labelOnly="1" outline="0" fieldPosition="0">
        <references count="4">
          <reference field="1" count="1" selected="0">
            <x v="128"/>
          </reference>
          <reference field="4" count="1" selected="0">
            <x v="2"/>
          </reference>
          <reference field="41" count="0" selected="0"/>
          <reference field="42" count="1">
            <x v="1"/>
          </reference>
        </references>
      </pivotArea>
    </format>
    <format dxfId="0">
      <pivotArea dataOnly="0" labelOnly="1" outline="0" fieldPosition="0">
        <references count="4">
          <reference field="1" count="1" selected="0">
            <x v="129"/>
          </reference>
          <reference field="4" count="1" selected="0">
            <x v="2"/>
          </reference>
          <reference field="41" count="0" selected="0"/>
          <reference field="42"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DB718-7BA7-4B5E-9871-E69F42C3B1CF}">
  <dimension ref="A1:BI115"/>
  <sheetViews>
    <sheetView tabSelected="1" workbookViewId="0">
      <pane xSplit="2" ySplit="1" topLeftCell="C2" activePane="bottomRight" state="frozen"/>
      <selection pane="topRight" activeCell="C1" sqref="C1"/>
      <selection pane="bottomLeft" activeCell="A2" sqref="A2"/>
      <selection pane="bottomRight" activeCell="D13" sqref="D13"/>
    </sheetView>
  </sheetViews>
  <sheetFormatPr defaultColWidth="9.125" defaultRowHeight="11.4" outlineLevelCol="1" x14ac:dyDescent="0.2"/>
  <cols>
    <col min="1" max="1" width="5.125" style="1" bestFit="1" customWidth="1"/>
    <col min="2" max="2" width="53.375" style="2" customWidth="1"/>
    <col min="3" max="3" width="55.125" style="2" customWidth="1"/>
    <col min="4" max="4" width="9.875" style="1" bestFit="1" customWidth="1"/>
    <col min="5" max="5" width="12.625" style="1" bestFit="1" customWidth="1"/>
    <col min="6" max="6" width="10.125" style="3" hidden="1" customWidth="1" outlineLevel="1"/>
    <col min="7" max="7" width="48" style="1" hidden="1" customWidth="1" outlineLevel="1"/>
    <col min="8" max="8" width="14.375" style="1" hidden="1" customWidth="1" outlineLevel="1"/>
    <col min="9" max="9" width="13.625" style="1" hidden="1" customWidth="1" outlineLevel="1"/>
    <col min="10" max="10" width="13.125" style="1" hidden="1" customWidth="1" outlineLevel="1"/>
    <col min="11" max="11" width="10.375" style="1" hidden="1" customWidth="1" outlineLevel="1"/>
    <col min="12" max="12" width="10.625" style="1" hidden="1" customWidth="1" outlineLevel="1"/>
    <col min="13" max="13" width="11.875" style="1" hidden="1" customWidth="1" outlineLevel="1"/>
    <col min="14" max="14" width="13.125" style="1" hidden="1" customWidth="1" outlineLevel="1"/>
    <col min="15" max="15" width="6.75" style="1" hidden="1" customWidth="1" outlineLevel="1"/>
    <col min="16" max="16" width="11.875" style="1" hidden="1" customWidth="1" outlineLevel="1"/>
    <col min="17" max="17" width="10" style="1" hidden="1" customWidth="1" outlineLevel="1"/>
    <col min="18" max="18" width="6" style="1" hidden="1" customWidth="1" outlineLevel="1"/>
    <col min="19" max="19" width="3.75" style="1" hidden="1" customWidth="1" outlineLevel="1"/>
    <col min="20" max="20" width="11.25" style="1" hidden="1" customWidth="1" outlineLevel="1"/>
    <col min="21" max="21" width="14.625" style="1" hidden="1" customWidth="1" outlineLevel="1"/>
    <col min="22" max="22" width="10.625" style="1" hidden="1" customWidth="1" outlineLevel="1"/>
    <col min="23" max="23" width="9.875" style="1" hidden="1" customWidth="1" outlineLevel="1"/>
    <col min="24" max="24" width="10.75" style="1" hidden="1" customWidth="1" outlineLevel="1"/>
    <col min="25" max="25" width="10.625" style="1" hidden="1" customWidth="1" outlineLevel="1"/>
    <col min="26" max="26" width="202.75" style="1" hidden="1" customWidth="1" outlineLevel="1"/>
    <col min="27" max="27" width="137.375" style="1" hidden="1" customWidth="1" outlineLevel="1" collapsed="1"/>
    <col min="28" max="28" width="137.375" style="1" hidden="1" customWidth="1" outlineLevel="1"/>
    <col min="29" max="29" width="69.125" style="1" hidden="1" customWidth="1" outlineLevel="1" collapsed="1"/>
    <col min="30" max="30" width="66.125" style="1" hidden="1" customWidth="1" outlineLevel="1"/>
    <col min="31" max="31" width="61.75" style="1" hidden="1" customWidth="1" outlineLevel="1"/>
    <col min="32" max="32" width="8" style="1" hidden="1" customWidth="1" outlineLevel="1" collapsed="1"/>
    <col min="33" max="33" width="181.25" style="1" hidden="1" customWidth="1" outlineLevel="1"/>
    <col min="34" max="34" width="11.125" style="1" hidden="1" customWidth="1" outlineLevel="1" collapsed="1"/>
    <col min="35" max="35" width="11" style="1" hidden="1" customWidth="1" outlineLevel="1"/>
    <col min="36" max="36" width="10.75" style="1" hidden="1" customWidth="1" outlineLevel="1"/>
    <col min="37" max="37" width="16" style="1" hidden="1" customWidth="1" outlineLevel="1"/>
    <col min="38" max="38" width="9" style="1" hidden="1" customWidth="1" outlineLevel="1"/>
    <col min="39" max="39" width="10.625" style="1" hidden="1" customWidth="1" outlineLevel="1"/>
    <col min="40" max="40" width="8.25" style="1" hidden="1" customWidth="1" outlineLevel="1"/>
    <col min="41" max="41" width="16.875" style="1" hidden="1" customWidth="1" outlineLevel="1"/>
    <col min="42" max="42" width="11.5" style="3" bestFit="1" customWidth="1" collapsed="1"/>
    <col min="43" max="43" width="12.625" style="3" bestFit="1" customWidth="1"/>
    <col min="44" max="44" width="11.75" style="1" hidden="1" customWidth="1" outlineLevel="1"/>
    <col min="45" max="46" width="11.625" style="1" hidden="1" customWidth="1" outlineLevel="1"/>
    <col min="47" max="48" width="11.75" style="1" hidden="1" customWidth="1" outlineLevel="1"/>
    <col min="49" max="49" width="10.25" style="1" hidden="1" customWidth="1" outlineLevel="1"/>
    <col min="50" max="50" width="14.75" style="1" hidden="1" customWidth="1" outlineLevel="1"/>
    <col min="51" max="51" width="9.25" style="1" hidden="1" customWidth="1" outlineLevel="1"/>
    <col min="52" max="52" width="9.75" style="1" hidden="1" customWidth="1" outlineLevel="1"/>
    <col min="53" max="53" width="10.125" style="1" hidden="1" customWidth="1" outlineLevel="1"/>
    <col min="54" max="54" width="19.25" style="1" hidden="1" customWidth="1" outlineLevel="1"/>
    <col min="55" max="55" width="11.125" style="3" bestFit="1" customWidth="1" collapsed="1"/>
    <col min="56" max="56" width="30.75" style="2" customWidth="1"/>
    <col min="57" max="57" width="19.25" style="2" hidden="1" customWidth="1" outlineLevel="1"/>
    <col min="58" max="58" width="30.75" style="2" customWidth="1" collapsed="1"/>
    <col min="59" max="59" width="10.75" style="1" hidden="1" customWidth="1" outlineLevel="1"/>
    <col min="60" max="60" width="9.25" style="1" hidden="1" customWidth="1" outlineLevel="1"/>
    <col min="61" max="61" width="9.125" style="9" collapsed="1"/>
    <col min="62" max="16384" width="9.125" style="1"/>
  </cols>
  <sheetData>
    <row r="1" spans="1:61" ht="22.8" x14ac:dyDescent="0.2">
      <c r="A1" s="1" t="s">
        <v>0</v>
      </c>
      <c r="B1" s="2" t="s">
        <v>1</v>
      </c>
      <c r="C1" s="2" t="s">
        <v>2</v>
      </c>
      <c r="D1" s="1" t="s">
        <v>3</v>
      </c>
      <c r="E1" s="1" t="s">
        <v>4</v>
      </c>
      <c r="F1" s="3"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3" t="s">
        <v>41</v>
      </c>
      <c r="AQ1" s="3" t="s">
        <v>42</v>
      </c>
      <c r="AR1" s="1" t="s">
        <v>43</v>
      </c>
      <c r="AS1" s="1" t="s">
        <v>44</v>
      </c>
      <c r="AT1" s="1" t="s">
        <v>45</v>
      </c>
      <c r="AU1" s="1" t="s">
        <v>46</v>
      </c>
      <c r="AV1" s="1" t="s">
        <v>47</v>
      </c>
      <c r="AW1" s="1" t="s">
        <v>48</v>
      </c>
      <c r="AX1" s="1" t="s">
        <v>49</v>
      </c>
      <c r="AY1" s="1" t="s">
        <v>50</v>
      </c>
      <c r="AZ1" s="1" t="s">
        <v>51</v>
      </c>
      <c r="BA1" s="1" t="s">
        <v>52</v>
      </c>
      <c r="BB1" s="1" t="s">
        <v>53</v>
      </c>
      <c r="BC1" s="3" t="s">
        <v>54</v>
      </c>
      <c r="BD1" s="2" t="s">
        <v>55</v>
      </c>
      <c r="BE1" s="2" t="s">
        <v>56</v>
      </c>
      <c r="BF1" s="2" t="s">
        <v>57</v>
      </c>
      <c r="BG1" s="1" t="s">
        <v>58</v>
      </c>
      <c r="BH1" s="1" t="s">
        <v>59</v>
      </c>
      <c r="BI1" s="10" t="s">
        <v>624</v>
      </c>
    </row>
    <row r="2" spans="1:61" ht="45.6" x14ac:dyDescent="0.2">
      <c r="A2" s="1">
        <v>2023</v>
      </c>
      <c r="B2" s="2" t="s">
        <v>60</v>
      </c>
      <c r="C2" s="2" t="s">
        <v>61</v>
      </c>
      <c r="D2" s="1" t="s">
        <v>62</v>
      </c>
      <c r="E2" s="1" t="s">
        <v>63</v>
      </c>
      <c r="F2" s="3">
        <v>45191.506389502312</v>
      </c>
      <c r="G2" s="1" t="s">
        <v>60</v>
      </c>
      <c r="H2" s="1" t="s">
        <v>64</v>
      </c>
      <c r="I2" s="1" t="s">
        <v>65</v>
      </c>
      <c r="J2" s="1" t="s">
        <v>66</v>
      </c>
      <c r="M2" s="1" t="s">
        <v>66</v>
      </c>
      <c r="O2" s="1" t="b">
        <v>0</v>
      </c>
      <c r="Q2" s="1" t="b">
        <v>0</v>
      </c>
      <c r="R2" s="1" t="s">
        <v>67</v>
      </c>
      <c r="S2" s="1" t="s">
        <v>68</v>
      </c>
      <c r="T2" s="1" t="s">
        <v>69</v>
      </c>
      <c r="U2" s="1" t="s">
        <v>70</v>
      </c>
      <c r="V2" s="1" t="s">
        <v>71</v>
      </c>
      <c r="W2" s="1" t="s">
        <v>72</v>
      </c>
      <c r="Y2" s="1" t="s">
        <v>73</v>
      </c>
      <c r="Z2" s="2" t="s">
        <v>74</v>
      </c>
      <c r="AA2" s="1" t="s">
        <v>75</v>
      </c>
      <c r="AB2" s="1" t="s">
        <v>76</v>
      </c>
      <c r="AC2" s="1" t="s">
        <v>77</v>
      </c>
      <c r="AD2" s="1" t="s">
        <v>78</v>
      </c>
      <c r="AE2" s="1" t="s">
        <v>79</v>
      </c>
      <c r="AF2" s="1" t="s">
        <v>80</v>
      </c>
      <c r="AG2" s="1" t="s">
        <v>81</v>
      </c>
      <c r="AH2" s="1" t="b">
        <v>0</v>
      </c>
      <c r="AI2" s="1" t="b">
        <v>0</v>
      </c>
      <c r="AM2" s="1" t="s">
        <v>73</v>
      </c>
      <c r="AP2" s="3">
        <v>45200</v>
      </c>
      <c r="AW2" s="1" t="s">
        <v>65</v>
      </c>
      <c r="AY2" s="1" t="b">
        <v>1</v>
      </c>
      <c r="AZ2" s="1" t="b">
        <v>1</v>
      </c>
      <c r="BA2" s="1" t="b">
        <v>0</v>
      </c>
      <c r="BB2" s="1" t="s">
        <v>82</v>
      </c>
      <c r="BC2" s="3">
        <v>45191.506389502312</v>
      </c>
      <c r="BD2" s="2" t="s">
        <v>83</v>
      </c>
      <c r="BE2" s="2" t="s">
        <v>82</v>
      </c>
      <c r="BG2" s="1" t="s">
        <v>84</v>
      </c>
      <c r="BH2" s="1" t="s">
        <v>66</v>
      </c>
      <c r="BI2" s="9" t="b">
        <f>IF(OR(AP2=DATE(2023,10,1),AND(AP2=DATE(2023,1,1),AQ2=DATE(2023,9,30))),TRUE,FALSE)</f>
        <v>1</v>
      </c>
    </row>
    <row r="3" spans="1:61" ht="45.6" x14ac:dyDescent="0.2">
      <c r="A3" s="1">
        <v>2023</v>
      </c>
      <c r="B3" s="2" t="s">
        <v>85</v>
      </c>
      <c r="C3" s="2" t="s">
        <v>86</v>
      </c>
      <c r="D3" s="1" t="s">
        <v>62</v>
      </c>
      <c r="E3" s="1" t="s">
        <v>63</v>
      </c>
      <c r="F3" s="3">
        <v>45191.506389502312</v>
      </c>
      <c r="G3" s="1" t="s">
        <v>85</v>
      </c>
      <c r="H3" s="1" t="s">
        <v>64</v>
      </c>
      <c r="I3" s="1" t="s">
        <v>65</v>
      </c>
      <c r="J3" s="1" t="s">
        <v>66</v>
      </c>
      <c r="M3" s="1" t="s">
        <v>66</v>
      </c>
      <c r="O3" s="1" t="b">
        <v>0</v>
      </c>
      <c r="Q3" s="1" t="b">
        <v>0</v>
      </c>
      <c r="R3" s="1" t="s">
        <v>67</v>
      </c>
      <c r="S3" s="1" t="s">
        <v>68</v>
      </c>
      <c r="T3" s="1" t="s">
        <v>69</v>
      </c>
      <c r="U3" s="1" t="s">
        <v>70</v>
      </c>
      <c r="V3" s="1" t="s">
        <v>71</v>
      </c>
      <c r="W3" s="1" t="s">
        <v>72</v>
      </c>
      <c r="Y3" s="1" t="s">
        <v>73</v>
      </c>
      <c r="Z3" s="2" t="s">
        <v>74</v>
      </c>
      <c r="AA3" s="1" t="s">
        <v>75</v>
      </c>
      <c r="AB3" s="1" t="s">
        <v>86</v>
      </c>
      <c r="AC3" s="1" t="s">
        <v>77</v>
      </c>
      <c r="AD3" s="1" t="s">
        <v>78</v>
      </c>
      <c r="AE3" s="1" t="s">
        <v>87</v>
      </c>
      <c r="AF3" s="1" t="s">
        <v>80</v>
      </c>
      <c r="AG3" s="1" t="s">
        <v>81</v>
      </c>
      <c r="AH3" s="1" t="b">
        <v>0</v>
      </c>
      <c r="AI3" s="1" t="b">
        <v>0</v>
      </c>
      <c r="AM3" s="1" t="s">
        <v>73</v>
      </c>
      <c r="AP3" s="3">
        <v>45200</v>
      </c>
      <c r="AW3" s="1" t="s">
        <v>65</v>
      </c>
      <c r="AY3" s="1" t="b">
        <v>1</v>
      </c>
      <c r="AZ3" s="1" t="b">
        <v>1</v>
      </c>
      <c r="BA3" s="1" t="b">
        <v>0</v>
      </c>
      <c r="BB3" s="1" t="s">
        <v>82</v>
      </c>
      <c r="BC3" s="3">
        <v>45191.506389502312</v>
      </c>
      <c r="BD3" s="2" t="s">
        <v>88</v>
      </c>
      <c r="BE3" s="2" t="s">
        <v>82</v>
      </c>
      <c r="BG3" s="1" t="s">
        <v>84</v>
      </c>
      <c r="BH3" s="1" t="s">
        <v>66</v>
      </c>
      <c r="BI3" s="9" t="b">
        <f t="shared" ref="BI3:BI66" si="0">IF(OR(AP3=DATE(2023,10,1),AND(AP3=DATE(2023,1,1),AQ3=DATE(2023,9,30))),TRUE,FALSE)</f>
        <v>1</v>
      </c>
    </row>
    <row r="4" spans="1:61" ht="45.6" x14ac:dyDescent="0.2">
      <c r="A4" s="1">
        <v>2023</v>
      </c>
      <c r="B4" s="2" t="s">
        <v>89</v>
      </c>
      <c r="C4" s="2" t="s">
        <v>90</v>
      </c>
      <c r="D4" s="1" t="s">
        <v>62</v>
      </c>
      <c r="E4" s="1" t="s">
        <v>63</v>
      </c>
      <c r="F4" s="3">
        <v>45191.506389502312</v>
      </c>
      <c r="G4" s="1" t="s">
        <v>89</v>
      </c>
      <c r="H4" s="1" t="s">
        <v>64</v>
      </c>
      <c r="I4" s="1" t="s">
        <v>65</v>
      </c>
      <c r="J4" s="1" t="s">
        <v>66</v>
      </c>
      <c r="M4" s="1" t="s">
        <v>66</v>
      </c>
      <c r="O4" s="1" t="b">
        <v>0</v>
      </c>
      <c r="Q4" s="1" t="b">
        <v>0</v>
      </c>
      <c r="R4" s="1" t="s">
        <v>67</v>
      </c>
      <c r="S4" s="1" t="s">
        <v>68</v>
      </c>
      <c r="T4" s="1" t="s">
        <v>69</v>
      </c>
      <c r="U4" s="1" t="s">
        <v>70</v>
      </c>
      <c r="V4" s="1" t="s">
        <v>71</v>
      </c>
      <c r="W4" s="1" t="s">
        <v>72</v>
      </c>
      <c r="Y4" s="1" t="s">
        <v>73</v>
      </c>
      <c r="Z4" s="2" t="s">
        <v>74</v>
      </c>
      <c r="AA4" s="1" t="s">
        <v>75</v>
      </c>
      <c r="AB4" s="1" t="s">
        <v>91</v>
      </c>
      <c r="AC4" s="1" t="s">
        <v>77</v>
      </c>
      <c r="AD4" s="1" t="s">
        <v>78</v>
      </c>
      <c r="AE4" s="1" t="s">
        <v>92</v>
      </c>
      <c r="AF4" s="1" t="s">
        <v>80</v>
      </c>
      <c r="AG4" s="1" t="s">
        <v>81</v>
      </c>
      <c r="AH4" s="1" t="b">
        <v>0</v>
      </c>
      <c r="AI4" s="1" t="b">
        <v>0</v>
      </c>
      <c r="AM4" s="1" t="s">
        <v>73</v>
      </c>
      <c r="AP4" s="3">
        <v>45200</v>
      </c>
      <c r="AW4" s="1" t="s">
        <v>65</v>
      </c>
      <c r="AY4" s="1" t="b">
        <v>1</v>
      </c>
      <c r="AZ4" s="1" t="b">
        <v>1</v>
      </c>
      <c r="BA4" s="1" t="b">
        <v>0</v>
      </c>
      <c r="BB4" s="1" t="s">
        <v>82</v>
      </c>
      <c r="BC4" s="3">
        <v>45191.506389502312</v>
      </c>
      <c r="BD4" s="2" t="s">
        <v>88</v>
      </c>
      <c r="BE4" s="2" t="s">
        <v>82</v>
      </c>
      <c r="BG4" s="1" t="s">
        <v>84</v>
      </c>
      <c r="BH4" s="1" t="s">
        <v>66</v>
      </c>
      <c r="BI4" s="9" t="b">
        <f t="shared" si="0"/>
        <v>1</v>
      </c>
    </row>
    <row r="5" spans="1:61" ht="45.6" x14ac:dyDescent="0.2">
      <c r="A5" s="1">
        <v>2023</v>
      </c>
      <c r="B5" s="2" t="s">
        <v>93</v>
      </c>
      <c r="C5" s="2" t="s">
        <v>94</v>
      </c>
      <c r="D5" s="1" t="s">
        <v>62</v>
      </c>
      <c r="E5" s="1" t="s">
        <v>63</v>
      </c>
      <c r="F5" s="3">
        <v>45191.506389502312</v>
      </c>
      <c r="G5" s="1" t="s">
        <v>93</v>
      </c>
      <c r="H5" s="1" t="s">
        <v>64</v>
      </c>
      <c r="I5" s="1" t="s">
        <v>65</v>
      </c>
      <c r="J5" s="1" t="s">
        <v>66</v>
      </c>
      <c r="M5" s="1" t="s">
        <v>66</v>
      </c>
      <c r="O5" s="1" t="b">
        <v>0</v>
      </c>
      <c r="Q5" s="1" t="b">
        <v>0</v>
      </c>
      <c r="R5" s="1" t="s">
        <v>67</v>
      </c>
      <c r="S5" s="1" t="s">
        <v>68</v>
      </c>
      <c r="T5" s="1" t="s">
        <v>69</v>
      </c>
      <c r="U5" s="1" t="s">
        <v>70</v>
      </c>
      <c r="V5" s="1" t="s">
        <v>71</v>
      </c>
      <c r="W5" s="1" t="s">
        <v>72</v>
      </c>
      <c r="Y5" s="1" t="s">
        <v>73</v>
      </c>
      <c r="Z5" s="2" t="s">
        <v>74</v>
      </c>
      <c r="AA5" s="1" t="s">
        <v>75</v>
      </c>
      <c r="AB5" s="1" t="s">
        <v>94</v>
      </c>
      <c r="AC5" s="1" t="s">
        <v>77</v>
      </c>
      <c r="AD5" s="1" t="s">
        <v>78</v>
      </c>
      <c r="AE5" s="1" t="s">
        <v>95</v>
      </c>
      <c r="AF5" s="1" t="s">
        <v>80</v>
      </c>
      <c r="AG5" s="1" t="s">
        <v>81</v>
      </c>
      <c r="AH5" s="1" t="b">
        <v>0</v>
      </c>
      <c r="AI5" s="1" t="b">
        <v>0</v>
      </c>
      <c r="AM5" s="1" t="s">
        <v>73</v>
      </c>
      <c r="AP5" s="3">
        <v>45200</v>
      </c>
      <c r="AW5" s="1" t="s">
        <v>65</v>
      </c>
      <c r="AY5" s="1" t="b">
        <v>1</v>
      </c>
      <c r="AZ5" s="1" t="b">
        <v>1</v>
      </c>
      <c r="BA5" s="1" t="b">
        <v>0</v>
      </c>
      <c r="BB5" s="1" t="s">
        <v>82</v>
      </c>
      <c r="BC5" s="3">
        <v>45191.506389502312</v>
      </c>
      <c r="BD5" s="2" t="s">
        <v>88</v>
      </c>
      <c r="BE5" s="2" t="s">
        <v>82</v>
      </c>
      <c r="BG5" s="1" t="s">
        <v>84</v>
      </c>
      <c r="BH5" s="1" t="s">
        <v>66</v>
      </c>
      <c r="BI5" s="9" t="b">
        <f t="shared" si="0"/>
        <v>1</v>
      </c>
    </row>
    <row r="6" spans="1:61" ht="45.6" x14ac:dyDescent="0.2">
      <c r="A6" s="1">
        <v>2023</v>
      </c>
      <c r="B6" s="2" t="s">
        <v>495</v>
      </c>
      <c r="C6" s="2" t="s">
        <v>496</v>
      </c>
      <c r="D6" s="1" t="s">
        <v>62</v>
      </c>
      <c r="E6" s="1" t="s">
        <v>497</v>
      </c>
      <c r="F6" s="3">
        <v>45110.713407696756</v>
      </c>
      <c r="G6" s="1" t="s">
        <v>495</v>
      </c>
      <c r="H6" s="1" t="s">
        <v>64</v>
      </c>
      <c r="I6" s="1" t="s">
        <v>65</v>
      </c>
      <c r="J6" s="1" t="s">
        <v>66</v>
      </c>
      <c r="M6" s="1" t="s">
        <v>66</v>
      </c>
      <c r="O6" s="1" t="b">
        <v>0</v>
      </c>
      <c r="Q6" s="1" t="b">
        <v>1</v>
      </c>
      <c r="R6" s="1" t="s">
        <v>67</v>
      </c>
      <c r="S6" s="1" t="s">
        <v>68</v>
      </c>
      <c r="T6" s="1" t="s">
        <v>69</v>
      </c>
      <c r="U6" s="1" t="s">
        <v>70</v>
      </c>
      <c r="V6" s="1" t="s">
        <v>71</v>
      </c>
      <c r="W6" s="1" t="s">
        <v>72</v>
      </c>
      <c r="Y6" s="1" t="s">
        <v>73</v>
      </c>
      <c r="Z6" s="2" t="s">
        <v>498</v>
      </c>
      <c r="AA6" s="1" t="s">
        <v>499</v>
      </c>
      <c r="AB6" s="1" t="s">
        <v>500</v>
      </c>
      <c r="AC6" s="1" t="s">
        <v>501</v>
      </c>
      <c r="AD6" s="1" t="s">
        <v>502</v>
      </c>
      <c r="AE6" s="1" t="s">
        <v>503</v>
      </c>
      <c r="AF6" s="1" t="s">
        <v>80</v>
      </c>
      <c r="AH6" s="1" t="b">
        <v>0</v>
      </c>
      <c r="AI6" s="1" t="b">
        <v>0</v>
      </c>
      <c r="AM6" s="1" t="s">
        <v>73</v>
      </c>
      <c r="AP6" s="3">
        <v>45200</v>
      </c>
      <c r="AW6" s="1" t="s">
        <v>65</v>
      </c>
      <c r="AY6" s="1" t="b">
        <v>1</v>
      </c>
      <c r="AZ6" s="1" t="b">
        <v>1</v>
      </c>
      <c r="BA6" s="1" t="b">
        <v>0</v>
      </c>
      <c r="BB6" s="1" t="s">
        <v>82</v>
      </c>
      <c r="BC6" s="3">
        <v>45110.712182708332</v>
      </c>
      <c r="BD6" s="2" t="s">
        <v>504</v>
      </c>
      <c r="BE6" s="2" t="s">
        <v>82</v>
      </c>
      <c r="BF6" s="2" t="s">
        <v>505</v>
      </c>
      <c r="BG6" s="1" t="s">
        <v>84</v>
      </c>
      <c r="BH6" s="1" t="s">
        <v>66</v>
      </c>
      <c r="BI6" s="9" t="b">
        <f t="shared" si="0"/>
        <v>1</v>
      </c>
    </row>
    <row r="7" spans="1:61" ht="45.6" x14ac:dyDescent="0.2">
      <c r="A7" s="1">
        <v>2023</v>
      </c>
      <c r="B7" s="2" t="s">
        <v>506</v>
      </c>
      <c r="C7" s="2" t="s">
        <v>507</v>
      </c>
      <c r="D7" s="1" t="s">
        <v>62</v>
      </c>
      <c r="E7" s="1" t="s">
        <v>497</v>
      </c>
      <c r="F7" s="3">
        <v>45110.713407696756</v>
      </c>
      <c r="G7" s="1" t="s">
        <v>506</v>
      </c>
      <c r="H7" s="1" t="s">
        <v>64</v>
      </c>
      <c r="I7" s="1" t="s">
        <v>65</v>
      </c>
      <c r="J7" s="1" t="s">
        <v>66</v>
      </c>
      <c r="M7" s="1" t="s">
        <v>66</v>
      </c>
      <c r="O7" s="1" t="b">
        <v>0</v>
      </c>
      <c r="Q7" s="1" t="b">
        <v>1</v>
      </c>
      <c r="R7" s="1" t="s">
        <v>67</v>
      </c>
      <c r="S7" s="1" t="s">
        <v>68</v>
      </c>
      <c r="T7" s="1" t="s">
        <v>69</v>
      </c>
      <c r="U7" s="1" t="s">
        <v>70</v>
      </c>
      <c r="V7" s="1" t="s">
        <v>71</v>
      </c>
      <c r="W7" s="1" t="s">
        <v>72</v>
      </c>
      <c r="Y7" s="1" t="s">
        <v>73</v>
      </c>
      <c r="Z7" s="2" t="s">
        <v>498</v>
      </c>
      <c r="AA7" s="1" t="s">
        <v>499</v>
      </c>
      <c r="AB7" s="1" t="s">
        <v>507</v>
      </c>
      <c r="AC7" s="1" t="s">
        <v>501</v>
      </c>
      <c r="AD7" s="1" t="s">
        <v>502</v>
      </c>
      <c r="AE7" s="1" t="s">
        <v>508</v>
      </c>
      <c r="AF7" s="1" t="s">
        <v>80</v>
      </c>
      <c r="AH7" s="1" t="b">
        <v>0</v>
      </c>
      <c r="AI7" s="1" t="b">
        <v>0</v>
      </c>
      <c r="AM7" s="1" t="s">
        <v>73</v>
      </c>
      <c r="AP7" s="3">
        <v>45200</v>
      </c>
      <c r="AW7" s="1" t="s">
        <v>65</v>
      </c>
      <c r="AY7" s="1" t="b">
        <v>1</v>
      </c>
      <c r="AZ7" s="1" t="b">
        <v>1</v>
      </c>
      <c r="BA7" s="1" t="b">
        <v>0</v>
      </c>
      <c r="BB7" s="1" t="s">
        <v>82</v>
      </c>
      <c r="BC7" s="3">
        <v>45110.712182708332</v>
      </c>
      <c r="BD7" s="2" t="s">
        <v>509</v>
      </c>
      <c r="BE7" s="2" t="s">
        <v>82</v>
      </c>
      <c r="BF7" s="2" t="s">
        <v>505</v>
      </c>
      <c r="BG7" s="1" t="s">
        <v>84</v>
      </c>
      <c r="BH7" s="1" t="s">
        <v>66</v>
      </c>
      <c r="BI7" s="9" t="b">
        <f t="shared" si="0"/>
        <v>1</v>
      </c>
    </row>
    <row r="8" spans="1:61" ht="45.6" x14ac:dyDescent="0.2">
      <c r="A8" s="1">
        <v>2023</v>
      </c>
      <c r="B8" s="2" t="s">
        <v>510</v>
      </c>
      <c r="C8" s="2" t="s">
        <v>511</v>
      </c>
      <c r="D8" s="1" t="s">
        <v>62</v>
      </c>
      <c r="E8" s="1" t="s">
        <v>497</v>
      </c>
      <c r="F8" s="3">
        <v>45110.713407696756</v>
      </c>
      <c r="G8" s="1" t="s">
        <v>510</v>
      </c>
      <c r="H8" s="1" t="s">
        <v>64</v>
      </c>
      <c r="I8" s="1" t="s">
        <v>65</v>
      </c>
      <c r="J8" s="1" t="s">
        <v>66</v>
      </c>
      <c r="M8" s="1" t="s">
        <v>66</v>
      </c>
      <c r="O8" s="1" t="b">
        <v>0</v>
      </c>
      <c r="Q8" s="1" t="b">
        <v>1</v>
      </c>
      <c r="R8" s="1" t="s">
        <v>67</v>
      </c>
      <c r="S8" s="1" t="s">
        <v>68</v>
      </c>
      <c r="T8" s="1" t="s">
        <v>69</v>
      </c>
      <c r="U8" s="1" t="s">
        <v>70</v>
      </c>
      <c r="V8" s="1" t="s">
        <v>71</v>
      </c>
      <c r="W8" s="1" t="s">
        <v>72</v>
      </c>
      <c r="Y8" s="1" t="s">
        <v>73</v>
      </c>
      <c r="Z8" s="2" t="s">
        <v>498</v>
      </c>
      <c r="AA8" s="1" t="s">
        <v>499</v>
      </c>
      <c r="AB8" s="1" t="s">
        <v>512</v>
      </c>
      <c r="AC8" s="1" t="s">
        <v>501</v>
      </c>
      <c r="AD8" s="1" t="s">
        <v>502</v>
      </c>
      <c r="AE8" s="1" t="s">
        <v>513</v>
      </c>
      <c r="AF8" s="1" t="s">
        <v>80</v>
      </c>
      <c r="AH8" s="1" t="b">
        <v>0</v>
      </c>
      <c r="AI8" s="1" t="b">
        <v>0</v>
      </c>
      <c r="AM8" s="1" t="s">
        <v>73</v>
      </c>
      <c r="AP8" s="3">
        <v>45200</v>
      </c>
      <c r="AW8" s="1" t="s">
        <v>65</v>
      </c>
      <c r="AY8" s="1" t="b">
        <v>1</v>
      </c>
      <c r="AZ8" s="1" t="b">
        <v>1</v>
      </c>
      <c r="BA8" s="1" t="b">
        <v>0</v>
      </c>
      <c r="BB8" s="1" t="s">
        <v>82</v>
      </c>
      <c r="BC8" s="3">
        <v>45110.712182708332</v>
      </c>
      <c r="BD8" s="2" t="s">
        <v>509</v>
      </c>
      <c r="BE8" s="2" t="s">
        <v>82</v>
      </c>
      <c r="BF8" s="2" t="s">
        <v>505</v>
      </c>
      <c r="BG8" s="1" t="s">
        <v>84</v>
      </c>
      <c r="BH8" s="1" t="s">
        <v>66</v>
      </c>
      <c r="BI8" s="9" t="b">
        <f t="shared" si="0"/>
        <v>1</v>
      </c>
    </row>
    <row r="9" spans="1:61" ht="45.6" x14ac:dyDescent="0.2">
      <c r="A9" s="1">
        <v>2023</v>
      </c>
      <c r="B9" s="2" t="s">
        <v>514</v>
      </c>
      <c r="C9" s="2" t="s">
        <v>515</v>
      </c>
      <c r="D9" s="1" t="s">
        <v>62</v>
      </c>
      <c r="E9" s="1" t="s">
        <v>497</v>
      </c>
      <c r="F9" s="3">
        <v>45110.713407696756</v>
      </c>
      <c r="G9" s="1" t="s">
        <v>514</v>
      </c>
      <c r="H9" s="1" t="s">
        <v>64</v>
      </c>
      <c r="I9" s="1" t="s">
        <v>65</v>
      </c>
      <c r="J9" s="1" t="s">
        <v>66</v>
      </c>
      <c r="M9" s="1" t="s">
        <v>66</v>
      </c>
      <c r="O9" s="1" t="b">
        <v>0</v>
      </c>
      <c r="Q9" s="1" t="b">
        <v>1</v>
      </c>
      <c r="R9" s="1" t="s">
        <v>67</v>
      </c>
      <c r="S9" s="1" t="s">
        <v>68</v>
      </c>
      <c r="T9" s="1" t="s">
        <v>69</v>
      </c>
      <c r="U9" s="1" t="s">
        <v>70</v>
      </c>
      <c r="V9" s="1" t="s">
        <v>71</v>
      </c>
      <c r="W9" s="1" t="s">
        <v>72</v>
      </c>
      <c r="Y9" s="1" t="s">
        <v>73</v>
      </c>
      <c r="Z9" s="2" t="s">
        <v>498</v>
      </c>
      <c r="AA9" s="1" t="s">
        <v>499</v>
      </c>
      <c r="AB9" s="1" t="s">
        <v>515</v>
      </c>
      <c r="AC9" s="1" t="s">
        <v>501</v>
      </c>
      <c r="AD9" s="1" t="s">
        <v>502</v>
      </c>
      <c r="AE9" s="1" t="s">
        <v>516</v>
      </c>
      <c r="AF9" s="1" t="s">
        <v>80</v>
      </c>
      <c r="AH9" s="1" t="b">
        <v>0</v>
      </c>
      <c r="AI9" s="1" t="b">
        <v>0</v>
      </c>
      <c r="AM9" s="1" t="s">
        <v>73</v>
      </c>
      <c r="AP9" s="3">
        <v>45200</v>
      </c>
      <c r="AW9" s="1" t="s">
        <v>65</v>
      </c>
      <c r="AY9" s="1" t="b">
        <v>1</v>
      </c>
      <c r="AZ9" s="1" t="b">
        <v>1</v>
      </c>
      <c r="BA9" s="1" t="b">
        <v>0</v>
      </c>
      <c r="BB9" s="1" t="s">
        <v>82</v>
      </c>
      <c r="BC9" s="3">
        <v>45110.712182708332</v>
      </c>
      <c r="BD9" s="2" t="s">
        <v>509</v>
      </c>
      <c r="BE9" s="2" t="s">
        <v>82</v>
      </c>
      <c r="BF9" s="2" t="s">
        <v>505</v>
      </c>
      <c r="BG9" s="1" t="s">
        <v>84</v>
      </c>
      <c r="BH9" s="1" t="s">
        <v>66</v>
      </c>
      <c r="BI9" s="9" t="b">
        <f t="shared" si="0"/>
        <v>1</v>
      </c>
    </row>
    <row r="10" spans="1:61" ht="45.6" x14ac:dyDescent="0.2">
      <c r="A10" s="1">
        <v>2023</v>
      </c>
      <c r="B10" s="2" t="s">
        <v>96</v>
      </c>
      <c r="C10" s="2" t="s">
        <v>97</v>
      </c>
      <c r="D10" s="1" t="s">
        <v>62</v>
      </c>
      <c r="E10" s="1" t="s">
        <v>98</v>
      </c>
      <c r="F10" s="3">
        <v>44824.5894615625</v>
      </c>
      <c r="G10" s="1" t="s">
        <v>96</v>
      </c>
      <c r="H10" s="1" t="s">
        <v>64</v>
      </c>
      <c r="I10" s="1" t="s">
        <v>65</v>
      </c>
      <c r="J10" s="1" t="s">
        <v>66</v>
      </c>
      <c r="M10" s="1" t="s">
        <v>66</v>
      </c>
      <c r="O10" s="1" t="b">
        <v>0</v>
      </c>
      <c r="Q10" s="1" t="b">
        <v>1</v>
      </c>
      <c r="R10" s="1" t="s">
        <v>67</v>
      </c>
      <c r="S10" s="1" t="s">
        <v>68</v>
      </c>
      <c r="T10" s="1" t="s">
        <v>69</v>
      </c>
      <c r="U10" s="1" t="s">
        <v>70</v>
      </c>
      <c r="V10" s="1" t="s">
        <v>71</v>
      </c>
      <c r="W10" s="1" t="s">
        <v>72</v>
      </c>
      <c r="Y10" s="1" t="s">
        <v>73</v>
      </c>
      <c r="Z10" s="2" t="s">
        <v>99</v>
      </c>
      <c r="AA10" s="1" t="s">
        <v>100</v>
      </c>
      <c r="AB10" s="1" t="s">
        <v>101</v>
      </c>
      <c r="AC10" s="1" t="s">
        <v>102</v>
      </c>
      <c r="AD10" s="1" t="s">
        <v>103</v>
      </c>
      <c r="AE10" s="1" t="s">
        <v>104</v>
      </c>
      <c r="AF10" s="1" t="s">
        <v>80</v>
      </c>
      <c r="AH10" s="1" t="b">
        <v>1</v>
      </c>
      <c r="AI10" s="1" t="b">
        <v>1</v>
      </c>
      <c r="AM10" s="1" t="s">
        <v>73</v>
      </c>
      <c r="AP10" s="3">
        <v>44927</v>
      </c>
      <c r="AW10" s="1" t="s">
        <v>65</v>
      </c>
      <c r="AY10" s="1" t="b">
        <v>1</v>
      </c>
      <c r="AZ10" s="1" t="b">
        <v>1</v>
      </c>
      <c r="BA10" s="1" t="b">
        <v>0</v>
      </c>
      <c r="BB10" s="1" t="s">
        <v>82</v>
      </c>
      <c r="BC10" s="3">
        <v>44824.5894615625</v>
      </c>
      <c r="BD10" s="2" t="s">
        <v>105</v>
      </c>
      <c r="BE10" s="2" t="s">
        <v>82</v>
      </c>
      <c r="BI10" s="9" t="b">
        <f t="shared" si="0"/>
        <v>0</v>
      </c>
    </row>
    <row r="11" spans="1:61" ht="45.6" x14ac:dyDescent="0.2">
      <c r="A11" s="1">
        <v>2023</v>
      </c>
      <c r="B11" s="2" t="s">
        <v>106</v>
      </c>
      <c r="C11" s="2" t="s">
        <v>107</v>
      </c>
      <c r="D11" s="1" t="s">
        <v>62</v>
      </c>
      <c r="E11" s="1" t="s">
        <v>98</v>
      </c>
      <c r="F11" s="3">
        <v>44596.776745057869</v>
      </c>
      <c r="G11" s="1" t="s">
        <v>106</v>
      </c>
      <c r="H11" s="1" t="s">
        <v>64</v>
      </c>
      <c r="I11" s="1" t="s">
        <v>65</v>
      </c>
      <c r="J11" s="1" t="s">
        <v>66</v>
      </c>
      <c r="M11" s="1" t="s">
        <v>66</v>
      </c>
      <c r="O11" s="1" t="b">
        <v>0</v>
      </c>
      <c r="Q11" s="1" t="b">
        <v>1</v>
      </c>
      <c r="R11" s="1" t="s">
        <v>67</v>
      </c>
      <c r="S11" s="1" t="s">
        <v>68</v>
      </c>
      <c r="T11" s="1" t="s">
        <v>69</v>
      </c>
      <c r="U11" s="1" t="s">
        <v>70</v>
      </c>
      <c r="V11" s="1" t="s">
        <v>71</v>
      </c>
      <c r="W11" s="1" t="s">
        <v>72</v>
      </c>
      <c r="Y11" s="1" t="s">
        <v>73</v>
      </c>
      <c r="Z11" s="2" t="s">
        <v>108</v>
      </c>
      <c r="AA11" s="1" t="s">
        <v>100</v>
      </c>
      <c r="AB11" s="1" t="s">
        <v>101</v>
      </c>
      <c r="AC11" s="1" t="s">
        <v>109</v>
      </c>
      <c r="AD11" s="1" t="s">
        <v>110</v>
      </c>
      <c r="AE11" s="1" t="s">
        <v>111</v>
      </c>
      <c r="AF11" s="1" t="s">
        <v>80</v>
      </c>
      <c r="AH11" s="1" t="b">
        <v>1</v>
      </c>
      <c r="AI11" s="1" t="b">
        <v>1</v>
      </c>
      <c r="AM11" s="1" t="s">
        <v>73</v>
      </c>
      <c r="AP11" s="3">
        <v>44927</v>
      </c>
      <c r="AW11" s="1" t="s">
        <v>65</v>
      </c>
      <c r="AY11" s="1" t="b">
        <v>1</v>
      </c>
      <c r="AZ11" s="1" t="b">
        <v>1</v>
      </c>
      <c r="BA11" s="1" t="b">
        <v>0</v>
      </c>
      <c r="BB11" s="1" t="s">
        <v>82</v>
      </c>
      <c r="BC11" s="3">
        <v>44596.776745057869</v>
      </c>
      <c r="BD11" s="2" t="s">
        <v>105</v>
      </c>
      <c r="BE11" s="2" t="s">
        <v>82</v>
      </c>
      <c r="BI11" s="9" t="b">
        <f t="shared" si="0"/>
        <v>0</v>
      </c>
    </row>
    <row r="12" spans="1:61" ht="45.6" x14ac:dyDescent="0.2">
      <c r="A12" s="1">
        <v>2023</v>
      </c>
      <c r="B12" s="2" t="s">
        <v>112</v>
      </c>
      <c r="C12" s="2" t="s">
        <v>113</v>
      </c>
      <c r="D12" s="1" t="s">
        <v>62</v>
      </c>
      <c r="E12" s="1" t="s">
        <v>98</v>
      </c>
      <c r="F12" s="3">
        <v>44596.776745057869</v>
      </c>
      <c r="G12" s="1" t="s">
        <v>112</v>
      </c>
      <c r="H12" s="1" t="s">
        <v>64</v>
      </c>
      <c r="I12" s="1" t="s">
        <v>65</v>
      </c>
      <c r="J12" s="1" t="s">
        <v>66</v>
      </c>
      <c r="M12" s="1" t="s">
        <v>66</v>
      </c>
      <c r="O12" s="1" t="b">
        <v>0</v>
      </c>
      <c r="Q12" s="1" t="b">
        <v>1</v>
      </c>
      <c r="R12" s="1" t="s">
        <v>67</v>
      </c>
      <c r="S12" s="1" t="s">
        <v>68</v>
      </c>
      <c r="T12" s="1" t="s">
        <v>69</v>
      </c>
      <c r="U12" s="1" t="s">
        <v>70</v>
      </c>
      <c r="V12" s="1" t="s">
        <v>71</v>
      </c>
      <c r="W12" s="1" t="s">
        <v>72</v>
      </c>
      <c r="Y12" s="1" t="s">
        <v>73</v>
      </c>
      <c r="Z12" s="2" t="s">
        <v>114</v>
      </c>
      <c r="AA12" s="1" t="s">
        <v>100</v>
      </c>
      <c r="AB12" s="1" t="s">
        <v>101</v>
      </c>
      <c r="AC12" s="1" t="s">
        <v>115</v>
      </c>
      <c r="AD12" s="1" t="s">
        <v>110</v>
      </c>
      <c r="AE12" s="1" t="s">
        <v>111</v>
      </c>
      <c r="AF12" s="1" t="s">
        <v>80</v>
      </c>
      <c r="AH12" s="1" t="b">
        <v>1</v>
      </c>
      <c r="AI12" s="1" t="b">
        <v>1</v>
      </c>
      <c r="AM12" s="1" t="s">
        <v>73</v>
      </c>
      <c r="AP12" s="3">
        <v>44927</v>
      </c>
      <c r="AW12" s="1" t="s">
        <v>65</v>
      </c>
      <c r="AY12" s="1" t="b">
        <v>1</v>
      </c>
      <c r="AZ12" s="1" t="b">
        <v>1</v>
      </c>
      <c r="BA12" s="1" t="b">
        <v>0</v>
      </c>
      <c r="BB12" s="1" t="s">
        <v>82</v>
      </c>
      <c r="BC12" s="3">
        <v>44596.776745057869</v>
      </c>
      <c r="BD12" s="2" t="s">
        <v>105</v>
      </c>
      <c r="BE12" s="2" t="s">
        <v>82</v>
      </c>
      <c r="BI12" s="9" t="b">
        <f t="shared" si="0"/>
        <v>0</v>
      </c>
    </row>
    <row r="13" spans="1:61" ht="45.6" x14ac:dyDescent="0.2">
      <c r="A13" s="1">
        <v>2023</v>
      </c>
      <c r="B13" s="2" t="s">
        <v>116</v>
      </c>
      <c r="C13" s="2" t="s">
        <v>117</v>
      </c>
      <c r="D13" s="1" t="s">
        <v>62</v>
      </c>
      <c r="E13" s="1" t="s">
        <v>98</v>
      </c>
      <c r="F13" s="3">
        <v>44824.5894615625</v>
      </c>
      <c r="G13" s="1" t="s">
        <v>116</v>
      </c>
      <c r="H13" s="1" t="s">
        <v>64</v>
      </c>
      <c r="I13" s="1" t="s">
        <v>65</v>
      </c>
      <c r="J13" s="1" t="s">
        <v>66</v>
      </c>
      <c r="M13" s="1" t="s">
        <v>66</v>
      </c>
      <c r="O13" s="1" t="b">
        <v>0</v>
      </c>
      <c r="Q13" s="1" t="b">
        <v>1</v>
      </c>
      <c r="R13" s="1" t="s">
        <v>67</v>
      </c>
      <c r="S13" s="1" t="s">
        <v>68</v>
      </c>
      <c r="T13" s="1" t="s">
        <v>69</v>
      </c>
      <c r="U13" s="1" t="s">
        <v>70</v>
      </c>
      <c r="V13" s="1" t="s">
        <v>71</v>
      </c>
      <c r="W13" s="1" t="s">
        <v>72</v>
      </c>
      <c r="Y13" s="1" t="s">
        <v>73</v>
      </c>
      <c r="Z13" s="2" t="s">
        <v>99</v>
      </c>
      <c r="AA13" s="1" t="s">
        <v>100</v>
      </c>
      <c r="AB13" s="1" t="s">
        <v>118</v>
      </c>
      <c r="AC13" s="1" t="s">
        <v>102</v>
      </c>
      <c r="AD13" s="1" t="s">
        <v>103</v>
      </c>
      <c r="AE13" s="1" t="s">
        <v>119</v>
      </c>
      <c r="AF13" s="1" t="s">
        <v>80</v>
      </c>
      <c r="AH13" s="1" t="b">
        <v>1</v>
      </c>
      <c r="AI13" s="1" t="b">
        <v>1</v>
      </c>
      <c r="AM13" s="1" t="s">
        <v>73</v>
      </c>
      <c r="AP13" s="3">
        <v>44927</v>
      </c>
      <c r="AW13" s="1" t="s">
        <v>65</v>
      </c>
      <c r="AY13" s="1" t="b">
        <v>1</v>
      </c>
      <c r="AZ13" s="1" t="b">
        <v>1</v>
      </c>
      <c r="BA13" s="1" t="b">
        <v>0</v>
      </c>
      <c r="BB13" s="1" t="s">
        <v>82</v>
      </c>
      <c r="BC13" s="3">
        <v>44824.5894615625</v>
      </c>
      <c r="BD13" s="2" t="s">
        <v>105</v>
      </c>
      <c r="BE13" s="2" t="s">
        <v>82</v>
      </c>
      <c r="BI13" s="9" t="b">
        <f t="shared" si="0"/>
        <v>0</v>
      </c>
    </row>
    <row r="14" spans="1:61" ht="45.6" x14ac:dyDescent="0.2">
      <c r="A14" s="1">
        <v>2023</v>
      </c>
      <c r="B14" s="2" t="s">
        <v>120</v>
      </c>
      <c r="C14" s="2" t="s">
        <v>121</v>
      </c>
      <c r="D14" s="1" t="s">
        <v>62</v>
      </c>
      <c r="E14" s="1" t="s">
        <v>98</v>
      </c>
      <c r="F14" s="3">
        <v>44596.776745057869</v>
      </c>
      <c r="G14" s="1" t="s">
        <v>120</v>
      </c>
      <c r="H14" s="1" t="s">
        <v>64</v>
      </c>
      <c r="I14" s="1" t="s">
        <v>65</v>
      </c>
      <c r="J14" s="1" t="s">
        <v>66</v>
      </c>
      <c r="M14" s="1" t="s">
        <v>66</v>
      </c>
      <c r="O14" s="1" t="b">
        <v>0</v>
      </c>
      <c r="Q14" s="1" t="b">
        <v>1</v>
      </c>
      <c r="R14" s="1" t="s">
        <v>67</v>
      </c>
      <c r="S14" s="1" t="s">
        <v>68</v>
      </c>
      <c r="T14" s="1" t="s">
        <v>69</v>
      </c>
      <c r="U14" s="1" t="s">
        <v>70</v>
      </c>
      <c r="V14" s="1" t="s">
        <v>71</v>
      </c>
      <c r="W14" s="1" t="s">
        <v>72</v>
      </c>
      <c r="Y14" s="1" t="s">
        <v>73</v>
      </c>
      <c r="Z14" s="2" t="s">
        <v>108</v>
      </c>
      <c r="AA14" s="1" t="s">
        <v>100</v>
      </c>
      <c r="AB14" s="1" t="s">
        <v>118</v>
      </c>
      <c r="AC14" s="1" t="s">
        <v>109</v>
      </c>
      <c r="AD14" s="1" t="s">
        <v>110</v>
      </c>
      <c r="AE14" s="1" t="s">
        <v>122</v>
      </c>
      <c r="AF14" s="1" t="s">
        <v>80</v>
      </c>
      <c r="AH14" s="1" t="b">
        <v>1</v>
      </c>
      <c r="AI14" s="1" t="b">
        <v>1</v>
      </c>
      <c r="AM14" s="1" t="s">
        <v>73</v>
      </c>
      <c r="AP14" s="3">
        <v>44927</v>
      </c>
      <c r="AW14" s="1" t="s">
        <v>65</v>
      </c>
      <c r="AY14" s="1" t="b">
        <v>1</v>
      </c>
      <c r="AZ14" s="1" t="b">
        <v>1</v>
      </c>
      <c r="BA14" s="1" t="b">
        <v>0</v>
      </c>
      <c r="BB14" s="1" t="s">
        <v>82</v>
      </c>
      <c r="BC14" s="3">
        <v>44596.776745057869</v>
      </c>
      <c r="BD14" s="2" t="s">
        <v>105</v>
      </c>
      <c r="BE14" s="2" t="s">
        <v>82</v>
      </c>
      <c r="BI14" s="9" t="b">
        <f t="shared" si="0"/>
        <v>0</v>
      </c>
    </row>
    <row r="15" spans="1:61" ht="45.6" x14ac:dyDescent="0.2">
      <c r="A15" s="1">
        <v>2023</v>
      </c>
      <c r="B15" s="2" t="s">
        <v>123</v>
      </c>
      <c r="C15" s="2" t="s">
        <v>124</v>
      </c>
      <c r="D15" s="1" t="s">
        <v>62</v>
      </c>
      <c r="E15" s="1" t="s">
        <v>98</v>
      </c>
      <c r="F15" s="3">
        <v>44501.822930300928</v>
      </c>
      <c r="G15" s="1" t="s">
        <v>123</v>
      </c>
      <c r="H15" s="1" t="s">
        <v>64</v>
      </c>
      <c r="I15" s="1" t="s">
        <v>65</v>
      </c>
      <c r="J15" s="1" t="s">
        <v>66</v>
      </c>
      <c r="M15" s="1" t="s">
        <v>66</v>
      </c>
      <c r="O15" s="1" t="b">
        <v>0</v>
      </c>
      <c r="Q15" s="1" t="b">
        <v>1</v>
      </c>
      <c r="R15" s="1" t="s">
        <v>67</v>
      </c>
      <c r="S15" s="1" t="s">
        <v>68</v>
      </c>
      <c r="T15" s="1" t="s">
        <v>69</v>
      </c>
      <c r="U15" s="1" t="s">
        <v>70</v>
      </c>
      <c r="V15" s="1" t="s">
        <v>71</v>
      </c>
      <c r="W15" s="1" t="s">
        <v>72</v>
      </c>
      <c r="Y15" s="1" t="s">
        <v>73</v>
      </c>
      <c r="Z15" s="2" t="s">
        <v>114</v>
      </c>
      <c r="AA15" s="1" t="s">
        <v>100</v>
      </c>
      <c r="AB15" s="1" t="s">
        <v>118</v>
      </c>
      <c r="AC15" s="1" t="s">
        <v>115</v>
      </c>
      <c r="AD15" s="1" t="s">
        <v>110</v>
      </c>
      <c r="AE15" s="1" t="s">
        <v>122</v>
      </c>
      <c r="AF15" s="1" t="s">
        <v>80</v>
      </c>
      <c r="AH15" s="1" t="b">
        <v>1</v>
      </c>
      <c r="AI15" s="1" t="b">
        <v>1</v>
      </c>
      <c r="AM15" s="1" t="s">
        <v>73</v>
      </c>
      <c r="AP15" s="3">
        <v>44927</v>
      </c>
      <c r="AW15" s="1" t="s">
        <v>65</v>
      </c>
      <c r="AY15" s="1" t="b">
        <v>1</v>
      </c>
      <c r="AZ15" s="1" t="b">
        <v>1</v>
      </c>
      <c r="BA15" s="1" t="b">
        <v>0</v>
      </c>
      <c r="BB15" s="1" t="s">
        <v>82</v>
      </c>
      <c r="BC15" s="3">
        <v>44501.822930300928</v>
      </c>
      <c r="BD15" s="2" t="s">
        <v>105</v>
      </c>
      <c r="BE15" s="2" t="s">
        <v>82</v>
      </c>
      <c r="BI15" s="9" t="b">
        <f t="shared" si="0"/>
        <v>0</v>
      </c>
    </row>
    <row r="16" spans="1:61" ht="45.6" x14ac:dyDescent="0.2">
      <c r="A16" s="1">
        <v>2023</v>
      </c>
      <c r="B16" s="2" t="s">
        <v>125</v>
      </c>
      <c r="C16" s="2" t="s">
        <v>126</v>
      </c>
      <c r="D16" s="1" t="s">
        <v>62</v>
      </c>
      <c r="E16" s="1" t="s">
        <v>98</v>
      </c>
      <c r="F16" s="3">
        <v>44824.5894615625</v>
      </c>
      <c r="G16" s="1" t="s">
        <v>125</v>
      </c>
      <c r="H16" s="1" t="s">
        <v>64</v>
      </c>
      <c r="I16" s="1" t="s">
        <v>65</v>
      </c>
      <c r="J16" s="1" t="s">
        <v>66</v>
      </c>
      <c r="M16" s="1" t="s">
        <v>66</v>
      </c>
      <c r="O16" s="1" t="b">
        <v>0</v>
      </c>
      <c r="Q16" s="1" t="b">
        <v>1</v>
      </c>
      <c r="R16" s="1" t="s">
        <v>67</v>
      </c>
      <c r="S16" s="1" t="s">
        <v>68</v>
      </c>
      <c r="T16" s="1" t="s">
        <v>69</v>
      </c>
      <c r="U16" s="1" t="s">
        <v>70</v>
      </c>
      <c r="V16" s="1" t="s">
        <v>71</v>
      </c>
      <c r="W16" s="1" t="s">
        <v>72</v>
      </c>
      <c r="Y16" s="1" t="s">
        <v>73</v>
      </c>
      <c r="Z16" s="2" t="s">
        <v>99</v>
      </c>
      <c r="AA16" s="1" t="s">
        <v>100</v>
      </c>
      <c r="AB16" s="1" t="s">
        <v>127</v>
      </c>
      <c r="AC16" s="1" t="s">
        <v>102</v>
      </c>
      <c r="AD16" s="1" t="s">
        <v>103</v>
      </c>
      <c r="AE16" s="1" t="s">
        <v>128</v>
      </c>
      <c r="AF16" s="1" t="s">
        <v>80</v>
      </c>
      <c r="AH16" s="1" t="b">
        <v>1</v>
      </c>
      <c r="AI16" s="1" t="b">
        <v>1</v>
      </c>
      <c r="AM16" s="1" t="s">
        <v>73</v>
      </c>
      <c r="AP16" s="3">
        <v>44927</v>
      </c>
      <c r="AW16" s="1" t="s">
        <v>65</v>
      </c>
      <c r="AY16" s="1" t="b">
        <v>1</v>
      </c>
      <c r="AZ16" s="1" t="b">
        <v>1</v>
      </c>
      <c r="BA16" s="1" t="b">
        <v>0</v>
      </c>
      <c r="BB16" s="1" t="s">
        <v>82</v>
      </c>
      <c r="BC16" s="3">
        <v>44824.5894615625</v>
      </c>
      <c r="BD16" s="2" t="s">
        <v>105</v>
      </c>
      <c r="BE16" s="2" t="s">
        <v>82</v>
      </c>
      <c r="BI16" s="9" t="b">
        <f t="shared" si="0"/>
        <v>0</v>
      </c>
    </row>
    <row r="17" spans="1:61" ht="45.6" x14ac:dyDescent="0.2">
      <c r="A17" s="1">
        <v>2023</v>
      </c>
      <c r="B17" s="2" t="s">
        <v>129</v>
      </c>
      <c r="C17" s="2" t="s">
        <v>130</v>
      </c>
      <c r="D17" s="1" t="s">
        <v>62</v>
      </c>
      <c r="E17" s="1" t="s">
        <v>98</v>
      </c>
      <c r="F17" s="3">
        <v>44501.822930300928</v>
      </c>
      <c r="G17" s="1" t="s">
        <v>129</v>
      </c>
      <c r="H17" s="1" t="s">
        <v>64</v>
      </c>
      <c r="I17" s="1" t="s">
        <v>65</v>
      </c>
      <c r="J17" s="1" t="s">
        <v>66</v>
      </c>
      <c r="M17" s="1" t="s">
        <v>66</v>
      </c>
      <c r="O17" s="1" t="b">
        <v>0</v>
      </c>
      <c r="Q17" s="1" t="b">
        <v>1</v>
      </c>
      <c r="R17" s="1" t="s">
        <v>67</v>
      </c>
      <c r="S17" s="1" t="s">
        <v>68</v>
      </c>
      <c r="T17" s="1" t="s">
        <v>69</v>
      </c>
      <c r="U17" s="1" t="s">
        <v>70</v>
      </c>
      <c r="V17" s="1" t="s">
        <v>71</v>
      </c>
      <c r="W17" s="1" t="s">
        <v>72</v>
      </c>
      <c r="Y17" s="1" t="s">
        <v>73</v>
      </c>
      <c r="Z17" s="2" t="s">
        <v>108</v>
      </c>
      <c r="AA17" s="1" t="s">
        <v>100</v>
      </c>
      <c r="AB17" s="1" t="s">
        <v>127</v>
      </c>
      <c r="AC17" s="1" t="s">
        <v>109</v>
      </c>
      <c r="AD17" s="1" t="s">
        <v>110</v>
      </c>
      <c r="AE17" s="1" t="s">
        <v>131</v>
      </c>
      <c r="AF17" s="1" t="s">
        <v>80</v>
      </c>
      <c r="AH17" s="1" t="b">
        <v>1</v>
      </c>
      <c r="AI17" s="1" t="b">
        <v>1</v>
      </c>
      <c r="AM17" s="1" t="s">
        <v>73</v>
      </c>
      <c r="AP17" s="3">
        <v>44927</v>
      </c>
      <c r="AW17" s="1" t="s">
        <v>65</v>
      </c>
      <c r="AY17" s="1" t="b">
        <v>1</v>
      </c>
      <c r="AZ17" s="1" t="b">
        <v>1</v>
      </c>
      <c r="BA17" s="1" t="b">
        <v>0</v>
      </c>
      <c r="BB17" s="1" t="s">
        <v>82</v>
      </c>
      <c r="BC17" s="3">
        <v>44501.822930300928</v>
      </c>
      <c r="BD17" s="2" t="s">
        <v>105</v>
      </c>
      <c r="BE17" s="2" t="s">
        <v>82</v>
      </c>
      <c r="BI17" s="9" t="b">
        <f t="shared" si="0"/>
        <v>0</v>
      </c>
    </row>
    <row r="18" spans="1:61" ht="45.6" x14ac:dyDescent="0.2">
      <c r="A18" s="1">
        <v>2023</v>
      </c>
      <c r="B18" s="2" t="s">
        <v>132</v>
      </c>
      <c r="C18" s="2" t="s">
        <v>133</v>
      </c>
      <c r="D18" s="1" t="s">
        <v>62</v>
      </c>
      <c r="E18" s="1" t="s">
        <v>98</v>
      </c>
      <c r="F18" s="3">
        <v>44501.822930300928</v>
      </c>
      <c r="G18" s="1" t="s">
        <v>132</v>
      </c>
      <c r="H18" s="1" t="s">
        <v>64</v>
      </c>
      <c r="I18" s="1" t="s">
        <v>65</v>
      </c>
      <c r="J18" s="1" t="s">
        <v>66</v>
      </c>
      <c r="M18" s="1" t="s">
        <v>66</v>
      </c>
      <c r="O18" s="1" t="b">
        <v>0</v>
      </c>
      <c r="Q18" s="1" t="b">
        <v>1</v>
      </c>
      <c r="R18" s="1" t="s">
        <v>67</v>
      </c>
      <c r="S18" s="1" t="s">
        <v>68</v>
      </c>
      <c r="T18" s="1" t="s">
        <v>69</v>
      </c>
      <c r="U18" s="1" t="s">
        <v>70</v>
      </c>
      <c r="V18" s="1" t="s">
        <v>71</v>
      </c>
      <c r="W18" s="1" t="s">
        <v>72</v>
      </c>
      <c r="Y18" s="1" t="s">
        <v>73</v>
      </c>
      <c r="Z18" s="2" t="s">
        <v>114</v>
      </c>
      <c r="AA18" s="1" t="s">
        <v>100</v>
      </c>
      <c r="AB18" s="1" t="s">
        <v>127</v>
      </c>
      <c r="AC18" s="1" t="s">
        <v>115</v>
      </c>
      <c r="AD18" s="1" t="s">
        <v>110</v>
      </c>
      <c r="AE18" s="1" t="s">
        <v>131</v>
      </c>
      <c r="AF18" s="1" t="s">
        <v>80</v>
      </c>
      <c r="AH18" s="1" t="b">
        <v>1</v>
      </c>
      <c r="AI18" s="1" t="b">
        <v>1</v>
      </c>
      <c r="AM18" s="1" t="s">
        <v>73</v>
      </c>
      <c r="AP18" s="3">
        <v>44927</v>
      </c>
      <c r="AW18" s="1" t="s">
        <v>65</v>
      </c>
      <c r="AY18" s="1" t="b">
        <v>1</v>
      </c>
      <c r="AZ18" s="1" t="b">
        <v>1</v>
      </c>
      <c r="BA18" s="1" t="b">
        <v>0</v>
      </c>
      <c r="BB18" s="1" t="s">
        <v>82</v>
      </c>
      <c r="BC18" s="3">
        <v>44501.822930300928</v>
      </c>
      <c r="BD18" s="2" t="s">
        <v>105</v>
      </c>
      <c r="BE18" s="2" t="s">
        <v>82</v>
      </c>
      <c r="BI18" s="9" t="b">
        <f t="shared" si="0"/>
        <v>0</v>
      </c>
    </row>
    <row r="19" spans="1:61" ht="45.6" x14ac:dyDescent="0.2">
      <c r="A19" s="1">
        <v>2023</v>
      </c>
      <c r="B19" s="2" t="s">
        <v>134</v>
      </c>
      <c r="C19" s="2" t="s">
        <v>135</v>
      </c>
      <c r="D19" s="1" t="s">
        <v>62</v>
      </c>
      <c r="E19" s="1" t="s">
        <v>98</v>
      </c>
      <c r="F19" s="3">
        <v>44824.5894615625</v>
      </c>
      <c r="G19" s="1" t="s">
        <v>134</v>
      </c>
      <c r="H19" s="1" t="s">
        <v>64</v>
      </c>
      <c r="I19" s="1" t="s">
        <v>65</v>
      </c>
      <c r="J19" s="1" t="s">
        <v>66</v>
      </c>
      <c r="M19" s="1" t="s">
        <v>66</v>
      </c>
      <c r="O19" s="1" t="b">
        <v>0</v>
      </c>
      <c r="Q19" s="1" t="b">
        <v>1</v>
      </c>
      <c r="R19" s="1" t="s">
        <v>67</v>
      </c>
      <c r="S19" s="1" t="s">
        <v>68</v>
      </c>
      <c r="T19" s="1" t="s">
        <v>69</v>
      </c>
      <c r="U19" s="1" t="s">
        <v>70</v>
      </c>
      <c r="V19" s="1" t="s">
        <v>71</v>
      </c>
      <c r="W19" s="1" t="s">
        <v>72</v>
      </c>
      <c r="Y19" s="1" t="s">
        <v>73</v>
      </c>
      <c r="Z19" s="2" t="s">
        <v>99</v>
      </c>
      <c r="AA19" s="1" t="s">
        <v>100</v>
      </c>
      <c r="AB19" s="1" t="s">
        <v>136</v>
      </c>
      <c r="AC19" s="1" t="s">
        <v>102</v>
      </c>
      <c r="AD19" s="1" t="s">
        <v>103</v>
      </c>
      <c r="AE19" s="1" t="s">
        <v>137</v>
      </c>
      <c r="AF19" s="1" t="s">
        <v>80</v>
      </c>
      <c r="AH19" s="1" t="b">
        <v>1</v>
      </c>
      <c r="AI19" s="1" t="b">
        <v>1</v>
      </c>
      <c r="AM19" s="1" t="s">
        <v>73</v>
      </c>
      <c r="AP19" s="3">
        <v>44927</v>
      </c>
      <c r="AW19" s="1" t="s">
        <v>65</v>
      </c>
      <c r="AY19" s="1" t="b">
        <v>1</v>
      </c>
      <c r="AZ19" s="1" t="b">
        <v>1</v>
      </c>
      <c r="BA19" s="1" t="b">
        <v>0</v>
      </c>
      <c r="BB19" s="1" t="s">
        <v>82</v>
      </c>
      <c r="BC19" s="3">
        <v>44824.5894615625</v>
      </c>
      <c r="BD19" s="2" t="s">
        <v>105</v>
      </c>
      <c r="BE19" s="2" t="s">
        <v>82</v>
      </c>
      <c r="BI19" s="9" t="b">
        <f t="shared" si="0"/>
        <v>0</v>
      </c>
    </row>
    <row r="20" spans="1:61" ht="45.6" x14ac:dyDescent="0.2">
      <c r="A20" s="1">
        <v>2023</v>
      </c>
      <c r="B20" s="2" t="s">
        <v>138</v>
      </c>
      <c r="C20" s="2" t="s">
        <v>139</v>
      </c>
      <c r="D20" s="1" t="s">
        <v>62</v>
      </c>
      <c r="E20" s="1" t="s">
        <v>98</v>
      </c>
      <c r="F20" s="3">
        <v>44501.822930300928</v>
      </c>
      <c r="G20" s="1" t="s">
        <v>138</v>
      </c>
      <c r="H20" s="1" t="s">
        <v>64</v>
      </c>
      <c r="I20" s="1" t="s">
        <v>65</v>
      </c>
      <c r="J20" s="1" t="s">
        <v>66</v>
      </c>
      <c r="M20" s="1" t="s">
        <v>66</v>
      </c>
      <c r="O20" s="1" t="b">
        <v>0</v>
      </c>
      <c r="Q20" s="1" t="b">
        <v>1</v>
      </c>
      <c r="R20" s="1" t="s">
        <v>67</v>
      </c>
      <c r="S20" s="1" t="s">
        <v>68</v>
      </c>
      <c r="T20" s="1" t="s">
        <v>69</v>
      </c>
      <c r="U20" s="1" t="s">
        <v>70</v>
      </c>
      <c r="V20" s="1" t="s">
        <v>71</v>
      </c>
      <c r="W20" s="1" t="s">
        <v>72</v>
      </c>
      <c r="Y20" s="1" t="s">
        <v>73</v>
      </c>
      <c r="Z20" s="2" t="s">
        <v>108</v>
      </c>
      <c r="AA20" s="1" t="s">
        <v>100</v>
      </c>
      <c r="AB20" s="1" t="s">
        <v>136</v>
      </c>
      <c r="AC20" s="1" t="s">
        <v>109</v>
      </c>
      <c r="AD20" s="1" t="s">
        <v>110</v>
      </c>
      <c r="AE20" s="1" t="s">
        <v>140</v>
      </c>
      <c r="AF20" s="1" t="s">
        <v>80</v>
      </c>
      <c r="AH20" s="1" t="b">
        <v>1</v>
      </c>
      <c r="AI20" s="1" t="b">
        <v>1</v>
      </c>
      <c r="AM20" s="1" t="s">
        <v>73</v>
      </c>
      <c r="AP20" s="3">
        <v>44927</v>
      </c>
      <c r="AW20" s="1" t="s">
        <v>65</v>
      </c>
      <c r="AY20" s="1" t="b">
        <v>1</v>
      </c>
      <c r="AZ20" s="1" t="b">
        <v>1</v>
      </c>
      <c r="BA20" s="1" t="b">
        <v>0</v>
      </c>
      <c r="BB20" s="1" t="s">
        <v>82</v>
      </c>
      <c r="BC20" s="3">
        <v>44501.822930300928</v>
      </c>
      <c r="BD20" s="2" t="s">
        <v>105</v>
      </c>
      <c r="BE20" s="2" t="s">
        <v>82</v>
      </c>
      <c r="BI20" s="9" t="b">
        <f t="shared" si="0"/>
        <v>0</v>
      </c>
    </row>
    <row r="21" spans="1:61" ht="45.6" x14ac:dyDescent="0.2">
      <c r="A21" s="1">
        <v>2023</v>
      </c>
      <c r="B21" s="2" t="s">
        <v>141</v>
      </c>
      <c r="C21" s="2" t="s">
        <v>142</v>
      </c>
      <c r="D21" s="1" t="s">
        <v>62</v>
      </c>
      <c r="E21" s="1" t="s">
        <v>98</v>
      </c>
      <c r="F21" s="3">
        <v>44501.822930300928</v>
      </c>
      <c r="G21" s="1" t="s">
        <v>141</v>
      </c>
      <c r="H21" s="1" t="s">
        <v>64</v>
      </c>
      <c r="I21" s="1" t="s">
        <v>65</v>
      </c>
      <c r="J21" s="1" t="s">
        <v>66</v>
      </c>
      <c r="M21" s="1" t="s">
        <v>66</v>
      </c>
      <c r="O21" s="1" t="b">
        <v>0</v>
      </c>
      <c r="Q21" s="1" t="b">
        <v>1</v>
      </c>
      <c r="R21" s="1" t="s">
        <v>67</v>
      </c>
      <c r="S21" s="1" t="s">
        <v>68</v>
      </c>
      <c r="T21" s="1" t="s">
        <v>69</v>
      </c>
      <c r="U21" s="1" t="s">
        <v>70</v>
      </c>
      <c r="V21" s="1" t="s">
        <v>71</v>
      </c>
      <c r="W21" s="1" t="s">
        <v>72</v>
      </c>
      <c r="Y21" s="1" t="s">
        <v>73</v>
      </c>
      <c r="Z21" s="2" t="s">
        <v>114</v>
      </c>
      <c r="AA21" s="1" t="s">
        <v>100</v>
      </c>
      <c r="AB21" s="1" t="s">
        <v>136</v>
      </c>
      <c r="AC21" s="1" t="s">
        <v>115</v>
      </c>
      <c r="AD21" s="1" t="s">
        <v>110</v>
      </c>
      <c r="AE21" s="1" t="s">
        <v>140</v>
      </c>
      <c r="AF21" s="1" t="s">
        <v>80</v>
      </c>
      <c r="AH21" s="1" t="b">
        <v>1</v>
      </c>
      <c r="AI21" s="1" t="b">
        <v>1</v>
      </c>
      <c r="AM21" s="1" t="s">
        <v>73</v>
      </c>
      <c r="AP21" s="3">
        <v>44927</v>
      </c>
      <c r="AW21" s="1" t="s">
        <v>65</v>
      </c>
      <c r="AY21" s="1" t="b">
        <v>1</v>
      </c>
      <c r="AZ21" s="1" t="b">
        <v>1</v>
      </c>
      <c r="BA21" s="1" t="b">
        <v>0</v>
      </c>
      <c r="BB21" s="1" t="s">
        <v>82</v>
      </c>
      <c r="BC21" s="3">
        <v>44501.822930300928</v>
      </c>
      <c r="BD21" s="2" t="s">
        <v>105</v>
      </c>
      <c r="BE21" s="2" t="s">
        <v>82</v>
      </c>
      <c r="BI21" s="9" t="b">
        <f t="shared" si="0"/>
        <v>0</v>
      </c>
    </row>
    <row r="22" spans="1:61" ht="45.6" x14ac:dyDescent="0.2">
      <c r="A22" s="1">
        <v>2023</v>
      </c>
      <c r="B22" s="2" t="s">
        <v>143</v>
      </c>
      <c r="C22" s="2" t="s">
        <v>144</v>
      </c>
      <c r="D22" s="1" t="s">
        <v>62</v>
      </c>
      <c r="E22" s="1" t="s">
        <v>98</v>
      </c>
      <c r="F22" s="3">
        <v>45109.860255069441</v>
      </c>
      <c r="G22" s="1" t="s">
        <v>143</v>
      </c>
      <c r="H22" s="1" t="s">
        <v>64</v>
      </c>
      <c r="I22" s="1" t="s">
        <v>65</v>
      </c>
      <c r="J22" s="1" t="s">
        <v>66</v>
      </c>
      <c r="M22" s="1" t="s">
        <v>66</v>
      </c>
      <c r="O22" s="1" t="b">
        <v>0</v>
      </c>
      <c r="Q22" s="1" t="b">
        <v>1</v>
      </c>
      <c r="R22" s="1" t="s">
        <v>67</v>
      </c>
      <c r="S22" s="1" t="s">
        <v>68</v>
      </c>
      <c r="T22" s="1" t="s">
        <v>69</v>
      </c>
      <c r="U22" s="1" t="s">
        <v>70</v>
      </c>
      <c r="V22" s="1" t="s">
        <v>71</v>
      </c>
      <c r="W22" s="1" t="s">
        <v>72</v>
      </c>
      <c r="Y22" s="1" t="s">
        <v>73</v>
      </c>
      <c r="Z22" s="2" t="s">
        <v>145</v>
      </c>
      <c r="AA22" s="1" t="s">
        <v>146</v>
      </c>
      <c r="AB22" s="1" t="s">
        <v>147</v>
      </c>
      <c r="AC22" s="1" t="s">
        <v>148</v>
      </c>
      <c r="AD22" s="1" t="s">
        <v>149</v>
      </c>
      <c r="AE22" s="1" t="s">
        <v>150</v>
      </c>
      <c r="AF22" s="1" t="s">
        <v>80</v>
      </c>
      <c r="AH22" s="1" t="b">
        <v>1</v>
      </c>
      <c r="AI22" s="1" t="b">
        <v>1</v>
      </c>
      <c r="AM22" s="1" t="s">
        <v>73</v>
      </c>
      <c r="AP22" s="3">
        <v>44927</v>
      </c>
      <c r="AQ22" s="3">
        <v>45199</v>
      </c>
      <c r="AW22" s="1" t="s">
        <v>65</v>
      </c>
      <c r="AY22" s="1" t="b">
        <v>1</v>
      </c>
      <c r="AZ22" s="1" t="b">
        <v>1</v>
      </c>
      <c r="BA22" s="1" t="b">
        <v>0</v>
      </c>
      <c r="BB22" s="1" t="s">
        <v>82</v>
      </c>
      <c r="BC22" s="3">
        <v>44501.822930300928</v>
      </c>
      <c r="BD22" s="2" t="s">
        <v>105</v>
      </c>
      <c r="BE22" s="2" t="s">
        <v>82</v>
      </c>
      <c r="BF22" s="2" t="s">
        <v>151</v>
      </c>
      <c r="BI22" s="9" t="b">
        <f t="shared" si="0"/>
        <v>1</v>
      </c>
    </row>
    <row r="23" spans="1:61" ht="45.6" x14ac:dyDescent="0.2">
      <c r="A23" s="1">
        <v>2023</v>
      </c>
      <c r="B23" s="2" t="s">
        <v>152</v>
      </c>
      <c r="C23" s="2" t="s">
        <v>153</v>
      </c>
      <c r="D23" s="1" t="s">
        <v>62</v>
      </c>
      <c r="E23" s="1" t="s">
        <v>98</v>
      </c>
      <c r="F23" s="3">
        <v>45109.860255069441</v>
      </c>
      <c r="G23" s="1" t="s">
        <v>152</v>
      </c>
      <c r="H23" s="1" t="s">
        <v>64</v>
      </c>
      <c r="I23" s="1" t="s">
        <v>65</v>
      </c>
      <c r="J23" s="1" t="s">
        <v>66</v>
      </c>
      <c r="M23" s="1" t="s">
        <v>66</v>
      </c>
      <c r="O23" s="1" t="b">
        <v>0</v>
      </c>
      <c r="Q23" s="1" t="b">
        <v>1</v>
      </c>
      <c r="R23" s="1" t="s">
        <v>67</v>
      </c>
      <c r="S23" s="1" t="s">
        <v>68</v>
      </c>
      <c r="T23" s="1" t="s">
        <v>69</v>
      </c>
      <c r="U23" s="1" t="s">
        <v>70</v>
      </c>
      <c r="V23" s="1" t="s">
        <v>71</v>
      </c>
      <c r="W23" s="1" t="s">
        <v>72</v>
      </c>
      <c r="Y23" s="1" t="s">
        <v>73</v>
      </c>
      <c r="Z23" s="2" t="s">
        <v>154</v>
      </c>
      <c r="AA23" s="1" t="s">
        <v>146</v>
      </c>
      <c r="AB23" s="1" t="s">
        <v>155</v>
      </c>
      <c r="AC23" s="1" t="s">
        <v>148</v>
      </c>
      <c r="AD23" s="1" t="s">
        <v>149</v>
      </c>
      <c r="AE23" s="1" t="s">
        <v>156</v>
      </c>
      <c r="AF23" s="1" t="s">
        <v>80</v>
      </c>
      <c r="AH23" s="1" t="b">
        <v>1</v>
      </c>
      <c r="AI23" s="1" t="b">
        <v>1</v>
      </c>
      <c r="AM23" s="1" t="s">
        <v>73</v>
      </c>
      <c r="AP23" s="3">
        <v>44927</v>
      </c>
      <c r="AQ23" s="3">
        <v>45199</v>
      </c>
      <c r="AW23" s="1" t="s">
        <v>65</v>
      </c>
      <c r="AY23" s="1" t="b">
        <v>1</v>
      </c>
      <c r="AZ23" s="1" t="b">
        <v>1</v>
      </c>
      <c r="BA23" s="1" t="b">
        <v>0</v>
      </c>
      <c r="BB23" s="1" t="s">
        <v>82</v>
      </c>
      <c r="BC23" s="3">
        <v>44501.822930300928</v>
      </c>
      <c r="BD23" s="2" t="s">
        <v>105</v>
      </c>
      <c r="BE23" s="2" t="s">
        <v>82</v>
      </c>
      <c r="BF23" s="2" t="s">
        <v>151</v>
      </c>
      <c r="BI23" s="9" t="b">
        <f t="shared" si="0"/>
        <v>1</v>
      </c>
    </row>
    <row r="24" spans="1:61" ht="45.6" x14ac:dyDescent="0.2">
      <c r="A24" s="1">
        <v>2023</v>
      </c>
      <c r="B24" s="2" t="s">
        <v>157</v>
      </c>
      <c r="C24" s="2" t="s">
        <v>158</v>
      </c>
      <c r="D24" s="1" t="s">
        <v>62</v>
      </c>
      <c r="E24" s="1" t="s">
        <v>98</v>
      </c>
      <c r="F24" s="3">
        <v>45109.860255069441</v>
      </c>
      <c r="G24" s="1" t="s">
        <v>157</v>
      </c>
      <c r="H24" s="1" t="s">
        <v>64</v>
      </c>
      <c r="I24" s="1" t="s">
        <v>65</v>
      </c>
      <c r="J24" s="1" t="s">
        <v>66</v>
      </c>
      <c r="M24" s="1" t="s">
        <v>66</v>
      </c>
      <c r="O24" s="1" t="b">
        <v>0</v>
      </c>
      <c r="Q24" s="1" t="b">
        <v>1</v>
      </c>
      <c r="R24" s="1" t="s">
        <v>67</v>
      </c>
      <c r="S24" s="1" t="s">
        <v>68</v>
      </c>
      <c r="T24" s="1" t="s">
        <v>69</v>
      </c>
      <c r="U24" s="1" t="s">
        <v>70</v>
      </c>
      <c r="V24" s="1" t="s">
        <v>71</v>
      </c>
      <c r="W24" s="1" t="s">
        <v>72</v>
      </c>
      <c r="Y24" s="1" t="s">
        <v>73</v>
      </c>
      <c r="Z24" s="2" t="s">
        <v>145</v>
      </c>
      <c r="AA24" s="1" t="s">
        <v>146</v>
      </c>
      <c r="AB24" s="1" t="s">
        <v>159</v>
      </c>
      <c r="AC24" s="1" t="s">
        <v>148</v>
      </c>
      <c r="AD24" s="1" t="s">
        <v>149</v>
      </c>
      <c r="AE24" s="1" t="s">
        <v>160</v>
      </c>
      <c r="AF24" s="1" t="s">
        <v>80</v>
      </c>
      <c r="AH24" s="1" t="b">
        <v>1</v>
      </c>
      <c r="AI24" s="1" t="b">
        <v>1</v>
      </c>
      <c r="AM24" s="1" t="s">
        <v>73</v>
      </c>
      <c r="AP24" s="3">
        <v>44927</v>
      </c>
      <c r="AQ24" s="3">
        <v>45199</v>
      </c>
      <c r="AW24" s="1" t="s">
        <v>65</v>
      </c>
      <c r="AY24" s="1" t="b">
        <v>1</v>
      </c>
      <c r="AZ24" s="1" t="b">
        <v>1</v>
      </c>
      <c r="BA24" s="1" t="b">
        <v>0</v>
      </c>
      <c r="BB24" s="1" t="s">
        <v>82</v>
      </c>
      <c r="BC24" s="3">
        <v>44501.822930300928</v>
      </c>
      <c r="BD24" s="2" t="s">
        <v>105</v>
      </c>
      <c r="BE24" s="2" t="s">
        <v>82</v>
      </c>
      <c r="BF24" s="2" t="s">
        <v>151</v>
      </c>
      <c r="BI24" s="9" t="b">
        <f t="shared" si="0"/>
        <v>1</v>
      </c>
    </row>
    <row r="25" spans="1:61" ht="45.6" x14ac:dyDescent="0.2">
      <c r="A25" s="1">
        <v>2023</v>
      </c>
      <c r="B25" s="2" t="s">
        <v>161</v>
      </c>
      <c r="C25" s="2" t="s">
        <v>162</v>
      </c>
      <c r="D25" s="1" t="s">
        <v>62</v>
      </c>
      <c r="E25" s="1" t="s">
        <v>98</v>
      </c>
      <c r="F25" s="3">
        <v>45109.860255069441</v>
      </c>
      <c r="G25" s="1" t="s">
        <v>161</v>
      </c>
      <c r="H25" s="1" t="s">
        <v>64</v>
      </c>
      <c r="I25" s="1" t="s">
        <v>65</v>
      </c>
      <c r="J25" s="1" t="s">
        <v>66</v>
      </c>
      <c r="M25" s="1" t="s">
        <v>66</v>
      </c>
      <c r="O25" s="1" t="b">
        <v>0</v>
      </c>
      <c r="Q25" s="1" t="b">
        <v>1</v>
      </c>
      <c r="R25" s="1" t="s">
        <v>67</v>
      </c>
      <c r="S25" s="1" t="s">
        <v>68</v>
      </c>
      <c r="T25" s="1" t="s">
        <v>69</v>
      </c>
      <c r="U25" s="1" t="s">
        <v>70</v>
      </c>
      <c r="V25" s="1" t="s">
        <v>71</v>
      </c>
      <c r="W25" s="1" t="s">
        <v>72</v>
      </c>
      <c r="Y25" s="1" t="s">
        <v>73</v>
      </c>
      <c r="Z25" s="2" t="s">
        <v>163</v>
      </c>
      <c r="AA25" s="1" t="s">
        <v>146</v>
      </c>
      <c r="AB25" s="1" t="s">
        <v>164</v>
      </c>
      <c r="AC25" s="1" t="s">
        <v>148</v>
      </c>
      <c r="AD25" s="1" t="s">
        <v>149</v>
      </c>
      <c r="AE25" s="1" t="s">
        <v>165</v>
      </c>
      <c r="AF25" s="1" t="s">
        <v>80</v>
      </c>
      <c r="AH25" s="1" t="b">
        <v>1</v>
      </c>
      <c r="AI25" s="1" t="b">
        <v>1</v>
      </c>
      <c r="AM25" s="1" t="s">
        <v>73</v>
      </c>
      <c r="AP25" s="3">
        <v>44927</v>
      </c>
      <c r="AQ25" s="3">
        <v>45199</v>
      </c>
      <c r="AW25" s="1" t="s">
        <v>65</v>
      </c>
      <c r="AY25" s="1" t="b">
        <v>1</v>
      </c>
      <c r="AZ25" s="1" t="b">
        <v>1</v>
      </c>
      <c r="BA25" s="1" t="b">
        <v>0</v>
      </c>
      <c r="BB25" s="1" t="s">
        <v>82</v>
      </c>
      <c r="BC25" s="3">
        <v>44501.822930300928</v>
      </c>
      <c r="BD25" s="2" t="s">
        <v>105</v>
      </c>
      <c r="BE25" s="2" t="s">
        <v>82</v>
      </c>
      <c r="BF25" s="2" t="s">
        <v>151</v>
      </c>
      <c r="BI25" s="9" t="b">
        <f t="shared" si="0"/>
        <v>1</v>
      </c>
    </row>
    <row r="26" spans="1:61" ht="45.6" x14ac:dyDescent="0.2">
      <c r="A26" s="1">
        <v>2023</v>
      </c>
      <c r="B26" s="2" t="s">
        <v>166</v>
      </c>
      <c r="C26" s="2" t="s">
        <v>167</v>
      </c>
      <c r="D26" s="1" t="s">
        <v>62</v>
      </c>
      <c r="E26" s="1" t="s">
        <v>63</v>
      </c>
      <c r="F26" s="3">
        <v>45191.506970555558</v>
      </c>
      <c r="G26" s="1" t="s">
        <v>166</v>
      </c>
      <c r="H26" s="1" t="s">
        <v>64</v>
      </c>
      <c r="I26" s="1" t="s">
        <v>65</v>
      </c>
      <c r="J26" s="1" t="s">
        <v>66</v>
      </c>
      <c r="M26" s="1" t="s">
        <v>66</v>
      </c>
      <c r="O26" s="1" t="b">
        <v>0</v>
      </c>
      <c r="Q26" s="1" t="b">
        <v>0</v>
      </c>
      <c r="R26" s="1" t="s">
        <v>67</v>
      </c>
      <c r="S26" s="1" t="s">
        <v>68</v>
      </c>
      <c r="T26" s="1" t="s">
        <v>69</v>
      </c>
      <c r="U26" s="1" t="s">
        <v>70</v>
      </c>
      <c r="V26" s="1" t="s">
        <v>71</v>
      </c>
      <c r="W26" s="1" t="s">
        <v>168</v>
      </c>
      <c r="Y26" s="1" t="s">
        <v>73</v>
      </c>
      <c r="Z26" s="2" t="s">
        <v>169</v>
      </c>
      <c r="AA26" s="1" t="s">
        <v>170</v>
      </c>
      <c r="AB26" s="1" t="s">
        <v>171</v>
      </c>
      <c r="AC26" s="1" t="s">
        <v>172</v>
      </c>
      <c r="AD26" s="1" t="s">
        <v>173</v>
      </c>
      <c r="AE26" s="1" t="s">
        <v>174</v>
      </c>
      <c r="AF26" s="1" t="s">
        <v>80</v>
      </c>
      <c r="AG26" s="1" t="s">
        <v>81</v>
      </c>
      <c r="AH26" s="1" t="b">
        <v>0</v>
      </c>
      <c r="AI26" s="1" t="b">
        <v>0</v>
      </c>
      <c r="AM26" s="1" t="s">
        <v>73</v>
      </c>
      <c r="AP26" s="3">
        <v>45200</v>
      </c>
      <c r="AW26" s="1" t="s">
        <v>65</v>
      </c>
      <c r="AY26" s="1" t="b">
        <v>1</v>
      </c>
      <c r="AZ26" s="1" t="b">
        <v>1</v>
      </c>
      <c r="BA26" s="1" t="b">
        <v>0</v>
      </c>
      <c r="BB26" s="1" t="s">
        <v>82</v>
      </c>
      <c r="BC26" s="3">
        <v>45191.506970555558</v>
      </c>
      <c r="BD26" s="2" t="s">
        <v>83</v>
      </c>
      <c r="BE26" s="2" t="s">
        <v>82</v>
      </c>
      <c r="BG26" s="1" t="s">
        <v>84</v>
      </c>
      <c r="BH26" s="1" t="s">
        <v>66</v>
      </c>
      <c r="BI26" s="9" t="b">
        <f t="shared" si="0"/>
        <v>1</v>
      </c>
    </row>
    <row r="27" spans="1:61" ht="45.6" x14ac:dyDescent="0.2">
      <c r="A27" s="1">
        <v>2023</v>
      </c>
      <c r="B27" s="2" t="s">
        <v>175</v>
      </c>
      <c r="C27" s="2" t="s">
        <v>176</v>
      </c>
      <c r="D27" s="1" t="s">
        <v>62</v>
      </c>
      <c r="E27" s="1" t="s">
        <v>63</v>
      </c>
      <c r="F27" s="3">
        <v>45191.506970555558</v>
      </c>
      <c r="G27" s="1" t="s">
        <v>175</v>
      </c>
      <c r="H27" s="1" t="s">
        <v>64</v>
      </c>
      <c r="I27" s="1" t="s">
        <v>65</v>
      </c>
      <c r="J27" s="1" t="s">
        <v>66</v>
      </c>
      <c r="M27" s="1" t="s">
        <v>66</v>
      </c>
      <c r="O27" s="1" t="b">
        <v>0</v>
      </c>
      <c r="Q27" s="1" t="b">
        <v>0</v>
      </c>
      <c r="R27" s="1" t="s">
        <v>67</v>
      </c>
      <c r="S27" s="1" t="s">
        <v>68</v>
      </c>
      <c r="T27" s="1" t="s">
        <v>69</v>
      </c>
      <c r="U27" s="1" t="s">
        <v>70</v>
      </c>
      <c r="V27" s="1" t="s">
        <v>71</v>
      </c>
      <c r="W27" s="1" t="s">
        <v>168</v>
      </c>
      <c r="Y27" s="1" t="s">
        <v>73</v>
      </c>
      <c r="Z27" s="2" t="s">
        <v>169</v>
      </c>
      <c r="AA27" s="1" t="s">
        <v>170</v>
      </c>
      <c r="AB27" s="1" t="s">
        <v>177</v>
      </c>
      <c r="AC27" s="1" t="s">
        <v>172</v>
      </c>
      <c r="AD27" s="1" t="s">
        <v>173</v>
      </c>
      <c r="AE27" s="1" t="s">
        <v>178</v>
      </c>
      <c r="AF27" s="1" t="s">
        <v>80</v>
      </c>
      <c r="AG27" s="1" t="s">
        <v>81</v>
      </c>
      <c r="AH27" s="1" t="b">
        <v>0</v>
      </c>
      <c r="AI27" s="1" t="b">
        <v>0</v>
      </c>
      <c r="AM27" s="1" t="s">
        <v>73</v>
      </c>
      <c r="AP27" s="3">
        <v>45200</v>
      </c>
      <c r="AW27" s="1" t="s">
        <v>65</v>
      </c>
      <c r="AY27" s="1" t="b">
        <v>1</v>
      </c>
      <c r="AZ27" s="1" t="b">
        <v>1</v>
      </c>
      <c r="BA27" s="1" t="b">
        <v>0</v>
      </c>
      <c r="BB27" s="1" t="s">
        <v>82</v>
      </c>
      <c r="BC27" s="3">
        <v>45191.506970555558</v>
      </c>
      <c r="BD27" s="2" t="s">
        <v>88</v>
      </c>
      <c r="BE27" s="2" t="s">
        <v>82</v>
      </c>
      <c r="BG27" s="1" t="s">
        <v>84</v>
      </c>
      <c r="BH27" s="1" t="s">
        <v>66</v>
      </c>
      <c r="BI27" s="9" t="b">
        <f t="shared" si="0"/>
        <v>1</v>
      </c>
    </row>
    <row r="28" spans="1:61" ht="45.6" x14ac:dyDescent="0.2">
      <c r="A28" s="1">
        <v>2023</v>
      </c>
      <c r="B28" s="2" t="s">
        <v>179</v>
      </c>
      <c r="C28" s="2" t="s">
        <v>180</v>
      </c>
      <c r="D28" s="1" t="s">
        <v>62</v>
      </c>
      <c r="E28" s="1" t="s">
        <v>63</v>
      </c>
      <c r="F28" s="3">
        <v>45191.506970555558</v>
      </c>
      <c r="G28" s="1" t="s">
        <v>179</v>
      </c>
      <c r="H28" s="1" t="s">
        <v>64</v>
      </c>
      <c r="I28" s="1" t="s">
        <v>65</v>
      </c>
      <c r="J28" s="1" t="s">
        <v>66</v>
      </c>
      <c r="M28" s="1" t="s">
        <v>66</v>
      </c>
      <c r="O28" s="1" t="b">
        <v>0</v>
      </c>
      <c r="Q28" s="1" t="b">
        <v>0</v>
      </c>
      <c r="R28" s="1" t="s">
        <v>67</v>
      </c>
      <c r="S28" s="1" t="s">
        <v>68</v>
      </c>
      <c r="T28" s="1" t="s">
        <v>69</v>
      </c>
      <c r="U28" s="1" t="s">
        <v>70</v>
      </c>
      <c r="V28" s="1" t="s">
        <v>71</v>
      </c>
      <c r="W28" s="1" t="s">
        <v>168</v>
      </c>
      <c r="Y28" s="1" t="s">
        <v>73</v>
      </c>
      <c r="Z28" s="2" t="s">
        <v>169</v>
      </c>
      <c r="AA28" s="1" t="s">
        <v>170</v>
      </c>
      <c r="AB28" s="1" t="s">
        <v>181</v>
      </c>
      <c r="AC28" s="1" t="s">
        <v>172</v>
      </c>
      <c r="AD28" s="1" t="s">
        <v>173</v>
      </c>
      <c r="AE28" s="1" t="s">
        <v>182</v>
      </c>
      <c r="AF28" s="1" t="s">
        <v>80</v>
      </c>
      <c r="AG28" s="1" t="s">
        <v>81</v>
      </c>
      <c r="AH28" s="1" t="b">
        <v>0</v>
      </c>
      <c r="AI28" s="1" t="b">
        <v>0</v>
      </c>
      <c r="AM28" s="1" t="s">
        <v>73</v>
      </c>
      <c r="AP28" s="3">
        <v>45200</v>
      </c>
      <c r="AW28" s="1" t="s">
        <v>65</v>
      </c>
      <c r="AY28" s="1" t="b">
        <v>1</v>
      </c>
      <c r="AZ28" s="1" t="b">
        <v>1</v>
      </c>
      <c r="BA28" s="1" t="b">
        <v>0</v>
      </c>
      <c r="BB28" s="1" t="s">
        <v>82</v>
      </c>
      <c r="BC28" s="3">
        <v>45191.506970555558</v>
      </c>
      <c r="BD28" s="2" t="s">
        <v>88</v>
      </c>
      <c r="BE28" s="2" t="s">
        <v>82</v>
      </c>
      <c r="BG28" s="1" t="s">
        <v>84</v>
      </c>
      <c r="BH28" s="1" t="s">
        <v>66</v>
      </c>
      <c r="BI28" s="9" t="b">
        <f t="shared" si="0"/>
        <v>1</v>
      </c>
    </row>
    <row r="29" spans="1:61" ht="45.6" x14ac:dyDescent="0.2">
      <c r="A29" s="1">
        <v>2023</v>
      </c>
      <c r="B29" s="2" t="s">
        <v>183</v>
      </c>
      <c r="C29" s="2" t="s">
        <v>184</v>
      </c>
      <c r="D29" s="1" t="s">
        <v>62</v>
      </c>
      <c r="E29" s="1" t="s">
        <v>63</v>
      </c>
      <c r="F29" s="3">
        <v>45191.506970555558</v>
      </c>
      <c r="G29" s="1" t="s">
        <v>183</v>
      </c>
      <c r="H29" s="1" t="s">
        <v>64</v>
      </c>
      <c r="I29" s="1" t="s">
        <v>65</v>
      </c>
      <c r="J29" s="1" t="s">
        <v>66</v>
      </c>
      <c r="M29" s="1" t="s">
        <v>66</v>
      </c>
      <c r="O29" s="1" t="b">
        <v>0</v>
      </c>
      <c r="Q29" s="1" t="b">
        <v>0</v>
      </c>
      <c r="R29" s="1" t="s">
        <v>67</v>
      </c>
      <c r="S29" s="1" t="s">
        <v>68</v>
      </c>
      <c r="T29" s="1" t="s">
        <v>69</v>
      </c>
      <c r="U29" s="1" t="s">
        <v>70</v>
      </c>
      <c r="V29" s="1" t="s">
        <v>71</v>
      </c>
      <c r="W29" s="1" t="s">
        <v>168</v>
      </c>
      <c r="Y29" s="1" t="s">
        <v>73</v>
      </c>
      <c r="Z29" s="2" t="s">
        <v>169</v>
      </c>
      <c r="AA29" s="1" t="s">
        <v>170</v>
      </c>
      <c r="AB29" s="1" t="s">
        <v>185</v>
      </c>
      <c r="AC29" s="1" t="s">
        <v>172</v>
      </c>
      <c r="AD29" s="1" t="s">
        <v>173</v>
      </c>
      <c r="AE29" s="1" t="s">
        <v>186</v>
      </c>
      <c r="AF29" s="1" t="s">
        <v>80</v>
      </c>
      <c r="AG29" s="1" t="s">
        <v>81</v>
      </c>
      <c r="AH29" s="1" t="b">
        <v>0</v>
      </c>
      <c r="AI29" s="1" t="b">
        <v>0</v>
      </c>
      <c r="AM29" s="1" t="s">
        <v>73</v>
      </c>
      <c r="AP29" s="3">
        <v>45200</v>
      </c>
      <c r="AW29" s="1" t="s">
        <v>65</v>
      </c>
      <c r="AY29" s="1" t="b">
        <v>1</v>
      </c>
      <c r="AZ29" s="1" t="b">
        <v>1</v>
      </c>
      <c r="BA29" s="1" t="b">
        <v>0</v>
      </c>
      <c r="BB29" s="1" t="s">
        <v>82</v>
      </c>
      <c r="BC29" s="3">
        <v>45191.506970555558</v>
      </c>
      <c r="BD29" s="2" t="s">
        <v>88</v>
      </c>
      <c r="BE29" s="2" t="s">
        <v>82</v>
      </c>
      <c r="BG29" s="1" t="s">
        <v>84</v>
      </c>
      <c r="BH29" s="1" t="s">
        <v>66</v>
      </c>
      <c r="BI29" s="9" t="b">
        <f t="shared" si="0"/>
        <v>1</v>
      </c>
    </row>
    <row r="30" spans="1:61" ht="45.6" x14ac:dyDescent="0.2">
      <c r="A30" s="1">
        <v>1786</v>
      </c>
      <c r="B30" s="2" t="s">
        <v>517</v>
      </c>
      <c r="C30" s="2" t="s">
        <v>518</v>
      </c>
      <c r="D30" s="1" t="s">
        <v>62</v>
      </c>
      <c r="E30" s="1" t="s">
        <v>497</v>
      </c>
      <c r="F30" s="3">
        <v>45161.386536909726</v>
      </c>
      <c r="G30" s="1" t="s">
        <v>517</v>
      </c>
      <c r="H30" s="1" t="s">
        <v>64</v>
      </c>
      <c r="I30" s="1" t="s">
        <v>65</v>
      </c>
      <c r="J30" s="1" t="s">
        <v>66</v>
      </c>
      <c r="M30" s="1" t="s">
        <v>66</v>
      </c>
      <c r="O30" s="1" t="b">
        <v>0</v>
      </c>
      <c r="Q30" s="1" t="b">
        <v>1</v>
      </c>
      <c r="R30" s="1" t="s">
        <v>67</v>
      </c>
      <c r="S30" s="1" t="s">
        <v>68</v>
      </c>
      <c r="T30" s="1" t="s">
        <v>69</v>
      </c>
      <c r="U30" s="1" t="s">
        <v>70</v>
      </c>
      <c r="V30" s="1" t="s">
        <v>71</v>
      </c>
      <c r="W30" s="1" t="s">
        <v>168</v>
      </c>
      <c r="Y30" s="1" t="s">
        <v>73</v>
      </c>
      <c r="Z30" s="2" t="s">
        <v>519</v>
      </c>
      <c r="AA30" s="1" t="s">
        <v>520</v>
      </c>
      <c r="AB30" s="1" t="s">
        <v>521</v>
      </c>
      <c r="AC30" s="1" t="s">
        <v>522</v>
      </c>
      <c r="AD30" s="1" t="s">
        <v>523</v>
      </c>
      <c r="AE30" s="1" t="s">
        <v>524</v>
      </c>
      <c r="AF30" s="1" t="s">
        <v>80</v>
      </c>
      <c r="AH30" s="1" t="b">
        <v>0</v>
      </c>
      <c r="AI30" s="1" t="b">
        <v>0</v>
      </c>
      <c r="AM30" s="1" t="s">
        <v>73</v>
      </c>
      <c r="AP30" s="3">
        <v>45200</v>
      </c>
      <c r="AW30" s="1" t="s">
        <v>65</v>
      </c>
      <c r="AY30" s="1" t="b">
        <v>1</v>
      </c>
      <c r="AZ30" s="1" t="b">
        <v>1</v>
      </c>
      <c r="BA30" s="1" t="b">
        <v>0</v>
      </c>
      <c r="BB30" s="1" t="s">
        <v>82</v>
      </c>
      <c r="BC30" s="3">
        <v>45124.670230023148</v>
      </c>
      <c r="BD30" s="2" t="s">
        <v>504</v>
      </c>
      <c r="BE30" s="2" t="s">
        <v>82</v>
      </c>
      <c r="BF30" s="2" t="s">
        <v>525</v>
      </c>
      <c r="BG30" s="1" t="s">
        <v>84</v>
      </c>
      <c r="BH30" s="1" t="s">
        <v>66</v>
      </c>
      <c r="BI30" s="9" t="b">
        <f t="shared" si="0"/>
        <v>1</v>
      </c>
    </row>
    <row r="31" spans="1:61" ht="45.6" x14ac:dyDescent="0.2">
      <c r="A31" s="1">
        <v>1787</v>
      </c>
      <c r="B31" s="2" t="s">
        <v>526</v>
      </c>
      <c r="C31" s="2" t="s">
        <v>527</v>
      </c>
      <c r="D31" s="1" t="s">
        <v>62</v>
      </c>
      <c r="E31" s="1" t="s">
        <v>497</v>
      </c>
      <c r="F31" s="3">
        <v>45161.386536909726</v>
      </c>
      <c r="G31" s="1" t="s">
        <v>526</v>
      </c>
      <c r="H31" s="1" t="s">
        <v>64</v>
      </c>
      <c r="I31" s="1" t="s">
        <v>65</v>
      </c>
      <c r="J31" s="1" t="s">
        <v>66</v>
      </c>
      <c r="M31" s="1" t="s">
        <v>66</v>
      </c>
      <c r="O31" s="1" t="b">
        <v>0</v>
      </c>
      <c r="Q31" s="1" t="b">
        <v>1</v>
      </c>
      <c r="R31" s="1" t="s">
        <v>67</v>
      </c>
      <c r="S31" s="1" t="s">
        <v>68</v>
      </c>
      <c r="T31" s="1" t="s">
        <v>69</v>
      </c>
      <c r="U31" s="1" t="s">
        <v>70</v>
      </c>
      <c r="V31" s="1" t="s">
        <v>71</v>
      </c>
      <c r="W31" s="1" t="s">
        <v>168</v>
      </c>
      <c r="Y31" s="1" t="s">
        <v>73</v>
      </c>
      <c r="Z31" s="2" t="s">
        <v>528</v>
      </c>
      <c r="AA31" s="1" t="s">
        <v>529</v>
      </c>
      <c r="AB31" s="1" t="s">
        <v>530</v>
      </c>
      <c r="AC31" s="1" t="s">
        <v>522</v>
      </c>
      <c r="AD31" s="1" t="s">
        <v>523</v>
      </c>
      <c r="AE31" s="1" t="s">
        <v>531</v>
      </c>
      <c r="AF31" s="1" t="s">
        <v>80</v>
      </c>
      <c r="AH31" s="1" t="b">
        <v>0</v>
      </c>
      <c r="AI31" s="1" t="b">
        <v>0</v>
      </c>
      <c r="AM31" s="1" t="s">
        <v>73</v>
      </c>
      <c r="AP31" s="3">
        <v>45200</v>
      </c>
      <c r="AW31" s="1" t="s">
        <v>65</v>
      </c>
      <c r="AY31" s="1" t="b">
        <v>1</v>
      </c>
      <c r="AZ31" s="1" t="b">
        <v>1</v>
      </c>
      <c r="BA31" s="1" t="b">
        <v>0</v>
      </c>
      <c r="BB31" s="1" t="s">
        <v>82</v>
      </c>
      <c r="BC31" s="3">
        <v>45124.670230023148</v>
      </c>
      <c r="BD31" s="2" t="s">
        <v>509</v>
      </c>
      <c r="BE31" s="2" t="s">
        <v>82</v>
      </c>
      <c r="BF31" s="2" t="s">
        <v>525</v>
      </c>
      <c r="BG31" s="1" t="s">
        <v>84</v>
      </c>
      <c r="BH31" s="1" t="s">
        <v>66</v>
      </c>
      <c r="BI31" s="9" t="b">
        <f t="shared" si="0"/>
        <v>1</v>
      </c>
    </row>
    <row r="32" spans="1:61" ht="45.6" x14ac:dyDescent="0.2">
      <c r="A32" s="1">
        <v>1788</v>
      </c>
      <c r="B32" s="2" t="s">
        <v>532</v>
      </c>
      <c r="C32" s="2" t="s">
        <v>533</v>
      </c>
      <c r="D32" s="1" t="s">
        <v>62</v>
      </c>
      <c r="E32" s="1" t="s">
        <v>497</v>
      </c>
      <c r="F32" s="3">
        <v>45161.386536909726</v>
      </c>
      <c r="G32" s="1" t="s">
        <v>532</v>
      </c>
      <c r="H32" s="1" t="s">
        <v>64</v>
      </c>
      <c r="I32" s="1" t="s">
        <v>65</v>
      </c>
      <c r="J32" s="1" t="s">
        <v>66</v>
      </c>
      <c r="M32" s="1" t="s">
        <v>66</v>
      </c>
      <c r="O32" s="1" t="b">
        <v>0</v>
      </c>
      <c r="Q32" s="1" t="b">
        <v>1</v>
      </c>
      <c r="R32" s="1" t="s">
        <v>67</v>
      </c>
      <c r="S32" s="1" t="s">
        <v>68</v>
      </c>
      <c r="T32" s="1" t="s">
        <v>69</v>
      </c>
      <c r="U32" s="1" t="s">
        <v>70</v>
      </c>
      <c r="V32" s="1" t="s">
        <v>71</v>
      </c>
      <c r="W32" s="1" t="s">
        <v>168</v>
      </c>
      <c r="Y32" s="1" t="s">
        <v>73</v>
      </c>
      <c r="Z32" s="2" t="s">
        <v>528</v>
      </c>
      <c r="AA32" s="1" t="s">
        <v>529</v>
      </c>
      <c r="AB32" s="1" t="s">
        <v>534</v>
      </c>
      <c r="AC32" s="1" t="s">
        <v>522</v>
      </c>
      <c r="AD32" s="1" t="s">
        <v>523</v>
      </c>
      <c r="AE32" s="1" t="s">
        <v>535</v>
      </c>
      <c r="AF32" s="1" t="s">
        <v>80</v>
      </c>
      <c r="AH32" s="1" t="b">
        <v>0</v>
      </c>
      <c r="AI32" s="1" t="b">
        <v>0</v>
      </c>
      <c r="AM32" s="1" t="s">
        <v>73</v>
      </c>
      <c r="AP32" s="3">
        <v>45200</v>
      </c>
      <c r="AW32" s="1" t="s">
        <v>65</v>
      </c>
      <c r="AY32" s="1" t="b">
        <v>1</v>
      </c>
      <c r="AZ32" s="1" t="b">
        <v>1</v>
      </c>
      <c r="BA32" s="1" t="b">
        <v>0</v>
      </c>
      <c r="BB32" s="1" t="s">
        <v>82</v>
      </c>
      <c r="BC32" s="3">
        <v>45124.670230023148</v>
      </c>
      <c r="BD32" s="2" t="s">
        <v>509</v>
      </c>
      <c r="BE32" s="2" t="s">
        <v>82</v>
      </c>
      <c r="BF32" s="2" t="s">
        <v>525</v>
      </c>
      <c r="BG32" s="1" t="s">
        <v>84</v>
      </c>
      <c r="BH32" s="1" t="s">
        <v>66</v>
      </c>
      <c r="BI32" s="9" t="b">
        <f t="shared" si="0"/>
        <v>1</v>
      </c>
    </row>
    <row r="33" spans="1:61" ht="45.6" x14ac:dyDescent="0.2">
      <c r="A33" s="1">
        <v>1789</v>
      </c>
      <c r="B33" s="2" t="s">
        <v>536</v>
      </c>
      <c r="C33" s="2" t="s">
        <v>537</v>
      </c>
      <c r="D33" s="1" t="s">
        <v>62</v>
      </c>
      <c r="E33" s="1" t="s">
        <v>497</v>
      </c>
      <c r="F33" s="3">
        <v>45161.386536909726</v>
      </c>
      <c r="G33" s="1" t="s">
        <v>536</v>
      </c>
      <c r="H33" s="1" t="s">
        <v>64</v>
      </c>
      <c r="I33" s="1" t="s">
        <v>65</v>
      </c>
      <c r="J33" s="1" t="s">
        <v>66</v>
      </c>
      <c r="M33" s="1" t="s">
        <v>66</v>
      </c>
      <c r="O33" s="1" t="b">
        <v>0</v>
      </c>
      <c r="Q33" s="1" t="b">
        <v>1</v>
      </c>
      <c r="R33" s="1" t="s">
        <v>67</v>
      </c>
      <c r="S33" s="1" t="s">
        <v>68</v>
      </c>
      <c r="T33" s="1" t="s">
        <v>69</v>
      </c>
      <c r="U33" s="1" t="s">
        <v>70</v>
      </c>
      <c r="V33" s="1" t="s">
        <v>71</v>
      </c>
      <c r="W33" s="1" t="s">
        <v>168</v>
      </c>
      <c r="Y33" s="1" t="s">
        <v>73</v>
      </c>
      <c r="Z33" s="2" t="s">
        <v>528</v>
      </c>
      <c r="AA33" s="1" t="s">
        <v>529</v>
      </c>
      <c r="AB33" s="1" t="s">
        <v>538</v>
      </c>
      <c r="AC33" s="1" t="s">
        <v>522</v>
      </c>
      <c r="AD33" s="1" t="s">
        <v>523</v>
      </c>
      <c r="AE33" s="1" t="s">
        <v>539</v>
      </c>
      <c r="AF33" s="1" t="s">
        <v>80</v>
      </c>
      <c r="AH33" s="1" t="b">
        <v>0</v>
      </c>
      <c r="AI33" s="1" t="b">
        <v>0</v>
      </c>
      <c r="AM33" s="1" t="s">
        <v>73</v>
      </c>
      <c r="AP33" s="3">
        <v>45200</v>
      </c>
      <c r="AW33" s="1" t="s">
        <v>65</v>
      </c>
      <c r="AY33" s="1" t="b">
        <v>1</v>
      </c>
      <c r="AZ33" s="1" t="b">
        <v>1</v>
      </c>
      <c r="BA33" s="1" t="b">
        <v>0</v>
      </c>
      <c r="BB33" s="1" t="s">
        <v>82</v>
      </c>
      <c r="BC33" s="3">
        <v>45124.670230023148</v>
      </c>
      <c r="BD33" s="2" t="s">
        <v>509</v>
      </c>
      <c r="BE33" s="2" t="s">
        <v>82</v>
      </c>
      <c r="BF33" s="2" t="s">
        <v>525</v>
      </c>
      <c r="BG33" s="1" t="s">
        <v>84</v>
      </c>
      <c r="BH33" s="1" t="s">
        <v>66</v>
      </c>
      <c r="BI33" s="9" t="b">
        <f t="shared" si="0"/>
        <v>1</v>
      </c>
    </row>
    <row r="34" spans="1:61" ht="45.6" x14ac:dyDescent="0.2">
      <c r="A34" s="1">
        <v>2023</v>
      </c>
      <c r="B34" s="2" t="s">
        <v>187</v>
      </c>
      <c r="C34" s="2" t="s">
        <v>188</v>
      </c>
      <c r="D34" s="1" t="s">
        <v>62</v>
      </c>
      <c r="E34" s="1" t="s">
        <v>98</v>
      </c>
      <c r="F34" s="3">
        <v>44501.834482175924</v>
      </c>
      <c r="G34" s="1" t="s">
        <v>187</v>
      </c>
      <c r="H34" s="1" t="s">
        <v>64</v>
      </c>
      <c r="I34" s="1" t="s">
        <v>65</v>
      </c>
      <c r="J34" s="1" t="s">
        <v>66</v>
      </c>
      <c r="M34" s="1" t="s">
        <v>66</v>
      </c>
      <c r="O34" s="1" t="b">
        <v>0</v>
      </c>
      <c r="Q34" s="1" t="b">
        <v>1</v>
      </c>
      <c r="R34" s="1" t="s">
        <v>67</v>
      </c>
      <c r="S34" s="1" t="s">
        <v>68</v>
      </c>
      <c r="T34" s="1" t="s">
        <v>69</v>
      </c>
      <c r="U34" s="1" t="s">
        <v>70</v>
      </c>
      <c r="V34" s="1" t="s">
        <v>71</v>
      </c>
      <c r="W34" s="1" t="s">
        <v>168</v>
      </c>
      <c r="Y34" s="1" t="s">
        <v>73</v>
      </c>
      <c r="Z34" s="2" t="s">
        <v>189</v>
      </c>
      <c r="AA34" s="1" t="s">
        <v>190</v>
      </c>
      <c r="AB34" s="1" t="s">
        <v>191</v>
      </c>
      <c r="AC34" s="1" t="s">
        <v>192</v>
      </c>
      <c r="AD34" s="1" t="s">
        <v>193</v>
      </c>
      <c r="AE34" s="1" t="s">
        <v>194</v>
      </c>
      <c r="AF34" s="1" t="s">
        <v>80</v>
      </c>
      <c r="AH34" s="1" t="b">
        <v>1</v>
      </c>
      <c r="AI34" s="1" t="b">
        <v>1</v>
      </c>
      <c r="AM34" s="1" t="s">
        <v>73</v>
      </c>
      <c r="AP34" s="3">
        <v>44927</v>
      </c>
      <c r="AW34" s="1" t="s">
        <v>65</v>
      </c>
      <c r="AY34" s="1" t="b">
        <v>1</v>
      </c>
      <c r="AZ34" s="1" t="b">
        <v>1</v>
      </c>
      <c r="BA34" s="1" t="b">
        <v>0</v>
      </c>
      <c r="BB34" s="1" t="s">
        <v>82</v>
      </c>
      <c r="BC34" s="3">
        <v>44501.834482175924</v>
      </c>
      <c r="BD34" s="2" t="s">
        <v>105</v>
      </c>
      <c r="BE34" s="2" t="s">
        <v>82</v>
      </c>
      <c r="BI34" s="9" t="b">
        <f t="shared" si="0"/>
        <v>0</v>
      </c>
    </row>
    <row r="35" spans="1:61" ht="45.6" x14ac:dyDescent="0.2">
      <c r="A35" s="1">
        <v>2023</v>
      </c>
      <c r="B35" s="2" t="s">
        <v>195</v>
      </c>
      <c r="C35" s="2" t="s">
        <v>196</v>
      </c>
      <c r="D35" s="1" t="s">
        <v>62</v>
      </c>
      <c r="E35" s="1" t="s">
        <v>98</v>
      </c>
      <c r="F35" s="3">
        <v>44501.834482175924</v>
      </c>
      <c r="G35" s="1" t="s">
        <v>195</v>
      </c>
      <c r="H35" s="1" t="s">
        <v>64</v>
      </c>
      <c r="I35" s="1" t="s">
        <v>65</v>
      </c>
      <c r="J35" s="1" t="s">
        <v>66</v>
      </c>
      <c r="M35" s="1" t="s">
        <v>66</v>
      </c>
      <c r="O35" s="1" t="b">
        <v>0</v>
      </c>
      <c r="Q35" s="1" t="b">
        <v>1</v>
      </c>
      <c r="R35" s="1" t="s">
        <v>67</v>
      </c>
      <c r="S35" s="1" t="s">
        <v>68</v>
      </c>
      <c r="T35" s="1" t="s">
        <v>69</v>
      </c>
      <c r="U35" s="1" t="s">
        <v>70</v>
      </c>
      <c r="V35" s="1" t="s">
        <v>71</v>
      </c>
      <c r="W35" s="1" t="s">
        <v>168</v>
      </c>
      <c r="Y35" s="1" t="s">
        <v>73</v>
      </c>
      <c r="Z35" s="2" t="s">
        <v>189</v>
      </c>
      <c r="AA35" s="1" t="s">
        <v>190</v>
      </c>
      <c r="AB35" s="1" t="s">
        <v>197</v>
      </c>
      <c r="AC35" s="1" t="s">
        <v>192</v>
      </c>
      <c r="AD35" s="1" t="s">
        <v>193</v>
      </c>
      <c r="AE35" s="1" t="s">
        <v>198</v>
      </c>
      <c r="AF35" s="1" t="s">
        <v>80</v>
      </c>
      <c r="AH35" s="1" t="b">
        <v>1</v>
      </c>
      <c r="AI35" s="1" t="b">
        <v>1</v>
      </c>
      <c r="AM35" s="1" t="s">
        <v>73</v>
      </c>
      <c r="AP35" s="3">
        <v>44927</v>
      </c>
      <c r="AW35" s="1" t="s">
        <v>65</v>
      </c>
      <c r="AY35" s="1" t="b">
        <v>1</v>
      </c>
      <c r="AZ35" s="1" t="b">
        <v>1</v>
      </c>
      <c r="BA35" s="1" t="b">
        <v>0</v>
      </c>
      <c r="BB35" s="1" t="s">
        <v>82</v>
      </c>
      <c r="BC35" s="3">
        <v>44501.834482175924</v>
      </c>
      <c r="BD35" s="2" t="s">
        <v>105</v>
      </c>
      <c r="BE35" s="2" t="s">
        <v>82</v>
      </c>
      <c r="BI35" s="9" t="b">
        <f t="shared" si="0"/>
        <v>0</v>
      </c>
    </row>
    <row r="36" spans="1:61" ht="45.6" x14ac:dyDescent="0.2">
      <c r="A36" s="1">
        <v>2023</v>
      </c>
      <c r="B36" s="2" t="s">
        <v>199</v>
      </c>
      <c r="C36" s="2" t="s">
        <v>200</v>
      </c>
      <c r="D36" s="1" t="s">
        <v>62</v>
      </c>
      <c r="E36" s="1" t="s">
        <v>98</v>
      </c>
      <c r="F36" s="3">
        <v>44501.834482175924</v>
      </c>
      <c r="G36" s="1" t="s">
        <v>199</v>
      </c>
      <c r="H36" s="1" t="s">
        <v>64</v>
      </c>
      <c r="I36" s="1" t="s">
        <v>65</v>
      </c>
      <c r="J36" s="1" t="s">
        <v>66</v>
      </c>
      <c r="M36" s="1" t="s">
        <v>66</v>
      </c>
      <c r="O36" s="1" t="b">
        <v>0</v>
      </c>
      <c r="Q36" s="1" t="b">
        <v>1</v>
      </c>
      <c r="R36" s="1" t="s">
        <v>67</v>
      </c>
      <c r="S36" s="1" t="s">
        <v>68</v>
      </c>
      <c r="T36" s="1" t="s">
        <v>69</v>
      </c>
      <c r="U36" s="1" t="s">
        <v>70</v>
      </c>
      <c r="V36" s="1" t="s">
        <v>71</v>
      </c>
      <c r="W36" s="1" t="s">
        <v>168</v>
      </c>
      <c r="Y36" s="1" t="s">
        <v>73</v>
      </c>
      <c r="Z36" s="2" t="s">
        <v>189</v>
      </c>
      <c r="AA36" s="1" t="s">
        <v>190</v>
      </c>
      <c r="AB36" s="1" t="s">
        <v>201</v>
      </c>
      <c r="AC36" s="1" t="s">
        <v>192</v>
      </c>
      <c r="AD36" s="1" t="s">
        <v>193</v>
      </c>
      <c r="AE36" s="1" t="s">
        <v>202</v>
      </c>
      <c r="AF36" s="1" t="s">
        <v>80</v>
      </c>
      <c r="AH36" s="1" t="b">
        <v>1</v>
      </c>
      <c r="AI36" s="1" t="b">
        <v>1</v>
      </c>
      <c r="AM36" s="1" t="s">
        <v>73</v>
      </c>
      <c r="AP36" s="3">
        <v>44927</v>
      </c>
      <c r="AW36" s="1" t="s">
        <v>65</v>
      </c>
      <c r="AY36" s="1" t="b">
        <v>1</v>
      </c>
      <c r="AZ36" s="1" t="b">
        <v>1</v>
      </c>
      <c r="BA36" s="1" t="b">
        <v>0</v>
      </c>
      <c r="BB36" s="1" t="s">
        <v>82</v>
      </c>
      <c r="BC36" s="3">
        <v>44501.834482175924</v>
      </c>
      <c r="BD36" s="2" t="s">
        <v>105</v>
      </c>
      <c r="BE36" s="2" t="s">
        <v>82</v>
      </c>
      <c r="BI36" s="9" t="b">
        <f t="shared" si="0"/>
        <v>0</v>
      </c>
    </row>
    <row r="37" spans="1:61" ht="45.6" x14ac:dyDescent="0.2">
      <c r="A37" s="1">
        <v>2023</v>
      </c>
      <c r="B37" s="2" t="s">
        <v>203</v>
      </c>
      <c r="C37" s="2" t="s">
        <v>204</v>
      </c>
      <c r="D37" s="1" t="s">
        <v>62</v>
      </c>
      <c r="E37" s="1" t="s">
        <v>98</v>
      </c>
      <c r="F37" s="3">
        <v>44501.834482175924</v>
      </c>
      <c r="G37" s="1" t="s">
        <v>203</v>
      </c>
      <c r="H37" s="1" t="s">
        <v>64</v>
      </c>
      <c r="I37" s="1" t="s">
        <v>65</v>
      </c>
      <c r="J37" s="1" t="s">
        <v>66</v>
      </c>
      <c r="M37" s="1" t="s">
        <v>66</v>
      </c>
      <c r="O37" s="1" t="b">
        <v>0</v>
      </c>
      <c r="Q37" s="1" t="b">
        <v>1</v>
      </c>
      <c r="R37" s="1" t="s">
        <v>67</v>
      </c>
      <c r="S37" s="1" t="s">
        <v>68</v>
      </c>
      <c r="T37" s="1" t="s">
        <v>69</v>
      </c>
      <c r="U37" s="1" t="s">
        <v>70</v>
      </c>
      <c r="V37" s="1" t="s">
        <v>71</v>
      </c>
      <c r="W37" s="1" t="s">
        <v>168</v>
      </c>
      <c r="Y37" s="1" t="s">
        <v>73</v>
      </c>
      <c r="Z37" s="2" t="s">
        <v>189</v>
      </c>
      <c r="AA37" s="1" t="s">
        <v>190</v>
      </c>
      <c r="AB37" s="1" t="s">
        <v>205</v>
      </c>
      <c r="AC37" s="1" t="s">
        <v>192</v>
      </c>
      <c r="AD37" s="1" t="s">
        <v>193</v>
      </c>
      <c r="AE37" s="1" t="s">
        <v>206</v>
      </c>
      <c r="AF37" s="1" t="s">
        <v>80</v>
      </c>
      <c r="AH37" s="1" t="b">
        <v>1</v>
      </c>
      <c r="AI37" s="1" t="b">
        <v>1</v>
      </c>
      <c r="AM37" s="1" t="s">
        <v>73</v>
      </c>
      <c r="AP37" s="3">
        <v>44927</v>
      </c>
      <c r="AW37" s="1" t="s">
        <v>65</v>
      </c>
      <c r="AY37" s="1" t="b">
        <v>1</v>
      </c>
      <c r="AZ37" s="1" t="b">
        <v>1</v>
      </c>
      <c r="BA37" s="1" t="b">
        <v>0</v>
      </c>
      <c r="BB37" s="1" t="s">
        <v>82</v>
      </c>
      <c r="BC37" s="3">
        <v>44501.834482175924</v>
      </c>
      <c r="BD37" s="2" t="s">
        <v>105</v>
      </c>
      <c r="BE37" s="2" t="s">
        <v>82</v>
      </c>
      <c r="BI37" s="9" t="b">
        <f t="shared" si="0"/>
        <v>0</v>
      </c>
    </row>
    <row r="38" spans="1:61" ht="45.6" x14ac:dyDescent="0.2">
      <c r="A38" s="1">
        <v>2023</v>
      </c>
      <c r="B38" s="2" t="s">
        <v>207</v>
      </c>
      <c r="C38" s="2" t="s">
        <v>208</v>
      </c>
      <c r="D38" s="1" t="s">
        <v>62</v>
      </c>
      <c r="E38" s="1" t="s">
        <v>98</v>
      </c>
      <c r="F38" s="3">
        <v>44501.834482175924</v>
      </c>
      <c r="G38" s="1" t="s">
        <v>207</v>
      </c>
      <c r="H38" s="1" t="s">
        <v>64</v>
      </c>
      <c r="I38" s="1" t="s">
        <v>65</v>
      </c>
      <c r="J38" s="1" t="s">
        <v>66</v>
      </c>
      <c r="M38" s="1" t="s">
        <v>66</v>
      </c>
      <c r="O38" s="1" t="b">
        <v>0</v>
      </c>
      <c r="Q38" s="1" t="b">
        <v>1</v>
      </c>
      <c r="R38" s="1" t="s">
        <v>67</v>
      </c>
      <c r="S38" s="1" t="s">
        <v>68</v>
      </c>
      <c r="T38" s="1" t="s">
        <v>69</v>
      </c>
      <c r="U38" s="1" t="s">
        <v>70</v>
      </c>
      <c r="V38" s="1" t="s">
        <v>71</v>
      </c>
      <c r="W38" s="1" t="s">
        <v>168</v>
      </c>
      <c r="Y38" s="1" t="s">
        <v>73</v>
      </c>
      <c r="Z38" s="2" t="s">
        <v>209</v>
      </c>
      <c r="AA38" s="1" t="s">
        <v>210</v>
      </c>
      <c r="AB38" s="1" t="s">
        <v>211</v>
      </c>
      <c r="AC38" s="1" t="s">
        <v>212</v>
      </c>
      <c r="AD38" s="1" t="s">
        <v>213</v>
      </c>
      <c r="AE38" s="1" t="s">
        <v>214</v>
      </c>
      <c r="AF38" s="1" t="s">
        <v>80</v>
      </c>
      <c r="AH38" s="1" t="b">
        <v>1</v>
      </c>
      <c r="AI38" s="1" t="b">
        <v>1</v>
      </c>
      <c r="AM38" s="1" t="s">
        <v>73</v>
      </c>
      <c r="AP38" s="3">
        <v>44927</v>
      </c>
      <c r="AW38" s="1" t="s">
        <v>65</v>
      </c>
      <c r="AY38" s="1" t="b">
        <v>1</v>
      </c>
      <c r="AZ38" s="1" t="b">
        <v>1</v>
      </c>
      <c r="BA38" s="1" t="b">
        <v>0</v>
      </c>
      <c r="BB38" s="1" t="s">
        <v>82</v>
      </c>
      <c r="BC38" s="3">
        <v>44501.834482175924</v>
      </c>
      <c r="BD38" s="2" t="s">
        <v>105</v>
      </c>
      <c r="BE38" s="2" t="s">
        <v>82</v>
      </c>
      <c r="BI38" s="9" t="b">
        <f t="shared" si="0"/>
        <v>0</v>
      </c>
    </row>
    <row r="39" spans="1:61" ht="45.6" x14ac:dyDescent="0.2">
      <c r="A39" s="1">
        <v>2023</v>
      </c>
      <c r="B39" s="2" t="s">
        <v>215</v>
      </c>
      <c r="C39" s="2" t="s">
        <v>216</v>
      </c>
      <c r="D39" s="1" t="s">
        <v>62</v>
      </c>
      <c r="E39" s="1" t="s">
        <v>98</v>
      </c>
      <c r="F39" s="3">
        <v>44501.834482175924</v>
      </c>
      <c r="G39" s="1" t="s">
        <v>215</v>
      </c>
      <c r="H39" s="1" t="s">
        <v>64</v>
      </c>
      <c r="I39" s="1" t="s">
        <v>65</v>
      </c>
      <c r="J39" s="1" t="s">
        <v>66</v>
      </c>
      <c r="M39" s="1" t="s">
        <v>66</v>
      </c>
      <c r="O39" s="1" t="b">
        <v>0</v>
      </c>
      <c r="Q39" s="1" t="b">
        <v>1</v>
      </c>
      <c r="R39" s="1" t="s">
        <v>67</v>
      </c>
      <c r="S39" s="1" t="s">
        <v>68</v>
      </c>
      <c r="T39" s="1" t="s">
        <v>69</v>
      </c>
      <c r="U39" s="1" t="s">
        <v>70</v>
      </c>
      <c r="V39" s="1" t="s">
        <v>71</v>
      </c>
      <c r="W39" s="1" t="s">
        <v>168</v>
      </c>
      <c r="Y39" s="1" t="s">
        <v>73</v>
      </c>
      <c r="Z39" s="2" t="s">
        <v>217</v>
      </c>
      <c r="AA39" s="1" t="s">
        <v>210</v>
      </c>
      <c r="AB39" s="1" t="s">
        <v>211</v>
      </c>
      <c r="AC39" s="1" t="s">
        <v>218</v>
      </c>
      <c r="AD39" s="1" t="s">
        <v>219</v>
      </c>
      <c r="AE39" s="1" t="s">
        <v>214</v>
      </c>
      <c r="AF39" s="1" t="s">
        <v>80</v>
      </c>
      <c r="AH39" s="1" t="b">
        <v>1</v>
      </c>
      <c r="AI39" s="1" t="b">
        <v>1</v>
      </c>
      <c r="AM39" s="1" t="s">
        <v>73</v>
      </c>
      <c r="AP39" s="3">
        <v>44927</v>
      </c>
      <c r="AW39" s="1" t="s">
        <v>65</v>
      </c>
      <c r="AY39" s="1" t="b">
        <v>1</v>
      </c>
      <c r="AZ39" s="1" t="b">
        <v>1</v>
      </c>
      <c r="BA39" s="1" t="b">
        <v>0</v>
      </c>
      <c r="BB39" s="1" t="s">
        <v>82</v>
      </c>
      <c r="BC39" s="3">
        <v>44501.834482175924</v>
      </c>
      <c r="BD39" s="2" t="s">
        <v>105</v>
      </c>
      <c r="BE39" s="2" t="s">
        <v>82</v>
      </c>
      <c r="BI39" s="9" t="b">
        <f t="shared" si="0"/>
        <v>0</v>
      </c>
    </row>
    <row r="40" spans="1:61" ht="45.6" x14ac:dyDescent="0.2">
      <c r="A40" s="1">
        <v>2023</v>
      </c>
      <c r="B40" s="2" t="s">
        <v>220</v>
      </c>
      <c r="C40" s="2" t="s">
        <v>221</v>
      </c>
      <c r="D40" s="1" t="s">
        <v>62</v>
      </c>
      <c r="E40" s="1" t="s">
        <v>98</v>
      </c>
      <c r="F40" s="3">
        <v>44501.834482175924</v>
      </c>
      <c r="G40" s="1" t="s">
        <v>220</v>
      </c>
      <c r="H40" s="1" t="s">
        <v>64</v>
      </c>
      <c r="I40" s="1" t="s">
        <v>65</v>
      </c>
      <c r="J40" s="1" t="s">
        <v>66</v>
      </c>
      <c r="M40" s="1" t="s">
        <v>66</v>
      </c>
      <c r="O40" s="1" t="b">
        <v>0</v>
      </c>
      <c r="Q40" s="1" t="b">
        <v>1</v>
      </c>
      <c r="R40" s="1" t="s">
        <v>67</v>
      </c>
      <c r="S40" s="1" t="s">
        <v>68</v>
      </c>
      <c r="T40" s="1" t="s">
        <v>69</v>
      </c>
      <c r="U40" s="1" t="s">
        <v>70</v>
      </c>
      <c r="V40" s="1" t="s">
        <v>71</v>
      </c>
      <c r="W40" s="1" t="s">
        <v>168</v>
      </c>
      <c r="Y40" s="1" t="s">
        <v>73</v>
      </c>
      <c r="Z40" s="2" t="s">
        <v>209</v>
      </c>
      <c r="AA40" s="1" t="s">
        <v>210</v>
      </c>
      <c r="AB40" s="1" t="s">
        <v>222</v>
      </c>
      <c r="AC40" s="1" t="s">
        <v>212</v>
      </c>
      <c r="AD40" s="1" t="s">
        <v>213</v>
      </c>
      <c r="AE40" s="1" t="s">
        <v>223</v>
      </c>
      <c r="AF40" s="1" t="s">
        <v>80</v>
      </c>
      <c r="AH40" s="1" t="b">
        <v>1</v>
      </c>
      <c r="AI40" s="1" t="b">
        <v>1</v>
      </c>
      <c r="AM40" s="1" t="s">
        <v>73</v>
      </c>
      <c r="AP40" s="3">
        <v>44927</v>
      </c>
      <c r="AW40" s="1" t="s">
        <v>65</v>
      </c>
      <c r="AY40" s="1" t="b">
        <v>1</v>
      </c>
      <c r="AZ40" s="1" t="b">
        <v>1</v>
      </c>
      <c r="BA40" s="1" t="b">
        <v>0</v>
      </c>
      <c r="BB40" s="1" t="s">
        <v>82</v>
      </c>
      <c r="BC40" s="3">
        <v>44501.834482175924</v>
      </c>
      <c r="BD40" s="2" t="s">
        <v>105</v>
      </c>
      <c r="BE40" s="2" t="s">
        <v>82</v>
      </c>
      <c r="BI40" s="9" t="b">
        <f t="shared" si="0"/>
        <v>0</v>
      </c>
    </row>
    <row r="41" spans="1:61" ht="45.6" x14ac:dyDescent="0.2">
      <c r="A41" s="1">
        <v>2023</v>
      </c>
      <c r="B41" s="2" t="s">
        <v>224</v>
      </c>
      <c r="C41" s="2" t="s">
        <v>225</v>
      </c>
      <c r="D41" s="1" t="s">
        <v>62</v>
      </c>
      <c r="E41" s="1" t="s">
        <v>98</v>
      </c>
      <c r="F41" s="3">
        <v>44501.834482175924</v>
      </c>
      <c r="G41" s="1" t="s">
        <v>224</v>
      </c>
      <c r="H41" s="1" t="s">
        <v>64</v>
      </c>
      <c r="I41" s="1" t="s">
        <v>65</v>
      </c>
      <c r="J41" s="1" t="s">
        <v>66</v>
      </c>
      <c r="M41" s="1" t="s">
        <v>66</v>
      </c>
      <c r="O41" s="1" t="b">
        <v>0</v>
      </c>
      <c r="Q41" s="1" t="b">
        <v>1</v>
      </c>
      <c r="R41" s="1" t="s">
        <v>67</v>
      </c>
      <c r="S41" s="1" t="s">
        <v>68</v>
      </c>
      <c r="T41" s="1" t="s">
        <v>69</v>
      </c>
      <c r="U41" s="1" t="s">
        <v>70</v>
      </c>
      <c r="V41" s="1" t="s">
        <v>71</v>
      </c>
      <c r="W41" s="1" t="s">
        <v>168</v>
      </c>
      <c r="Y41" s="1" t="s">
        <v>73</v>
      </c>
      <c r="Z41" s="2" t="s">
        <v>217</v>
      </c>
      <c r="AA41" s="1" t="s">
        <v>210</v>
      </c>
      <c r="AB41" s="1" t="s">
        <v>222</v>
      </c>
      <c r="AC41" s="1" t="s">
        <v>218</v>
      </c>
      <c r="AD41" s="1" t="s">
        <v>219</v>
      </c>
      <c r="AE41" s="1" t="s">
        <v>223</v>
      </c>
      <c r="AF41" s="1" t="s">
        <v>80</v>
      </c>
      <c r="AH41" s="1" t="b">
        <v>1</v>
      </c>
      <c r="AI41" s="1" t="b">
        <v>1</v>
      </c>
      <c r="AM41" s="1" t="s">
        <v>73</v>
      </c>
      <c r="AP41" s="3">
        <v>44927</v>
      </c>
      <c r="AW41" s="1" t="s">
        <v>65</v>
      </c>
      <c r="AY41" s="1" t="b">
        <v>1</v>
      </c>
      <c r="AZ41" s="1" t="b">
        <v>1</v>
      </c>
      <c r="BA41" s="1" t="b">
        <v>0</v>
      </c>
      <c r="BB41" s="1" t="s">
        <v>82</v>
      </c>
      <c r="BC41" s="3">
        <v>44501.834482175924</v>
      </c>
      <c r="BD41" s="2" t="s">
        <v>105</v>
      </c>
      <c r="BE41" s="2" t="s">
        <v>82</v>
      </c>
      <c r="BI41" s="9" t="b">
        <f t="shared" si="0"/>
        <v>0</v>
      </c>
    </row>
    <row r="42" spans="1:61" ht="45.6" x14ac:dyDescent="0.2">
      <c r="A42" s="1">
        <v>2023</v>
      </c>
      <c r="B42" s="2" t="s">
        <v>226</v>
      </c>
      <c r="C42" s="2" t="s">
        <v>227</v>
      </c>
      <c r="D42" s="1" t="s">
        <v>62</v>
      </c>
      <c r="E42" s="1" t="s">
        <v>98</v>
      </c>
      <c r="F42" s="3">
        <v>44501.834482175924</v>
      </c>
      <c r="G42" s="1" t="s">
        <v>226</v>
      </c>
      <c r="H42" s="1" t="s">
        <v>64</v>
      </c>
      <c r="I42" s="1" t="s">
        <v>65</v>
      </c>
      <c r="J42" s="1" t="s">
        <v>66</v>
      </c>
      <c r="M42" s="1" t="s">
        <v>66</v>
      </c>
      <c r="O42" s="1" t="b">
        <v>0</v>
      </c>
      <c r="Q42" s="1" t="b">
        <v>1</v>
      </c>
      <c r="R42" s="1" t="s">
        <v>67</v>
      </c>
      <c r="S42" s="1" t="s">
        <v>68</v>
      </c>
      <c r="T42" s="1" t="s">
        <v>69</v>
      </c>
      <c r="U42" s="1" t="s">
        <v>70</v>
      </c>
      <c r="V42" s="1" t="s">
        <v>71</v>
      </c>
      <c r="W42" s="1" t="s">
        <v>168</v>
      </c>
      <c r="Y42" s="1" t="s">
        <v>73</v>
      </c>
      <c r="Z42" s="2" t="s">
        <v>209</v>
      </c>
      <c r="AA42" s="1" t="s">
        <v>210</v>
      </c>
      <c r="AB42" s="1" t="s">
        <v>228</v>
      </c>
      <c r="AC42" s="1" t="s">
        <v>212</v>
      </c>
      <c r="AD42" s="1" t="s">
        <v>213</v>
      </c>
      <c r="AE42" s="1" t="s">
        <v>229</v>
      </c>
      <c r="AF42" s="1" t="s">
        <v>80</v>
      </c>
      <c r="AH42" s="1" t="b">
        <v>1</v>
      </c>
      <c r="AI42" s="1" t="b">
        <v>1</v>
      </c>
      <c r="AM42" s="1" t="s">
        <v>73</v>
      </c>
      <c r="AP42" s="3">
        <v>44927</v>
      </c>
      <c r="AW42" s="1" t="s">
        <v>65</v>
      </c>
      <c r="AY42" s="1" t="b">
        <v>1</v>
      </c>
      <c r="AZ42" s="1" t="b">
        <v>1</v>
      </c>
      <c r="BA42" s="1" t="b">
        <v>0</v>
      </c>
      <c r="BB42" s="1" t="s">
        <v>82</v>
      </c>
      <c r="BC42" s="3">
        <v>44501.834482175924</v>
      </c>
      <c r="BD42" s="2" t="s">
        <v>105</v>
      </c>
      <c r="BE42" s="2" t="s">
        <v>82</v>
      </c>
      <c r="BI42" s="9" t="b">
        <f t="shared" si="0"/>
        <v>0</v>
      </c>
    </row>
    <row r="43" spans="1:61" ht="45.6" x14ac:dyDescent="0.2">
      <c r="A43" s="1">
        <v>2023</v>
      </c>
      <c r="B43" s="2" t="s">
        <v>230</v>
      </c>
      <c r="C43" s="2" t="s">
        <v>231</v>
      </c>
      <c r="D43" s="1" t="s">
        <v>62</v>
      </c>
      <c r="E43" s="1" t="s">
        <v>98</v>
      </c>
      <c r="F43" s="3">
        <v>44501.834482175924</v>
      </c>
      <c r="G43" s="1" t="s">
        <v>230</v>
      </c>
      <c r="H43" s="1" t="s">
        <v>64</v>
      </c>
      <c r="I43" s="1" t="s">
        <v>65</v>
      </c>
      <c r="J43" s="1" t="s">
        <v>66</v>
      </c>
      <c r="M43" s="1" t="s">
        <v>66</v>
      </c>
      <c r="O43" s="1" t="b">
        <v>0</v>
      </c>
      <c r="Q43" s="1" t="b">
        <v>1</v>
      </c>
      <c r="R43" s="1" t="s">
        <v>67</v>
      </c>
      <c r="S43" s="1" t="s">
        <v>68</v>
      </c>
      <c r="T43" s="1" t="s">
        <v>69</v>
      </c>
      <c r="U43" s="1" t="s">
        <v>70</v>
      </c>
      <c r="V43" s="1" t="s">
        <v>71</v>
      </c>
      <c r="W43" s="1" t="s">
        <v>168</v>
      </c>
      <c r="Y43" s="1" t="s">
        <v>73</v>
      </c>
      <c r="Z43" s="2" t="s">
        <v>217</v>
      </c>
      <c r="AA43" s="1" t="s">
        <v>210</v>
      </c>
      <c r="AB43" s="1" t="s">
        <v>228</v>
      </c>
      <c r="AC43" s="1" t="s">
        <v>218</v>
      </c>
      <c r="AD43" s="1" t="s">
        <v>219</v>
      </c>
      <c r="AE43" s="1" t="s">
        <v>229</v>
      </c>
      <c r="AF43" s="1" t="s">
        <v>80</v>
      </c>
      <c r="AH43" s="1" t="b">
        <v>1</v>
      </c>
      <c r="AI43" s="1" t="b">
        <v>1</v>
      </c>
      <c r="AM43" s="1" t="s">
        <v>73</v>
      </c>
      <c r="AP43" s="3">
        <v>44927</v>
      </c>
      <c r="AW43" s="1" t="s">
        <v>65</v>
      </c>
      <c r="AY43" s="1" t="b">
        <v>1</v>
      </c>
      <c r="AZ43" s="1" t="b">
        <v>1</v>
      </c>
      <c r="BA43" s="1" t="b">
        <v>0</v>
      </c>
      <c r="BB43" s="1" t="s">
        <v>82</v>
      </c>
      <c r="BC43" s="3">
        <v>44501.834482175924</v>
      </c>
      <c r="BD43" s="2" t="s">
        <v>105</v>
      </c>
      <c r="BE43" s="2" t="s">
        <v>82</v>
      </c>
      <c r="BI43" s="9" t="b">
        <f t="shared" si="0"/>
        <v>0</v>
      </c>
    </row>
    <row r="44" spans="1:61" ht="45.6" x14ac:dyDescent="0.2">
      <c r="A44" s="1">
        <v>2023</v>
      </c>
      <c r="B44" s="2" t="s">
        <v>232</v>
      </c>
      <c r="C44" s="2" t="s">
        <v>233</v>
      </c>
      <c r="D44" s="1" t="s">
        <v>62</v>
      </c>
      <c r="E44" s="1" t="s">
        <v>98</v>
      </c>
      <c r="F44" s="3">
        <v>44501.834482175924</v>
      </c>
      <c r="G44" s="1" t="s">
        <v>232</v>
      </c>
      <c r="H44" s="1" t="s">
        <v>64</v>
      </c>
      <c r="I44" s="1" t="s">
        <v>65</v>
      </c>
      <c r="J44" s="1" t="s">
        <v>66</v>
      </c>
      <c r="M44" s="1" t="s">
        <v>66</v>
      </c>
      <c r="O44" s="1" t="b">
        <v>0</v>
      </c>
      <c r="Q44" s="1" t="b">
        <v>1</v>
      </c>
      <c r="R44" s="1" t="s">
        <v>67</v>
      </c>
      <c r="S44" s="1" t="s">
        <v>68</v>
      </c>
      <c r="T44" s="1" t="s">
        <v>69</v>
      </c>
      <c r="U44" s="1" t="s">
        <v>70</v>
      </c>
      <c r="V44" s="1" t="s">
        <v>71</v>
      </c>
      <c r="W44" s="1" t="s">
        <v>168</v>
      </c>
      <c r="Y44" s="1" t="s">
        <v>73</v>
      </c>
      <c r="Z44" s="2" t="s">
        <v>209</v>
      </c>
      <c r="AA44" s="1" t="s">
        <v>210</v>
      </c>
      <c r="AB44" s="1" t="s">
        <v>234</v>
      </c>
      <c r="AC44" s="1" t="s">
        <v>212</v>
      </c>
      <c r="AD44" s="1" t="s">
        <v>213</v>
      </c>
      <c r="AE44" s="1" t="s">
        <v>235</v>
      </c>
      <c r="AF44" s="1" t="s">
        <v>80</v>
      </c>
      <c r="AH44" s="1" t="b">
        <v>1</v>
      </c>
      <c r="AI44" s="1" t="b">
        <v>1</v>
      </c>
      <c r="AM44" s="1" t="s">
        <v>73</v>
      </c>
      <c r="AP44" s="3">
        <v>44927</v>
      </c>
      <c r="AW44" s="1" t="s">
        <v>65</v>
      </c>
      <c r="AY44" s="1" t="b">
        <v>1</v>
      </c>
      <c r="AZ44" s="1" t="b">
        <v>1</v>
      </c>
      <c r="BA44" s="1" t="b">
        <v>0</v>
      </c>
      <c r="BB44" s="1" t="s">
        <v>82</v>
      </c>
      <c r="BC44" s="3">
        <v>44501.834482175924</v>
      </c>
      <c r="BD44" s="2" t="s">
        <v>105</v>
      </c>
      <c r="BE44" s="2" t="s">
        <v>82</v>
      </c>
      <c r="BI44" s="9" t="b">
        <f t="shared" si="0"/>
        <v>0</v>
      </c>
    </row>
    <row r="45" spans="1:61" ht="45.6" x14ac:dyDescent="0.2">
      <c r="A45" s="1">
        <v>2023</v>
      </c>
      <c r="B45" s="2" t="s">
        <v>236</v>
      </c>
      <c r="C45" s="2" t="s">
        <v>237</v>
      </c>
      <c r="D45" s="1" t="s">
        <v>62</v>
      </c>
      <c r="E45" s="1" t="s">
        <v>98</v>
      </c>
      <c r="F45" s="3">
        <v>44501.834482175924</v>
      </c>
      <c r="G45" s="1" t="s">
        <v>236</v>
      </c>
      <c r="H45" s="1" t="s">
        <v>64</v>
      </c>
      <c r="I45" s="1" t="s">
        <v>65</v>
      </c>
      <c r="J45" s="1" t="s">
        <v>66</v>
      </c>
      <c r="M45" s="1" t="s">
        <v>66</v>
      </c>
      <c r="O45" s="1" t="b">
        <v>0</v>
      </c>
      <c r="Q45" s="1" t="b">
        <v>1</v>
      </c>
      <c r="R45" s="1" t="s">
        <v>67</v>
      </c>
      <c r="S45" s="1" t="s">
        <v>68</v>
      </c>
      <c r="T45" s="1" t="s">
        <v>69</v>
      </c>
      <c r="U45" s="1" t="s">
        <v>70</v>
      </c>
      <c r="V45" s="1" t="s">
        <v>71</v>
      </c>
      <c r="W45" s="1" t="s">
        <v>168</v>
      </c>
      <c r="Y45" s="1" t="s">
        <v>73</v>
      </c>
      <c r="Z45" s="2" t="s">
        <v>217</v>
      </c>
      <c r="AA45" s="1" t="s">
        <v>210</v>
      </c>
      <c r="AB45" s="1" t="s">
        <v>234</v>
      </c>
      <c r="AC45" s="1" t="s">
        <v>218</v>
      </c>
      <c r="AD45" s="1" t="s">
        <v>219</v>
      </c>
      <c r="AE45" s="1" t="s">
        <v>235</v>
      </c>
      <c r="AF45" s="1" t="s">
        <v>80</v>
      </c>
      <c r="AH45" s="1" t="b">
        <v>1</v>
      </c>
      <c r="AI45" s="1" t="b">
        <v>1</v>
      </c>
      <c r="AM45" s="1" t="s">
        <v>73</v>
      </c>
      <c r="AP45" s="3">
        <v>44927</v>
      </c>
      <c r="AW45" s="1" t="s">
        <v>65</v>
      </c>
      <c r="AY45" s="1" t="b">
        <v>1</v>
      </c>
      <c r="AZ45" s="1" t="b">
        <v>1</v>
      </c>
      <c r="BA45" s="1" t="b">
        <v>0</v>
      </c>
      <c r="BB45" s="1" t="s">
        <v>82</v>
      </c>
      <c r="BC45" s="3">
        <v>44501.834482175924</v>
      </c>
      <c r="BD45" s="2" t="s">
        <v>105</v>
      </c>
      <c r="BE45" s="2" t="s">
        <v>82</v>
      </c>
      <c r="BI45" s="9" t="b">
        <f t="shared" si="0"/>
        <v>0</v>
      </c>
    </row>
    <row r="46" spans="1:61" ht="45.6" x14ac:dyDescent="0.2">
      <c r="A46" s="1">
        <v>2023</v>
      </c>
      <c r="B46" s="2" t="s">
        <v>238</v>
      </c>
      <c r="C46" s="2" t="s">
        <v>239</v>
      </c>
      <c r="D46" s="1" t="s">
        <v>62</v>
      </c>
      <c r="E46" s="1" t="s">
        <v>98</v>
      </c>
      <c r="F46" s="3">
        <v>45109.868844351855</v>
      </c>
      <c r="G46" s="1" t="s">
        <v>238</v>
      </c>
      <c r="H46" s="1" t="s">
        <v>64</v>
      </c>
      <c r="I46" s="1" t="s">
        <v>65</v>
      </c>
      <c r="J46" s="1" t="s">
        <v>66</v>
      </c>
      <c r="M46" s="1" t="s">
        <v>66</v>
      </c>
      <c r="O46" s="1" t="b">
        <v>0</v>
      </c>
      <c r="Q46" s="1" t="b">
        <v>1</v>
      </c>
      <c r="R46" s="1" t="s">
        <v>67</v>
      </c>
      <c r="S46" s="1" t="s">
        <v>68</v>
      </c>
      <c r="T46" s="1" t="s">
        <v>69</v>
      </c>
      <c r="U46" s="1" t="s">
        <v>70</v>
      </c>
      <c r="V46" s="1" t="s">
        <v>71</v>
      </c>
      <c r="W46" s="1" t="s">
        <v>168</v>
      </c>
      <c r="Y46" s="1" t="s">
        <v>73</v>
      </c>
      <c r="Z46" s="2" t="s">
        <v>240</v>
      </c>
      <c r="AA46" s="1" t="s">
        <v>241</v>
      </c>
      <c r="AB46" s="1" t="s">
        <v>242</v>
      </c>
      <c r="AC46" s="1" t="s">
        <v>243</v>
      </c>
      <c r="AD46" s="1" t="s">
        <v>244</v>
      </c>
      <c r="AE46" s="1" t="s">
        <v>245</v>
      </c>
      <c r="AF46" s="1" t="s">
        <v>80</v>
      </c>
      <c r="AH46" s="1" t="b">
        <v>1</v>
      </c>
      <c r="AI46" s="1" t="b">
        <v>1</v>
      </c>
      <c r="AM46" s="1" t="s">
        <v>73</v>
      </c>
      <c r="AP46" s="3">
        <v>44927</v>
      </c>
      <c r="AQ46" s="3">
        <v>45199</v>
      </c>
      <c r="AW46" s="1" t="s">
        <v>65</v>
      </c>
      <c r="AY46" s="1" t="b">
        <v>1</v>
      </c>
      <c r="AZ46" s="1" t="b">
        <v>1</v>
      </c>
      <c r="BA46" s="1" t="b">
        <v>0</v>
      </c>
      <c r="BB46" s="1" t="s">
        <v>82</v>
      </c>
      <c r="BC46" s="3">
        <v>44501.834482175924</v>
      </c>
      <c r="BD46" s="2" t="s">
        <v>105</v>
      </c>
      <c r="BE46" s="2" t="s">
        <v>82</v>
      </c>
      <c r="BF46" s="2" t="s">
        <v>151</v>
      </c>
      <c r="BI46" s="9" t="b">
        <f t="shared" si="0"/>
        <v>1</v>
      </c>
    </row>
    <row r="47" spans="1:61" ht="45.6" x14ac:dyDescent="0.2">
      <c r="A47" s="1">
        <v>2023</v>
      </c>
      <c r="B47" s="2" t="s">
        <v>246</v>
      </c>
      <c r="C47" s="2" t="s">
        <v>247</v>
      </c>
      <c r="D47" s="1" t="s">
        <v>62</v>
      </c>
      <c r="E47" s="1" t="s">
        <v>98</v>
      </c>
      <c r="F47" s="3">
        <v>45109.868844351855</v>
      </c>
      <c r="G47" s="1" t="s">
        <v>246</v>
      </c>
      <c r="H47" s="1" t="s">
        <v>64</v>
      </c>
      <c r="I47" s="1" t="s">
        <v>65</v>
      </c>
      <c r="J47" s="1" t="s">
        <v>66</v>
      </c>
      <c r="M47" s="1" t="s">
        <v>66</v>
      </c>
      <c r="O47" s="1" t="b">
        <v>0</v>
      </c>
      <c r="Q47" s="1" t="b">
        <v>1</v>
      </c>
      <c r="R47" s="1" t="s">
        <v>67</v>
      </c>
      <c r="S47" s="1" t="s">
        <v>68</v>
      </c>
      <c r="T47" s="1" t="s">
        <v>69</v>
      </c>
      <c r="U47" s="1" t="s">
        <v>70</v>
      </c>
      <c r="V47" s="1" t="s">
        <v>71</v>
      </c>
      <c r="W47" s="1" t="s">
        <v>168</v>
      </c>
      <c r="Y47" s="1" t="s">
        <v>73</v>
      </c>
      <c r="Z47" s="2" t="s">
        <v>240</v>
      </c>
      <c r="AA47" s="1" t="s">
        <v>241</v>
      </c>
      <c r="AB47" s="1" t="s">
        <v>248</v>
      </c>
      <c r="AC47" s="1" t="s">
        <v>243</v>
      </c>
      <c r="AD47" s="1" t="s">
        <v>244</v>
      </c>
      <c r="AE47" s="1" t="s">
        <v>249</v>
      </c>
      <c r="AF47" s="1" t="s">
        <v>80</v>
      </c>
      <c r="AH47" s="1" t="b">
        <v>1</v>
      </c>
      <c r="AI47" s="1" t="b">
        <v>1</v>
      </c>
      <c r="AM47" s="1" t="s">
        <v>73</v>
      </c>
      <c r="AP47" s="3">
        <v>44927</v>
      </c>
      <c r="AQ47" s="3">
        <v>45199</v>
      </c>
      <c r="AW47" s="1" t="s">
        <v>65</v>
      </c>
      <c r="AY47" s="1" t="b">
        <v>1</v>
      </c>
      <c r="AZ47" s="1" t="b">
        <v>1</v>
      </c>
      <c r="BA47" s="1" t="b">
        <v>0</v>
      </c>
      <c r="BB47" s="1" t="s">
        <v>82</v>
      </c>
      <c r="BC47" s="3">
        <v>44501.834482175924</v>
      </c>
      <c r="BD47" s="2" t="s">
        <v>105</v>
      </c>
      <c r="BE47" s="2" t="s">
        <v>82</v>
      </c>
      <c r="BF47" s="2" t="s">
        <v>151</v>
      </c>
      <c r="BI47" s="9" t="b">
        <f t="shared" si="0"/>
        <v>1</v>
      </c>
    </row>
    <row r="48" spans="1:61" ht="45.6" x14ac:dyDescent="0.2">
      <c r="A48" s="1">
        <v>2023</v>
      </c>
      <c r="B48" s="2" t="s">
        <v>250</v>
      </c>
      <c r="C48" s="2" t="s">
        <v>251</v>
      </c>
      <c r="D48" s="1" t="s">
        <v>62</v>
      </c>
      <c r="E48" s="1" t="s">
        <v>98</v>
      </c>
      <c r="F48" s="3">
        <v>45109.868844351855</v>
      </c>
      <c r="G48" s="1" t="s">
        <v>250</v>
      </c>
      <c r="H48" s="1" t="s">
        <v>64</v>
      </c>
      <c r="I48" s="1" t="s">
        <v>65</v>
      </c>
      <c r="J48" s="1" t="s">
        <v>66</v>
      </c>
      <c r="M48" s="1" t="s">
        <v>66</v>
      </c>
      <c r="O48" s="1" t="b">
        <v>0</v>
      </c>
      <c r="Q48" s="1" t="b">
        <v>1</v>
      </c>
      <c r="R48" s="1" t="s">
        <v>67</v>
      </c>
      <c r="S48" s="1" t="s">
        <v>68</v>
      </c>
      <c r="T48" s="1" t="s">
        <v>69</v>
      </c>
      <c r="U48" s="1" t="s">
        <v>70</v>
      </c>
      <c r="V48" s="1" t="s">
        <v>71</v>
      </c>
      <c r="W48" s="1" t="s">
        <v>168</v>
      </c>
      <c r="Y48" s="1" t="s">
        <v>73</v>
      </c>
      <c r="Z48" s="2" t="s">
        <v>240</v>
      </c>
      <c r="AA48" s="1" t="s">
        <v>241</v>
      </c>
      <c r="AB48" s="1" t="s">
        <v>252</v>
      </c>
      <c r="AC48" s="1" t="s">
        <v>243</v>
      </c>
      <c r="AD48" s="1" t="s">
        <v>244</v>
      </c>
      <c r="AE48" s="1" t="s">
        <v>253</v>
      </c>
      <c r="AF48" s="1" t="s">
        <v>80</v>
      </c>
      <c r="AH48" s="1" t="b">
        <v>1</v>
      </c>
      <c r="AI48" s="1" t="b">
        <v>1</v>
      </c>
      <c r="AM48" s="1" t="s">
        <v>73</v>
      </c>
      <c r="AP48" s="3">
        <v>44927</v>
      </c>
      <c r="AQ48" s="3">
        <v>45199</v>
      </c>
      <c r="AW48" s="1" t="s">
        <v>65</v>
      </c>
      <c r="AY48" s="1" t="b">
        <v>1</v>
      </c>
      <c r="AZ48" s="1" t="b">
        <v>1</v>
      </c>
      <c r="BA48" s="1" t="b">
        <v>0</v>
      </c>
      <c r="BB48" s="1" t="s">
        <v>82</v>
      </c>
      <c r="BC48" s="3">
        <v>44501.834482175924</v>
      </c>
      <c r="BD48" s="2" t="s">
        <v>105</v>
      </c>
      <c r="BE48" s="2" t="s">
        <v>82</v>
      </c>
      <c r="BF48" s="2" t="s">
        <v>151</v>
      </c>
      <c r="BI48" s="9" t="b">
        <f t="shared" si="0"/>
        <v>1</v>
      </c>
    </row>
    <row r="49" spans="1:61" ht="45.6" x14ac:dyDescent="0.2">
      <c r="A49" s="1">
        <v>2023</v>
      </c>
      <c r="B49" s="2" t="s">
        <v>254</v>
      </c>
      <c r="C49" s="2" t="s">
        <v>255</v>
      </c>
      <c r="D49" s="1" t="s">
        <v>62</v>
      </c>
      <c r="E49" s="1" t="s">
        <v>98</v>
      </c>
      <c r="F49" s="3">
        <v>45109.868844351855</v>
      </c>
      <c r="G49" s="1" t="s">
        <v>254</v>
      </c>
      <c r="H49" s="1" t="s">
        <v>64</v>
      </c>
      <c r="I49" s="1" t="s">
        <v>65</v>
      </c>
      <c r="J49" s="1" t="s">
        <v>66</v>
      </c>
      <c r="M49" s="1" t="s">
        <v>66</v>
      </c>
      <c r="O49" s="1" t="b">
        <v>0</v>
      </c>
      <c r="Q49" s="1" t="b">
        <v>1</v>
      </c>
      <c r="R49" s="1" t="s">
        <v>67</v>
      </c>
      <c r="S49" s="1" t="s">
        <v>68</v>
      </c>
      <c r="T49" s="1" t="s">
        <v>69</v>
      </c>
      <c r="U49" s="1" t="s">
        <v>70</v>
      </c>
      <c r="V49" s="1" t="s">
        <v>71</v>
      </c>
      <c r="W49" s="1" t="s">
        <v>168</v>
      </c>
      <c r="Y49" s="1" t="s">
        <v>73</v>
      </c>
      <c r="Z49" s="2" t="s">
        <v>240</v>
      </c>
      <c r="AA49" s="1" t="s">
        <v>241</v>
      </c>
      <c r="AB49" s="1" t="s">
        <v>256</v>
      </c>
      <c r="AC49" s="1" t="s">
        <v>243</v>
      </c>
      <c r="AD49" s="1" t="s">
        <v>244</v>
      </c>
      <c r="AE49" s="1" t="s">
        <v>257</v>
      </c>
      <c r="AF49" s="1" t="s">
        <v>80</v>
      </c>
      <c r="AH49" s="1" t="b">
        <v>1</v>
      </c>
      <c r="AI49" s="1" t="b">
        <v>1</v>
      </c>
      <c r="AM49" s="1" t="s">
        <v>73</v>
      </c>
      <c r="AP49" s="3">
        <v>44927</v>
      </c>
      <c r="AQ49" s="3">
        <v>45199</v>
      </c>
      <c r="AW49" s="1" t="s">
        <v>65</v>
      </c>
      <c r="AY49" s="1" t="b">
        <v>1</v>
      </c>
      <c r="AZ49" s="1" t="b">
        <v>1</v>
      </c>
      <c r="BA49" s="1" t="b">
        <v>0</v>
      </c>
      <c r="BB49" s="1" t="s">
        <v>82</v>
      </c>
      <c r="BC49" s="3">
        <v>44501.834482175924</v>
      </c>
      <c r="BD49" s="2" t="s">
        <v>105</v>
      </c>
      <c r="BE49" s="2" t="s">
        <v>82</v>
      </c>
      <c r="BF49" s="2" t="s">
        <v>151</v>
      </c>
      <c r="BI49" s="9" t="b">
        <f t="shared" si="0"/>
        <v>1</v>
      </c>
    </row>
    <row r="50" spans="1:61" ht="57" x14ac:dyDescent="0.2">
      <c r="A50" s="1">
        <v>2023</v>
      </c>
      <c r="B50" s="2" t="s">
        <v>258</v>
      </c>
      <c r="C50" s="2" t="s">
        <v>259</v>
      </c>
      <c r="D50" s="1" t="s">
        <v>62</v>
      </c>
      <c r="E50" s="1" t="s">
        <v>98</v>
      </c>
      <c r="F50" s="3">
        <v>44501.834482175924</v>
      </c>
      <c r="G50" s="1" t="s">
        <v>258</v>
      </c>
      <c r="H50" s="1" t="s">
        <v>64</v>
      </c>
      <c r="I50" s="1" t="s">
        <v>65</v>
      </c>
      <c r="J50" s="1" t="s">
        <v>66</v>
      </c>
      <c r="M50" s="1" t="s">
        <v>66</v>
      </c>
      <c r="O50" s="1" t="b">
        <v>0</v>
      </c>
      <c r="Q50" s="1" t="b">
        <v>1</v>
      </c>
      <c r="R50" s="1" t="s">
        <v>67</v>
      </c>
      <c r="S50" s="1" t="s">
        <v>68</v>
      </c>
      <c r="T50" s="1" t="s">
        <v>69</v>
      </c>
      <c r="U50" s="1" t="s">
        <v>70</v>
      </c>
      <c r="V50" s="1" t="s">
        <v>71</v>
      </c>
      <c r="W50" s="1" t="s">
        <v>260</v>
      </c>
      <c r="Y50" s="1" t="s">
        <v>73</v>
      </c>
      <c r="Z50" s="2" t="s">
        <v>261</v>
      </c>
      <c r="AA50" s="1" t="s">
        <v>262</v>
      </c>
      <c r="AB50" s="1" t="s">
        <v>263</v>
      </c>
      <c r="AC50" s="1" t="s">
        <v>264</v>
      </c>
      <c r="AD50" s="1" t="s">
        <v>265</v>
      </c>
      <c r="AE50" s="1" t="s">
        <v>266</v>
      </c>
      <c r="AF50" s="1" t="s">
        <v>80</v>
      </c>
      <c r="AH50" s="1" t="b">
        <v>0</v>
      </c>
      <c r="AI50" s="1" t="b">
        <v>0</v>
      </c>
      <c r="AM50" s="1" t="s">
        <v>73</v>
      </c>
      <c r="AP50" s="3">
        <v>44927</v>
      </c>
      <c r="AW50" s="1" t="s">
        <v>65</v>
      </c>
      <c r="AY50" s="1" t="b">
        <v>1</v>
      </c>
      <c r="AZ50" s="1" t="b">
        <v>1</v>
      </c>
      <c r="BA50" s="1" t="b">
        <v>0</v>
      </c>
      <c r="BB50" s="1" t="s">
        <v>82</v>
      </c>
      <c r="BC50" s="3">
        <v>44501.834482175924</v>
      </c>
      <c r="BD50" s="2" t="s">
        <v>105</v>
      </c>
      <c r="BE50" s="2" t="s">
        <v>82</v>
      </c>
      <c r="BI50" s="9" t="b">
        <f t="shared" si="0"/>
        <v>0</v>
      </c>
    </row>
    <row r="51" spans="1:61" ht="57" x14ac:dyDescent="0.2">
      <c r="A51" s="1">
        <v>2023</v>
      </c>
      <c r="B51" s="2" t="s">
        <v>267</v>
      </c>
      <c r="C51" s="2" t="s">
        <v>268</v>
      </c>
      <c r="D51" s="1" t="s">
        <v>62</v>
      </c>
      <c r="E51" s="1" t="s">
        <v>98</v>
      </c>
      <c r="F51" s="3">
        <v>44501.834482175924</v>
      </c>
      <c r="G51" s="1" t="s">
        <v>267</v>
      </c>
      <c r="H51" s="1" t="s">
        <v>64</v>
      </c>
      <c r="I51" s="1" t="s">
        <v>65</v>
      </c>
      <c r="J51" s="1" t="s">
        <v>66</v>
      </c>
      <c r="M51" s="1" t="s">
        <v>66</v>
      </c>
      <c r="O51" s="1" t="b">
        <v>0</v>
      </c>
      <c r="Q51" s="1" t="b">
        <v>1</v>
      </c>
      <c r="R51" s="1" t="s">
        <v>67</v>
      </c>
      <c r="S51" s="1" t="s">
        <v>68</v>
      </c>
      <c r="T51" s="1" t="s">
        <v>69</v>
      </c>
      <c r="U51" s="1" t="s">
        <v>70</v>
      </c>
      <c r="V51" s="1" t="s">
        <v>71</v>
      </c>
      <c r="W51" s="1" t="s">
        <v>260</v>
      </c>
      <c r="Y51" s="1" t="s">
        <v>73</v>
      </c>
      <c r="Z51" s="2" t="s">
        <v>261</v>
      </c>
      <c r="AA51" s="1" t="s">
        <v>262</v>
      </c>
      <c r="AB51" s="1" t="s">
        <v>269</v>
      </c>
      <c r="AC51" s="1" t="s">
        <v>264</v>
      </c>
      <c r="AD51" s="1" t="s">
        <v>265</v>
      </c>
      <c r="AE51" s="1" t="s">
        <v>270</v>
      </c>
      <c r="AF51" s="1" t="s">
        <v>80</v>
      </c>
      <c r="AH51" s="1" t="b">
        <v>0</v>
      </c>
      <c r="AI51" s="1" t="b">
        <v>0</v>
      </c>
      <c r="AM51" s="1" t="s">
        <v>73</v>
      </c>
      <c r="AP51" s="3">
        <v>44927</v>
      </c>
      <c r="AW51" s="1" t="s">
        <v>65</v>
      </c>
      <c r="AY51" s="1" t="b">
        <v>1</v>
      </c>
      <c r="AZ51" s="1" t="b">
        <v>1</v>
      </c>
      <c r="BA51" s="1" t="b">
        <v>0</v>
      </c>
      <c r="BB51" s="1" t="s">
        <v>82</v>
      </c>
      <c r="BC51" s="3">
        <v>44501.834482175924</v>
      </c>
      <c r="BD51" s="2" t="s">
        <v>105</v>
      </c>
      <c r="BE51" s="2" t="s">
        <v>82</v>
      </c>
      <c r="BI51" s="9" t="b">
        <f t="shared" si="0"/>
        <v>0</v>
      </c>
    </row>
    <row r="52" spans="1:61" ht="57" x14ac:dyDescent="0.2">
      <c r="A52" s="1">
        <v>2023</v>
      </c>
      <c r="B52" s="2" t="s">
        <v>271</v>
      </c>
      <c r="C52" s="2" t="s">
        <v>272</v>
      </c>
      <c r="D52" s="1" t="s">
        <v>62</v>
      </c>
      <c r="E52" s="1" t="s">
        <v>98</v>
      </c>
      <c r="F52" s="3">
        <v>44501.834482175924</v>
      </c>
      <c r="G52" s="1" t="s">
        <v>271</v>
      </c>
      <c r="H52" s="1" t="s">
        <v>64</v>
      </c>
      <c r="I52" s="1" t="s">
        <v>65</v>
      </c>
      <c r="J52" s="1" t="s">
        <v>66</v>
      </c>
      <c r="M52" s="1" t="s">
        <v>66</v>
      </c>
      <c r="O52" s="1" t="b">
        <v>0</v>
      </c>
      <c r="Q52" s="1" t="b">
        <v>1</v>
      </c>
      <c r="R52" s="1" t="s">
        <v>67</v>
      </c>
      <c r="S52" s="1" t="s">
        <v>68</v>
      </c>
      <c r="T52" s="1" t="s">
        <v>69</v>
      </c>
      <c r="U52" s="1" t="s">
        <v>70</v>
      </c>
      <c r="V52" s="1" t="s">
        <v>71</v>
      </c>
      <c r="W52" s="1" t="s">
        <v>260</v>
      </c>
      <c r="Y52" s="1" t="s">
        <v>73</v>
      </c>
      <c r="Z52" s="2" t="s">
        <v>261</v>
      </c>
      <c r="AA52" s="1" t="s">
        <v>262</v>
      </c>
      <c r="AB52" s="1" t="s">
        <v>273</v>
      </c>
      <c r="AC52" s="1" t="s">
        <v>264</v>
      </c>
      <c r="AD52" s="1" t="s">
        <v>265</v>
      </c>
      <c r="AE52" s="1" t="s">
        <v>274</v>
      </c>
      <c r="AF52" s="1" t="s">
        <v>80</v>
      </c>
      <c r="AH52" s="1" t="b">
        <v>0</v>
      </c>
      <c r="AI52" s="1" t="b">
        <v>0</v>
      </c>
      <c r="AM52" s="1" t="s">
        <v>73</v>
      </c>
      <c r="AP52" s="3">
        <v>44927</v>
      </c>
      <c r="AW52" s="1" t="s">
        <v>65</v>
      </c>
      <c r="AY52" s="1" t="b">
        <v>1</v>
      </c>
      <c r="AZ52" s="1" t="b">
        <v>1</v>
      </c>
      <c r="BA52" s="1" t="b">
        <v>0</v>
      </c>
      <c r="BB52" s="1" t="s">
        <v>82</v>
      </c>
      <c r="BC52" s="3">
        <v>44501.834482175924</v>
      </c>
      <c r="BD52" s="2" t="s">
        <v>105</v>
      </c>
      <c r="BE52" s="2" t="s">
        <v>82</v>
      </c>
      <c r="BI52" s="9" t="b">
        <f t="shared" si="0"/>
        <v>0</v>
      </c>
    </row>
    <row r="53" spans="1:61" ht="34.200000000000003" x14ac:dyDescent="0.2">
      <c r="A53" s="1">
        <v>2023</v>
      </c>
      <c r="B53" s="2" t="s">
        <v>275</v>
      </c>
      <c r="C53" s="2" t="s">
        <v>276</v>
      </c>
      <c r="D53" s="1" t="s">
        <v>62</v>
      </c>
      <c r="E53" s="1" t="s">
        <v>98</v>
      </c>
      <c r="F53" s="3">
        <v>44708.786466550926</v>
      </c>
      <c r="G53" s="1" t="s">
        <v>275</v>
      </c>
      <c r="H53" s="1" t="s">
        <v>64</v>
      </c>
      <c r="I53" s="1" t="s">
        <v>65</v>
      </c>
      <c r="J53" s="1" t="s">
        <v>66</v>
      </c>
      <c r="M53" s="1" t="s">
        <v>66</v>
      </c>
      <c r="O53" s="1" t="b">
        <v>0</v>
      </c>
      <c r="Q53" s="1" t="b">
        <v>1</v>
      </c>
      <c r="R53" s="1" t="s">
        <v>67</v>
      </c>
      <c r="S53" s="1" t="s">
        <v>68</v>
      </c>
      <c r="T53" s="1" t="s">
        <v>69</v>
      </c>
      <c r="U53" s="1" t="s">
        <v>70</v>
      </c>
      <c r="V53" s="1" t="s">
        <v>71</v>
      </c>
      <c r="W53" s="1" t="s">
        <v>260</v>
      </c>
      <c r="Y53" s="1" t="s">
        <v>73</v>
      </c>
      <c r="Z53" s="2" t="s">
        <v>277</v>
      </c>
      <c r="AA53" s="1" t="s">
        <v>278</v>
      </c>
      <c r="AB53" s="1" t="s">
        <v>279</v>
      </c>
      <c r="AC53" s="1" t="s">
        <v>280</v>
      </c>
      <c r="AD53" s="1" t="s">
        <v>281</v>
      </c>
      <c r="AE53" s="1" t="s">
        <v>282</v>
      </c>
      <c r="AF53" s="1" t="s">
        <v>80</v>
      </c>
      <c r="AH53" s="1" t="b">
        <v>0</v>
      </c>
      <c r="AI53" s="1" t="b">
        <v>0</v>
      </c>
      <c r="AM53" s="1" t="s">
        <v>73</v>
      </c>
      <c r="AO53" s="1" t="s">
        <v>66</v>
      </c>
      <c r="AP53" s="3">
        <v>44927</v>
      </c>
      <c r="AW53" s="1" t="s">
        <v>65</v>
      </c>
      <c r="AY53" s="1" t="b">
        <v>1</v>
      </c>
      <c r="AZ53" s="1" t="b">
        <v>1</v>
      </c>
      <c r="BA53" s="1" t="b">
        <v>0</v>
      </c>
      <c r="BB53" s="1" t="s">
        <v>82</v>
      </c>
      <c r="BC53" s="3">
        <v>44708.786466550926</v>
      </c>
      <c r="BD53" s="2" t="s">
        <v>105</v>
      </c>
      <c r="BE53" s="2" t="s">
        <v>82</v>
      </c>
      <c r="BI53" s="9" t="b">
        <f t="shared" si="0"/>
        <v>0</v>
      </c>
    </row>
    <row r="54" spans="1:61" ht="57" x14ac:dyDescent="0.2">
      <c r="A54" s="1">
        <v>2023</v>
      </c>
      <c r="B54" s="2" t="s">
        <v>283</v>
      </c>
      <c r="C54" s="2" t="s">
        <v>284</v>
      </c>
      <c r="D54" s="1" t="s">
        <v>62</v>
      </c>
      <c r="E54" s="1" t="s">
        <v>98</v>
      </c>
      <c r="F54" s="3">
        <v>44501.834482175924</v>
      </c>
      <c r="G54" s="1" t="s">
        <v>283</v>
      </c>
      <c r="H54" s="1" t="s">
        <v>64</v>
      </c>
      <c r="I54" s="1" t="s">
        <v>65</v>
      </c>
      <c r="J54" s="1" t="s">
        <v>66</v>
      </c>
      <c r="M54" s="1" t="s">
        <v>66</v>
      </c>
      <c r="O54" s="1" t="b">
        <v>0</v>
      </c>
      <c r="Q54" s="1" t="b">
        <v>1</v>
      </c>
      <c r="R54" s="1" t="s">
        <v>67</v>
      </c>
      <c r="S54" s="1" t="s">
        <v>68</v>
      </c>
      <c r="T54" s="1" t="s">
        <v>69</v>
      </c>
      <c r="U54" s="1" t="s">
        <v>70</v>
      </c>
      <c r="V54" s="1" t="s">
        <v>71</v>
      </c>
      <c r="W54" s="1" t="s">
        <v>260</v>
      </c>
      <c r="Y54" s="1" t="s">
        <v>73</v>
      </c>
      <c r="Z54" s="2" t="s">
        <v>285</v>
      </c>
      <c r="AA54" s="1" t="s">
        <v>286</v>
      </c>
      <c r="AB54" s="1" t="s">
        <v>287</v>
      </c>
      <c r="AC54" s="1" t="s">
        <v>288</v>
      </c>
      <c r="AD54" s="1" t="s">
        <v>289</v>
      </c>
      <c r="AE54" s="1" t="s">
        <v>290</v>
      </c>
      <c r="AF54" s="1" t="s">
        <v>80</v>
      </c>
      <c r="AH54" s="1" t="b">
        <v>0</v>
      </c>
      <c r="AI54" s="1" t="b">
        <v>0</v>
      </c>
      <c r="AM54" s="1" t="s">
        <v>73</v>
      </c>
      <c r="AP54" s="3">
        <v>44927</v>
      </c>
      <c r="AW54" s="1" t="s">
        <v>291</v>
      </c>
      <c r="AY54" s="1" t="b">
        <v>1</v>
      </c>
      <c r="AZ54" s="1" t="b">
        <v>1</v>
      </c>
      <c r="BA54" s="1" t="b">
        <v>0</v>
      </c>
      <c r="BB54" s="1" t="s">
        <v>82</v>
      </c>
      <c r="BC54" s="3">
        <v>44501.834482175924</v>
      </c>
      <c r="BD54" s="2" t="s">
        <v>105</v>
      </c>
      <c r="BE54" s="2" t="s">
        <v>82</v>
      </c>
      <c r="BI54" s="9" t="b">
        <f t="shared" si="0"/>
        <v>0</v>
      </c>
    </row>
    <row r="55" spans="1:61" ht="57" x14ac:dyDescent="0.2">
      <c r="A55" s="1">
        <v>2023</v>
      </c>
      <c r="B55" s="2" t="s">
        <v>292</v>
      </c>
      <c r="C55" s="2" t="s">
        <v>293</v>
      </c>
      <c r="D55" s="1" t="s">
        <v>62</v>
      </c>
      <c r="E55" s="1" t="s">
        <v>98</v>
      </c>
      <c r="F55" s="3">
        <v>44501.834482175924</v>
      </c>
      <c r="G55" s="1" t="s">
        <v>292</v>
      </c>
      <c r="H55" s="1" t="s">
        <v>64</v>
      </c>
      <c r="I55" s="1" t="s">
        <v>65</v>
      </c>
      <c r="J55" s="1" t="s">
        <v>66</v>
      </c>
      <c r="M55" s="1" t="s">
        <v>66</v>
      </c>
      <c r="O55" s="1" t="b">
        <v>0</v>
      </c>
      <c r="Q55" s="1" t="b">
        <v>1</v>
      </c>
      <c r="R55" s="1" t="s">
        <v>67</v>
      </c>
      <c r="S55" s="1" t="s">
        <v>68</v>
      </c>
      <c r="T55" s="1" t="s">
        <v>69</v>
      </c>
      <c r="U55" s="1" t="s">
        <v>70</v>
      </c>
      <c r="V55" s="1" t="s">
        <v>71</v>
      </c>
      <c r="W55" s="1" t="s">
        <v>260</v>
      </c>
      <c r="Y55" s="1" t="s">
        <v>73</v>
      </c>
      <c r="Z55" s="2" t="s">
        <v>294</v>
      </c>
      <c r="AA55" s="1" t="s">
        <v>295</v>
      </c>
      <c r="AB55" s="1" t="s">
        <v>296</v>
      </c>
      <c r="AC55" s="1" t="s">
        <v>297</v>
      </c>
      <c r="AD55" s="1" t="s">
        <v>298</v>
      </c>
      <c r="AE55" s="1" t="s">
        <v>299</v>
      </c>
      <c r="AF55" s="1" t="s">
        <v>80</v>
      </c>
      <c r="AH55" s="1" t="b">
        <v>0</v>
      </c>
      <c r="AI55" s="1" t="b">
        <v>0</v>
      </c>
      <c r="AM55" s="1" t="s">
        <v>73</v>
      </c>
      <c r="AP55" s="3">
        <v>44927</v>
      </c>
      <c r="AW55" s="1" t="s">
        <v>291</v>
      </c>
      <c r="AY55" s="1" t="b">
        <v>1</v>
      </c>
      <c r="AZ55" s="1" t="b">
        <v>1</v>
      </c>
      <c r="BA55" s="1" t="b">
        <v>0</v>
      </c>
      <c r="BB55" s="1" t="s">
        <v>82</v>
      </c>
      <c r="BC55" s="3">
        <v>44501.834482175924</v>
      </c>
      <c r="BD55" s="2" t="s">
        <v>105</v>
      </c>
      <c r="BE55" s="2" t="s">
        <v>82</v>
      </c>
      <c r="BI55" s="9" t="b">
        <f t="shared" si="0"/>
        <v>0</v>
      </c>
    </row>
    <row r="56" spans="1:61" ht="34.200000000000003" x14ac:dyDescent="0.2">
      <c r="A56" s="1">
        <v>2023</v>
      </c>
      <c r="B56" s="2" t="s">
        <v>300</v>
      </c>
      <c r="C56" s="2" t="s">
        <v>301</v>
      </c>
      <c r="D56" s="1" t="s">
        <v>62</v>
      </c>
      <c r="E56" s="1" t="s">
        <v>98</v>
      </c>
      <c r="F56" s="3">
        <v>44708.786466550926</v>
      </c>
      <c r="G56" s="1" t="s">
        <v>300</v>
      </c>
      <c r="H56" s="1" t="s">
        <v>64</v>
      </c>
      <c r="I56" s="1" t="s">
        <v>65</v>
      </c>
      <c r="J56" s="1" t="s">
        <v>66</v>
      </c>
      <c r="M56" s="1" t="s">
        <v>66</v>
      </c>
      <c r="O56" s="1" t="b">
        <v>0</v>
      </c>
      <c r="Q56" s="1" t="b">
        <v>1</v>
      </c>
      <c r="R56" s="1" t="s">
        <v>67</v>
      </c>
      <c r="S56" s="1" t="s">
        <v>68</v>
      </c>
      <c r="T56" s="1" t="s">
        <v>69</v>
      </c>
      <c r="U56" s="1" t="s">
        <v>70</v>
      </c>
      <c r="V56" s="1" t="s">
        <v>71</v>
      </c>
      <c r="W56" s="1" t="s">
        <v>260</v>
      </c>
      <c r="Y56" s="1" t="s">
        <v>73</v>
      </c>
      <c r="Z56" s="2" t="s">
        <v>277</v>
      </c>
      <c r="AA56" s="1" t="s">
        <v>278</v>
      </c>
      <c r="AB56" s="1" t="s">
        <v>302</v>
      </c>
      <c r="AC56" s="1" t="s">
        <v>280</v>
      </c>
      <c r="AD56" s="1" t="s">
        <v>281</v>
      </c>
      <c r="AE56" s="1" t="s">
        <v>303</v>
      </c>
      <c r="AF56" s="1" t="s">
        <v>80</v>
      </c>
      <c r="AH56" s="1" t="b">
        <v>0</v>
      </c>
      <c r="AI56" s="1" t="b">
        <v>0</v>
      </c>
      <c r="AM56" s="1" t="s">
        <v>73</v>
      </c>
      <c r="AO56" s="1" t="s">
        <v>66</v>
      </c>
      <c r="AP56" s="3">
        <v>44927</v>
      </c>
      <c r="AW56" s="1" t="s">
        <v>65</v>
      </c>
      <c r="AY56" s="1" t="b">
        <v>1</v>
      </c>
      <c r="AZ56" s="1" t="b">
        <v>1</v>
      </c>
      <c r="BA56" s="1" t="b">
        <v>0</v>
      </c>
      <c r="BB56" s="1" t="s">
        <v>82</v>
      </c>
      <c r="BC56" s="3">
        <v>44708.786466550926</v>
      </c>
      <c r="BD56" s="2" t="s">
        <v>105</v>
      </c>
      <c r="BE56" s="2" t="s">
        <v>82</v>
      </c>
      <c r="BI56" s="9" t="b">
        <f t="shared" si="0"/>
        <v>0</v>
      </c>
    </row>
    <row r="57" spans="1:61" ht="57" x14ac:dyDescent="0.2">
      <c r="A57" s="1">
        <v>2023</v>
      </c>
      <c r="B57" s="2" t="s">
        <v>304</v>
      </c>
      <c r="C57" s="2" t="s">
        <v>305</v>
      </c>
      <c r="D57" s="1" t="s">
        <v>62</v>
      </c>
      <c r="E57" s="1" t="s">
        <v>98</v>
      </c>
      <c r="F57" s="3">
        <v>44501.834482175924</v>
      </c>
      <c r="G57" s="1" t="s">
        <v>304</v>
      </c>
      <c r="H57" s="1" t="s">
        <v>64</v>
      </c>
      <c r="I57" s="1" t="s">
        <v>65</v>
      </c>
      <c r="J57" s="1" t="s">
        <v>66</v>
      </c>
      <c r="M57" s="1" t="s">
        <v>66</v>
      </c>
      <c r="O57" s="1" t="b">
        <v>0</v>
      </c>
      <c r="Q57" s="1" t="b">
        <v>1</v>
      </c>
      <c r="R57" s="1" t="s">
        <v>67</v>
      </c>
      <c r="S57" s="1" t="s">
        <v>68</v>
      </c>
      <c r="T57" s="1" t="s">
        <v>69</v>
      </c>
      <c r="U57" s="1" t="s">
        <v>70</v>
      </c>
      <c r="V57" s="1" t="s">
        <v>71</v>
      </c>
      <c r="W57" s="1" t="s">
        <v>260</v>
      </c>
      <c r="Y57" s="1" t="s">
        <v>73</v>
      </c>
      <c r="Z57" s="2" t="s">
        <v>285</v>
      </c>
      <c r="AA57" s="1" t="s">
        <v>286</v>
      </c>
      <c r="AB57" s="1" t="s">
        <v>306</v>
      </c>
      <c r="AC57" s="1" t="s">
        <v>288</v>
      </c>
      <c r="AD57" s="1" t="s">
        <v>289</v>
      </c>
      <c r="AE57" s="1" t="s">
        <v>307</v>
      </c>
      <c r="AF57" s="1" t="s">
        <v>80</v>
      </c>
      <c r="AH57" s="1" t="b">
        <v>0</v>
      </c>
      <c r="AI57" s="1" t="b">
        <v>0</v>
      </c>
      <c r="AM57" s="1" t="s">
        <v>73</v>
      </c>
      <c r="AP57" s="3">
        <v>44927</v>
      </c>
      <c r="AW57" s="1" t="s">
        <v>291</v>
      </c>
      <c r="AY57" s="1" t="b">
        <v>1</v>
      </c>
      <c r="AZ57" s="1" t="b">
        <v>1</v>
      </c>
      <c r="BA57" s="1" t="b">
        <v>0</v>
      </c>
      <c r="BB57" s="1" t="s">
        <v>82</v>
      </c>
      <c r="BC57" s="3">
        <v>44501.834482175924</v>
      </c>
      <c r="BD57" s="2" t="s">
        <v>105</v>
      </c>
      <c r="BE57" s="2" t="s">
        <v>82</v>
      </c>
      <c r="BI57" s="9" t="b">
        <f t="shared" si="0"/>
        <v>0</v>
      </c>
    </row>
    <row r="58" spans="1:61" ht="57" x14ac:dyDescent="0.2">
      <c r="A58" s="1">
        <v>2023</v>
      </c>
      <c r="B58" s="2" t="s">
        <v>308</v>
      </c>
      <c r="C58" s="2" t="s">
        <v>309</v>
      </c>
      <c r="D58" s="1" t="s">
        <v>62</v>
      </c>
      <c r="E58" s="1" t="s">
        <v>98</v>
      </c>
      <c r="F58" s="3">
        <v>44501.834482175924</v>
      </c>
      <c r="G58" s="1" t="s">
        <v>308</v>
      </c>
      <c r="H58" s="1" t="s">
        <v>64</v>
      </c>
      <c r="I58" s="1" t="s">
        <v>65</v>
      </c>
      <c r="J58" s="1" t="s">
        <v>66</v>
      </c>
      <c r="M58" s="1" t="s">
        <v>66</v>
      </c>
      <c r="O58" s="1" t="b">
        <v>0</v>
      </c>
      <c r="Q58" s="1" t="b">
        <v>1</v>
      </c>
      <c r="R58" s="1" t="s">
        <v>67</v>
      </c>
      <c r="S58" s="1" t="s">
        <v>68</v>
      </c>
      <c r="T58" s="1" t="s">
        <v>69</v>
      </c>
      <c r="U58" s="1" t="s">
        <v>70</v>
      </c>
      <c r="V58" s="1" t="s">
        <v>71</v>
      </c>
      <c r="W58" s="1" t="s">
        <v>260</v>
      </c>
      <c r="Y58" s="1" t="s">
        <v>73</v>
      </c>
      <c r="Z58" s="2" t="s">
        <v>294</v>
      </c>
      <c r="AA58" s="1" t="s">
        <v>295</v>
      </c>
      <c r="AB58" s="1" t="s">
        <v>310</v>
      </c>
      <c r="AC58" s="1" t="s">
        <v>297</v>
      </c>
      <c r="AD58" s="1" t="s">
        <v>298</v>
      </c>
      <c r="AE58" s="1" t="s">
        <v>311</v>
      </c>
      <c r="AF58" s="1" t="s">
        <v>80</v>
      </c>
      <c r="AH58" s="1" t="b">
        <v>0</v>
      </c>
      <c r="AI58" s="1" t="b">
        <v>0</v>
      </c>
      <c r="AM58" s="1" t="s">
        <v>73</v>
      </c>
      <c r="AP58" s="3">
        <v>44927</v>
      </c>
      <c r="AW58" s="1" t="s">
        <v>291</v>
      </c>
      <c r="AY58" s="1" t="b">
        <v>1</v>
      </c>
      <c r="AZ58" s="1" t="b">
        <v>1</v>
      </c>
      <c r="BA58" s="1" t="b">
        <v>0</v>
      </c>
      <c r="BB58" s="1" t="s">
        <v>82</v>
      </c>
      <c r="BC58" s="3">
        <v>44501.834482175924</v>
      </c>
      <c r="BD58" s="2" t="s">
        <v>105</v>
      </c>
      <c r="BE58" s="2" t="s">
        <v>82</v>
      </c>
      <c r="BI58" s="9" t="b">
        <f t="shared" si="0"/>
        <v>0</v>
      </c>
    </row>
    <row r="59" spans="1:61" ht="34.200000000000003" x14ac:dyDescent="0.2">
      <c r="A59" s="1">
        <v>2023</v>
      </c>
      <c r="B59" s="2" t="s">
        <v>312</v>
      </c>
      <c r="C59" s="2" t="s">
        <v>313</v>
      </c>
      <c r="D59" s="1" t="s">
        <v>62</v>
      </c>
      <c r="E59" s="1" t="s">
        <v>98</v>
      </c>
      <c r="F59" s="3">
        <v>44708.786466550926</v>
      </c>
      <c r="G59" s="1" t="s">
        <v>312</v>
      </c>
      <c r="H59" s="1" t="s">
        <v>64</v>
      </c>
      <c r="I59" s="1" t="s">
        <v>65</v>
      </c>
      <c r="J59" s="1" t="s">
        <v>66</v>
      </c>
      <c r="M59" s="1" t="s">
        <v>66</v>
      </c>
      <c r="O59" s="1" t="b">
        <v>0</v>
      </c>
      <c r="Q59" s="1" t="b">
        <v>1</v>
      </c>
      <c r="R59" s="1" t="s">
        <v>67</v>
      </c>
      <c r="S59" s="1" t="s">
        <v>68</v>
      </c>
      <c r="T59" s="1" t="s">
        <v>69</v>
      </c>
      <c r="U59" s="1" t="s">
        <v>70</v>
      </c>
      <c r="V59" s="1" t="s">
        <v>71</v>
      </c>
      <c r="W59" s="1" t="s">
        <v>260</v>
      </c>
      <c r="Y59" s="1" t="s">
        <v>73</v>
      </c>
      <c r="Z59" s="2" t="s">
        <v>277</v>
      </c>
      <c r="AA59" s="1" t="s">
        <v>278</v>
      </c>
      <c r="AB59" s="1" t="s">
        <v>314</v>
      </c>
      <c r="AC59" s="1" t="s">
        <v>280</v>
      </c>
      <c r="AD59" s="1" t="s">
        <v>281</v>
      </c>
      <c r="AE59" s="1" t="s">
        <v>315</v>
      </c>
      <c r="AF59" s="1" t="s">
        <v>80</v>
      </c>
      <c r="AH59" s="1" t="b">
        <v>0</v>
      </c>
      <c r="AI59" s="1" t="b">
        <v>0</v>
      </c>
      <c r="AM59" s="1" t="s">
        <v>73</v>
      </c>
      <c r="AO59" s="1" t="s">
        <v>66</v>
      </c>
      <c r="AP59" s="3">
        <v>44927</v>
      </c>
      <c r="AW59" s="1" t="s">
        <v>65</v>
      </c>
      <c r="AY59" s="1" t="b">
        <v>1</v>
      </c>
      <c r="AZ59" s="1" t="b">
        <v>1</v>
      </c>
      <c r="BA59" s="1" t="b">
        <v>0</v>
      </c>
      <c r="BB59" s="1" t="s">
        <v>82</v>
      </c>
      <c r="BC59" s="3">
        <v>44708.786466550926</v>
      </c>
      <c r="BD59" s="2" t="s">
        <v>105</v>
      </c>
      <c r="BE59" s="2" t="s">
        <v>82</v>
      </c>
      <c r="BI59" s="9" t="b">
        <f t="shared" si="0"/>
        <v>0</v>
      </c>
    </row>
    <row r="60" spans="1:61" ht="57" x14ac:dyDescent="0.2">
      <c r="A60" s="1">
        <v>2023</v>
      </c>
      <c r="B60" s="2" t="s">
        <v>316</v>
      </c>
      <c r="C60" s="2" t="s">
        <v>317</v>
      </c>
      <c r="D60" s="1" t="s">
        <v>62</v>
      </c>
      <c r="E60" s="1" t="s">
        <v>98</v>
      </c>
      <c r="F60" s="3">
        <v>44501.834482175924</v>
      </c>
      <c r="G60" s="1" t="s">
        <v>316</v>
      </c>
      <c r="H60" s="1" t="s">
        <v>64</v>
      </c>
      <c r="I60" s="1" t="s">
        <v>65</v>
      </c>
      <c r="J60" s="1" t="s">
        <v>66</v>
      </c>
      <c r="M60" s="1" t="s">
        <v>66</v>
      </c>
      <c r="O60" s="1" t="b">
        <v>0</v>
      </c>
      <c r="Q60" s="1" t="b">
        <v>1</v>
      </c>
      <c r="R60" s="1" t="s">
        <v>67</v>
      </c>
      <c r="S60" s="1" t="s">
        <v>68</v>
      </c>
      <c r="T60" s="1" t="s">
        <v>69</v>
      </c>
      <c r="U60" s="1" t="s">
        <v>70</v>
      </c>
      <c r="V60" s="1" t="s">
        <v>71</v>
      </c>
      <c r="W60" s="1" t="s">
        <v>260</v>
      </c>
      <c r="Y60" s="1" t="s">
        <v>73</v>
      </c>
      <c r="Z60" s="2" t="s">
        <v>285</v>
      </c>
      <c r="AA60" s="1" t="s">
        <v>286</v>
      </c>
      <c r="AB60" s="1" t="s">
        <v>318</v>
      </c>
      <c r="AC60" s="1" t="s">
        <v>288</v>
      </c>
      <c r="AD60" s="1" t="s">
        <v>289</v>
      </c>
      <c r="AE60" s="1" t="s">
        <v>319</v>
      </c>
      <c r="AF60" s="1" t="s">
        <v>80</v>
      </c>
      <c r="AH60" s="1" t="b">
        <v>0</v>
      </c>
      <c r="AI60" s="1" t="b">
        <v>0</v>
      </c>
      <c r="AM60" s="1" t="s">
        <v>73</v>
      </c>
      <c r="AP60" s="3">
        <v>44927</v>
      </c>
      <c r="AW60" s="1" t="s">
        <v>291</v>
      </c>
      <c r="AY60" s="1" t="b">
        <v>1</v>
      </c>
      <c r="AZ60" s="1" t="b">
        <v>1</v>
      </c>
      <c r="BA60" s="1" t="b">
        <v>0</v>
      </c>
      <c r="BB60" s="1" t="s">
        <v>82</v>
      </c>
      <c r="BC60" s="3">
        <v>44501.834482175924</v>
      </c>
      <c r="BD60" s="2" t="s">
        <v>105</v>
      </c>
      <c r="BE60" s="2" t="s">
        <v>82</v>
      </c>
      <c r="BI60" s="9" t="b">
        <f t="shared" si="0"/>
        <v>0</v>
      </c>
    </row>
    <row r="61" spans="1:61" ht="57" x14ac:dyDescent="0.2">
      <c r="A61" s="1">
        <v>2023</v>
      </c>
      <c r="B61" s="2" t="s">
        <v>320</v>
      </c>
      <c r="C61" s="2" t="s">
        <v>321</v>
      </c>
      <c r="D61" s="1" t="s">
        <v>62</v>
      </c>
      <c r="E61" s="1" t="s">
        <v>98</v>
      </c>
      <c r="F61" s="3">
        <v>44501.834482175924</v>
      </c>
      <c r="G61" s="1" t="s">
        <v>320</v>
      </c>
      <c r="H61" s="1" t="s">
        <v>64</v>
      </c>
      <c r="I61" s="1" t="s">
        <v>65</v>
      </c>
      <c r="J61" s="1" t="s">
        <v>66</v>
      </c>
      <c r="M61" s="1" t="s">
        <v>66</v>
      </c>
      <c r="O61" s="1" t="b">
        <v>0</v>
      </c>
      <c r="Q61" s="1" t="b">
        <v>1</v>
      </c>
      <c r="R61" s="1" t="s">
        <v>67</v>
      </c>
      <c r="S61" s="1" t="s">
        <v>68</v>
      </c>
      <c r="T61" s="1" t="s">
        <v>69</v>
      </c>
      <c r="U61" s="1" t="s">
        <v>70</v>
      </c>
      <c r="V61" s="1" t="s">
        <v>71</v>
      </c>
      <c r="W61" s="1" t="s">
        <v>260</v>
      </c>
      <c r="Y61" s="1" t="s">
        <v>73</v>
      </c>
      <c r="Z61" s="2" t="s">
        <v>294</v>
      </c>
      <c r="AA61" s="1" t="s">
        <v>295</v>
      </c>
      <c r="AB61" s="1" t="s">
        <v>322</v>
      </c>
      <c r="AC61" s="1" t="s">
        <v>297</v>
      </c>
      <c r="AD61" s="1" t="s">
        <v>298</v>
      </c>
      <c r="AE61" s="1" t="s">
        <v>323</v>
      </c>
      <c r="AF61" s="1" t="s">
        <v>80</v>
      </c>
      <c r="AH61" s="1" t="b">
        <v>0</v>
      </c>
      <c r="AI61" s="1" t="b">
        <v>0</v>
      </c>
      <c r="AM61" s="1" t="s">
        <v>73</v>
      </c>
      <c r="AP61" s="3">
        <v>44927</v>
      </c>
      <c r="AW61" s="1" t="s">
        <v>291</v>
      </c>
      <c r="AY61" s="1" t="b">
        <v>1</v>
      </c>
      <c r="AZ61" s="1" t="b">
        <v>1</v>
      </c>
      <c r="BA61" s="1" t="b">
        <v>0</v>
      </c>
      <c r="BB61" s="1" t="s">
        <v>82</v>
      </c>
      <c r="BC61" s="3">
        <v>44501.834482175924</v>
      </c>
      <c r="BD61" s="2" t="s">
        <v>105</v>
      </c>
      <c r="BE61" s="2" t="s">
        <v>82</v>
      </c>
      <c r="BI61" s="9" t="b">
        <f t="shared" si="0"/>
        <v>0</v>
      </c>
    </row>
    <row r="62" spans="1:61" ht="57" x14ac:dyDescent="0.2">
      <c r="A62" s="1">
        <v>2023</v>
      </c>
      <c r="B62" s="2" t="s">
        <v>324</v>
      </c>
      <c r="C62" s="2" t="s">
        <v>325</v>
      </c>
      <c r="D62" s="1" t="s">
        <v>62</v>
      </c>
      <c r="E62" s="1" t="s">
        <v>98</v>
      </c>
      <c r="F62" s="3">
        <v>44501.834482175924</v>
      </c>
      <c r="G62" s="1" t="s">
        <v>324</v>
      </c>
      <c r="H62" s="1" t="s">
        <v>64</v>
      </c>
      <c r="I62" s="1" t="s">
        <v>65</v>
      </c>
      <c r="J62" s="1" t="s">
        <v>66</v>
      </c>
      <c r="M62" s="1" t="s">
        <v>66</v>
      </c>
      <c r="O62" s="1" t="b">
        <v>0</v>
      </c>
      <c r="Q62" s="1" t="b">
        <v>1</v>
      </c>
      <c r="R62" s="1" t="s">
        <v>67</v>
      </c>
      <c r="S62" s="1" t="s">
        <v>68</v>
      </c>
      <c r="T62" s="1" t="s">
        <v>69</v>
      </c>
      <c r="U62" s="1" t="s">
        <v>70</v>
      </c>
      <c r="V62" s="1" t="s">
        <v>71</v>
      </c>
      <c r="W62" s="1" t="s">
        <v>260</v>
      </c>
      <c r="Y62" s="1" t="s">
        <v>73</v>
      </c>
      <c r="Z62" s="2" t="s">
        <v>326</v>
      </c>
      <c r="AA62" s="1" t="s">
        <v>327</v>
      </c>
      <c r="AB62" s="1" t="s">
        <v>328</v>
      </c>
      <c r="AC62" s="1" t="s">
        <v>329</v>
      </c>
      <c r="AD62" s="1" t="s">
        <v>330</v>
      </c>
      <c r="AE62" s="1" t="s">
        <v>331</v>
      </c>
      <c r="AF62" s="1" t="s">
        <v>80</v>
      </c>
      <c r="AH62" s="1" t="b">
        <v>1</v>
      </c>
      <c r="AI62" s="1" t="b">
        <v>1</v>
      </c>
      <c r="AM62" s="1" t="s">
        <v>73</v>
      </c>
      <c r="AP62" s="3">
        <v>44927</v>
      </c>
      <c r="AW62" s="1" t="s">
        <v>65</v>
      </c>
      <c r="AY62" s="1" t="b">
        <v>1</v>
      </c>
      <c r="AZ62" s="1" t="b">
        <v>1</v>
      </c>
      <c r="BA62" s="1" t="b">
        <v>0</v>
      </c>
      <c r="BB62" s="1" t="s">
        <v>82</v>
      </c>
      <c r="BC62" s="3">
        <v>44501.834482175924</v>
      </c>
      <c r="BD62" s="2" t="s">
        <v>105</v>
      </c>
      <c r="BE62" s="2" t="s">
        <v>82</v>
      </c>
      <c r="BI62" s="9" t="b">
        <f t="shared" si="0"/>
        <v>0</v>
      </c>
    </row>
    <row r="63" spans="1:61" ht="57" x14ac:dyDescent="0.2">
      <c r="A63" s="1">
        <v>2023</v>
      </c>
      <c r="B63" s="2" t="s">
        <v>332</v>
      </c>
      <c r="C63" s="2" t="s">
        <v>333</v>
      </c>
      <c r="D63" s="1" t="s">
        <v>62</v>
      </c>
      <c r="E63" s="1" t="s">
        <v>98</v>
      </c>
      <c r="F63" s="3">
        <v>44501.834482175924</v>
      </c>
      <c r="G63" s="1" t="s">
        <v>332</v>
      </c>
      <c r="H63" s="1" t="s">
        <v>64</v>
      </c>
      <c r="I63" s="1" t="s">
        <v>65</v>
      </c>
      <c r="J63" s="1" t="s">
        <v>66</v>
      </c>
      <c r="M63" s="1" t="s">
        <v>66</v>
      </c>
      <c r="O63" s="1" t="b">
        <v>0</v>
      </c>
      <c r="Q63" s="1" t="b">
        <v>1</v>
      </c>
      <c r="R63" s="1" t="s">
        <v>67</v>
      </c>
      <c r="S63" s="1" t="s">
        <v>68</v>
      </c>
      <c r="T63" s="1" t="s">
        <v>69</v>
      </c>
      <c r="U63" s="1" t="s">
        <v>70</v>
      </c>
      <c r="V63" s="1" t="s">
        <v>71</v>
      </c>
      <c r="W63" s="1" t="s">
        <v>260</v>
      </c>
      <c r="Y63" s="1" t="s">
        <v>73</v>
      </c>
      <c r="Z63" s="2" t="s">
        <v>334</v>
      </c>
      <c r="AA63" s="1" t="s">
        <v>327</v>
      </c>
      <c r="AB63" s="1" t="s">
        <v>328</v>
      </c>
      <c r="AC63" s="1" t="s">
        <v>335</v>
      </c>
      <c r="AD63" s="1" t="s">
        <v>330</v>
      </c>
      <c r="AE63" s="1" t="s">
        <v>331</v>
      </c>
      <c r="AF63" s="1" t="s">
        <v>80</v>
      </c>
      <c r="AH63" s="1" t="b">
        <v>1</v>
      </c>
      <c r="AI63" s="1" t="b">
        <v>1</v>
      </c>
      <c r="AM63" s="1" t="s">
        <v>73</v>
      </c>
      <c r="AP63" s="3">
        <v>44927</v>
      </c>
      <c r="AW63" s="1" t="s">
        <v>65</v>
      </c>
      <c r="AY63" s="1" t="b">
        <v>1</v>
      </c>
      <c r="AZ63" s="1" t="b">
        <v>1</v>
      </c>
      <c r="BA63" s="1" t="b">
        <v>0</v>
      </c>
      <c r="BB63" s="1" t="s">
        <v>82</v>
      </c>
      <c r="BC63" s="3">
        <v>44501.834482175924</v>
      </c>
      <c r="BD63" s="2" t="s">
        <v>105</v>
      </c>
      <c r="BE63" s="2" t="s">
        <v>82</v>
      </c>
      <c r="BI63" s="9" t="b">
        <f t="shared" si="0"/>
        <v>0</v>
      </c>
    </row>
    <row r="64" spans="1:61" ht="57" x14ac:dyDescent="0.2">
      <c r="A64" s="1">
        <v>2023</v>
      </c>
      <c r="B64" s="2" t="s">
        <v>336</v>
      </c>
      <c r="C64" s="2" t="s">
        <v>337</v>
      </c>
      <c r="D64" s="1" t="s">
        <v>62</v>
      </c>
      <c r="E64" s="1" t="s">
        <v>98</v>
      </c>
      <c r="F64" s="3">
        <v>44501.834482175924</v>
      </c>
      <c r="G64" s="1" t="s">
        <v>336</v>
      </c>
      <c r="H64" s="1" t="s">
        <v>64</v>
      </c>
      <c r="I64" s="1" t="s">
        <v>65</v>
      </c>
      <c r="J64" s="1" t="s">
        <v>66</v>
      </c>
      <c r="M64" s="1" t="s">
        <v>66</v>
      </c>
      <c r="O64" s="1" t="b">
        <v>0</v>
      </c>
      <c r="Q64" s="1" t="b">
        <v>1</v>
      </c>
      <c r="R64" s="1" t="s">
        <v>67</v>
      </c>
      <c r="S64" s="1" t="s">
        <v>68</v>
      </c>
      <c r="T64" s="1" t="s">
        <v>69</v>
      </c>
      <c r="U64" s="1" t="s">
        <v>70</v>
      </c>
      <c r="V64" s="1" t="s">
        <v>71</v>
      </c>
      <c r="W64" s="1" t="s">
        <v>260</v>
      </c>
      <c r="Y64" s="1" t="s">
        <v>73</v>
      </c>
      <c r="Z64" s="2" t="s">
        <v>326</v>
      </c>
      <c r="AA64" s="1" t="s">
        <v>327</v>
      </c>
      <c r="AB64" s="1" t="s">
        <v>338</v>
      </c>
      <c r="AC64" s="1" t="s">
        <v>329</v>
      </c>
      <c r="AD64" s="1" t="s">
        <v>330</v>
      </c>
      <c r="AE64" s="1" t="s">
        <v>339</v>
      </c>
      <c r="AF64" s="1" t="s">
        <v>80</v>
      </c>
      <c r="AH64" s="1" t="b">
        <v>1</v>
      </c>
      <c r="AI64" s="1" t="b">
        <v>1</v>
      </c>
      <c r="AM64" s="1" t="s">
        <v>73</v>
      </c>
      <c r="AP64" s="3">
        <v>44927</v>
      </c>
      <c r="AW64" s="1" t="s">
        <v>65</v>
      </c>
      <c r="AY64" s="1" t="b">
        <v>1</v>
      </c>
      <c r="AZ64" s="1" t="b">
        <v>1</v>
      </c>
      <c r="BA64" s="1" t="b">
        <v>0</v>
      </c>
      <c r="BB64" s="1" t="s">
        <v>82</v>
      </c>
      <c r="BC64" s="3">
        <v>44501.834482175924</v>
      </c>
      <c r="BD64" s="2" t="s">
        <v>105</v>
      </c>
      <c r="BE64" s="2" t="s">
        <v>82</v>
      </c>
      <c r="BI64" s="9" t="b">
        <f t="shared" si="0"/>
        <v>0</v>
      </c>
    </row>
    <row r="65" spans="1:61" ht="45.6" x14ac:dyDescent="0.2">
      <c r="A65" s="1">
        <v>2023</v>
      </c>
      <c r="B65" s="2" t="s">
        <v>340</v>
      </c>
      <c r="C65" s="2" t="s">
        <v>341</v>
      </c>
      <c r="D65" s="1" t="s">
        <v>62</v>
      </c>
      <c r="E65" s="1" t="s">
        <v>98</v>
      </c>
      <c r="F65" s="3">
        <v>44501.834482175924</v>
      </c>
      <c r="G65" s="1" t="s">
        <v>340</v>
      </c>
      <c r="H65" s="1" t="s">
        <v>64</v>
      </c>
      <c r="I65" s="1" t="s">
        <v>65</v>
      </c>
      <c r="J65" s="1" t="s">
        <v>66</v>
      </c>
      <c r="M65" s="1" t="s">
        <v>66</v>
      </c>
      <c r="O65" s="1" t="b">
        <v>0</v>
      </c>
      <c r="Q65" s="1" t="b">
        <v>1</v>
      </c>
      <c r="R65" s="1" t="s">
        <v>67</v>
      </c>
      <c r="S65" s="1" t="s">
        <v>68</v>
      </c>
      <c r="T65" s="1" t="s">
        <v>69</v>
      </c>
      <c r="U65" s="1" t="s">
        <v>70</v>
      </c>
      <c r="V65" s="1" t="s">
        <v>71</v>
      </c>
      <c r="W65" s="1" t="s">
        <v>260</v>
      </c>
      <c r="Y65" s="1" t="s">
        <v>73</v>
      </c>
      <c r="Z65" s="1" t="s">
        <v>334</v>
      </c>
      <c r="AA65" s="1" t="s">
        <v>327</v>
      </c>
      <c r="AB65" s="1" t="s">
        <v>338</v>
      </c>
      <c r="AC65" s="1" t="s">
        <v>335</v>
      </c>
      <c r="AD65" s="1" t="s">
        <v>330</v>
      </c>
      <c r="AE65" s="1" t="s">
        <v>339</v>
      </c>
      <c r="AF65" s="1" t="s">
        <v>80</v>
      </c>
      <c r="AH65" s="1" t="b">
        <v>1</v>
      </c>
      <c r="AI65" s="1" t="b">
        <v>1</v>
      </c>
      <c r="AM65" s="1" t="s">
        <v>73</v>
      </c>
      <c r="AP65" s="3">
        <v>44927</v>
      </c>
      <c r="AW65" s="1" t="s">
        <v>65</v>
      </c>
      <c r="AY65" s="1" t="b">
        <v>1</v>
      </c>
      <c r="AZ65" s="1" t="b">
        <v>1</v>
      </c>
      <c r="BA65" s="1" t="b">
        <v>0</v>
      </c>
      <c r="BB65" s="1" t="s">
        <v>82</v>
      </c>
      <c r="BC65" s="3">
        <v>44501.834482175924</v>
      </c>
      <c r="BD65" s="2" t="s">
        <v>105</v>
      </c>
      <c r="BE65" s="2" t="s">
        <v>82</v>
      </c>
      <c r="BI65" s="9" t="b">
        <f t="shared" si="0"/>
        <v>0</v>
      </c>
    </row>
    <row r="66" spans="1:61" ht="45.6" x14ac:dyDescent="0.2">
      <c r="A66" s="1">
        <v>2023</v>
      </c>
      <c r="B66" s="2" t="s">
        <v>342</v>
      </c>
      <c r="C66" s="2" t="s">
        <v>343</v>
      </c>
      <c r="D66" s="1" t="s">
        <v>62</v>
      </c>
      <c r="E66" s="1" t="s">
        <v>98</v>
      </c>
      <c r="F66" s="3">
        <v>44823.502013229168</v>
      </c>
      <c r="G66" s="1" t="s">
        <v>342</v>
      </c>
      <c r="H66" s="1" t="s">
        <v>64</v>
      </c>
      <c r="I66" s="1" t="s">
        <v>344</v>
      </c>
      <c r="J66" s="1" t="s">
        <v>66</v>
      </c>
      <c r="M66" s="1" t="s">
        <v>66</v>
      </c>
      <c r="O66" s="1" t="b">
        <v>0</v>
      </c>
      <c r="Q66" s="1" t="b">
        <v>1</v>
      </c>
      <c r="R66" s="1" t="s">
        <v>67</v>
      </c>
      <c r="S66" s="1" t="s">
        <v>68</v>
      </c>
      <c r="T66" s="1" t="s">
        <v>69</v>
      </c>
      <c r="U66" s="1" t="s">
        <v>70</v>
      </c>
      <c r="V66" s="1" t="s">
        <v>71</v>
      </c>
      <c r="W66" s="1" t="s">
        <v>260</v>
      </c>
      <c r="Y66" s="1" t="s">
        <v>73</v>
      </c>
      <c r="Z66" s="1" t="s">
        <v>326</v>
      </c>
      <c r="AA66" s="1" t="s">
        <v>327</v>
      </c>
      <c r="AB66" s="1" t="s">
        <v>345</v>
      </c>
      <c r="AC66" s="1" t="s">
        <v>329</v>
      </c>
      <c r="AD66" s="1" t="s">
        <v>330</v>
      </c>
      <c r="AE66" s="1" t="s">
        <v>346</v>
      </c>
      <c r="AF66" s="1" t="s">
        <v>80</v>
      </c>
      <c r="AH66" s="1" t="b">
        <v>1</v>
      </c>
      <c r="AI66" s="1" t="b">
        <v>1</v>
      </c>
      <c r="AM66" s="1" t="s">
        <v>73</v>
      </c>
      <c r="AP66" s="3">
        <v>44927</v>
      </c>
      <c r="AW66" s="1" t="s">
        <v>65</v>
      </c>
      <c r="AY66" s="1" t="b">
        <v>1</v>
      </c>
      <c r="AZ66" s="1" t="b">
        <v>1</v>
      </c>
      <c r="BA66" s="1" t="b">
        <v>0</v>
      </c>
      <c r="BB66" s="1" t="s">
        <v>82</v>
      </c>
      <c r="BC66" s="3">
        <v>44501.834482175924</v>
      </c>
      <c r="BD66" s="2" t="s">
        <v>105</v>
      </c>
      <c r="BE66" s="2" t="s">
        <v>82</v>
      </c>
      <c r="BI66" s="9" t="b">
        <f t="shared" si="0"/>
        <v>0</v>
      </c>
    </row>
    <row r="67" spans="1:61" ht="45.6" x14ac:dyDescent="0.2">
      <c r="A67" s="1">
        <v>2023</v>
      </c>
      <c r="B67" s="2" t="s">
        <v>347</v>
      </c>
      <c r="C67" s="2" t="s">
        <v>348</v>
      </c>
      <c r="D67" s="1" t="s">
        <v>62</v>
      </c>
      <c r="E67" s="1" t="s">
        <v>98</v>
      </c>
      <c r="F67" s="3">
        <v>44823.502013229168</v>
      </c>
      <c r="G67" s="1" t="s">
        <v>347</v>
      </c>
      <c r="H67" s="1" t="s">
        <v>64</v>
      </c>
      <c r="I67" s="1" t="s">
        <v>344</v>
      </c>
      <c r="J67" s="1" t="s">
        <v>66</v>
      </c>
      <c r="M67" s="1" t="s">
        <v>66</v>
      </c>
      <c r="O67" s="1" t="b">
        <v>0</v>
      </c>
      <c r="Q67" s="1" t="b">
        <v>1</v>
      </c>
      <c r="R67" s="1" t="s">
        <v>67</v>
      </c>
      <c r="S67" s="1" t="s">
        <v>68</v>
      </c>
      <c r="T67" s="1" t="s">
        <v>69</v>
      </c>
      <c r="U67" s="1" t="s">
        <v>70</v>
      </c>
      <c r="V67" s="1" t="s">
        <v>71</v>
      </c>
      <c r="W67" s="1" t="s">
        <v>260</v>
      </c>
      <c r="Y67" s="1" t="s">
        <v>73</v>
      </c>
      <c r="Z67" s="1" t="s">
        <v>334</v>
      </c>
      <c r="AA67" s="1" t="s">
        <v>327</v>
      </c>
      <c r="AB67" s="1" t="s">
        <v>345</v>
      </c>
      <c r="AC67" s="1" t="s">
        <v>335</v>
      </c>
      <c r="AD67" s="1" t="s">
        <v>330</v>
      </c>
      <c r="AE67" s="1" t="s">
        <v>346</v>
      </c>
      <c r="AF67" s="1" t="s">
        <v>80</v>
      </c>
      <c r="AH67" s="1" t="b">
        <v>1</v>
      </c>
      <c r="AI67" s="1" t="b">
        <v>1</v>
      </c>
      <c r="AM67" s="1" t="s">
        <v>73</v>
      </c>
      <c r="AP67" s="3">
        <v>44927</v>
      </c>
      <c r="AW67" s="1" t="s">
        <v>65</v>
      </c>
      <c r="AY67" s="1" t="b">
        <v>1</v>
      </c>
      <c r="AZ67" s="1" t="b">
        <v>1</v>
      </c>
      <c r="BA67" s="1" t="b">
        <v>0</v>
      </c>
      <c r="BB67" s="1" t="s">
        <v>82</v>
      </c>
      <c r="BC67" s="3">
        <v>44501.834482175924</v>
      </c>
      <c r="BD67" s="2" t="s">
        <v>105</v>
      </c>
      <c r="BE67" s="2" t="s">
        <v>82</v>
      </c>
      <c r="BI67" s="9" t="b">
        <f t="shared" ref="BI67:BI115" si="1">IF(OR(AP67=DATE(2023,10,1),AND(AP67=DATE(2023,1,1),AQ67=DATE(2023,9,30))),TRUE,FALSE)</f>
        <v>0</v>
      </c>
    </row>
    <row r="68" spans="1:61" ht="45.6" x14ac:dyDescent="0.2">
      <c r="A68" s="1">
        <v>2023</v>
      </c>
      <c r="B68" s="2" t="s">
        <v>349</v>
      </c>
      <c r="C68" s="2" t="s">
        <v>350</v>
      </c>
      <c r="D68" s="1" t="s">
        <v>62</v>
      </c>
      <c r="E68" s="1" t="s">
        <v>98</v>
      </c>
      <c r="F68" s="3">
        <v>44501.834482175924</v>
      </c>
      <c r="G68" s="1" t="s">
        <v>349</v>
      </c>
      <c r="H68" s="1" t="s">
        <v>64</v>
      </c>
      <c r="I68" s="1" t="s">
        <v>65</v>
      </c>
      <c r="J68" s="1" t="s">
        <v>66</v>
      </c>
      <c r="M68" s="1" t="s">
        <v>66</v>
      </c>
      <c r="O68" s="1" t="b">
        <v>0</v>
      </c>
      <c r="Q68" s="1" t="b">
        <v>1</v>
      </c>
      <c r="R68" s="1" t="s">
        <v>67</v>
      </c>
      <c r="S68" s="1" t="s">
        <v>68</v>
      </c>
      <c r="T68" s="1" t="s">
        <v>69</v>
      </c>
      <c r="U68" s="1" t="s">
        <v>70</v>
      </c>
      <c r="V68" s="1" t="s">
        <v>71</v>
      </c>
      <c r="W68" s="1" t="s">
        <v>260</v>
      </c>
      <c r="Y68" s="1" t="s">
        <v>73</v>
      </c>
      <c r="Z68" s="1" t="s">
        <v>326</v>
      </c>
      <c r="AA68" s="1" t="s">
        <v>327</v>
      </c>
      <c r="AB68" s="1" t="s">
        <v>351</v>
      </c>
      <c r="AC68" s="1" t="s">
        <v>329</v>
      </c>
      <c r="AD68" s="1" t="s">
        <v>330</v>
      </c>
      <c r="AE68" s="1" t="s">
        <v>352</v>
      </c>
      <c r="AF68" s="1" t="s">
        <v>80</v>
      </c>
      <c r="AH68" s="1" t="b">
        <v>1</v>
      </c>
      <c r="AI68" s="1" t="b">
        <v>1</v>
      </c>
      <c r="AM68" s="1" t="s">
        <v>73</v>
      </c>
      <c r="AP68" s="3">
        <v>44927</v>
      </c>
      <c r="AW68" s="1" t="s">
        <v>65</v>
      </c>
      <c r="AY68" s="1" t="b">
        <v>1</v>
      </c>
      <c r="AZ68" s="1" t="b">
        <v>1</v>
      </c>
      <c r="BA68" s="1" t="b">
        <v>0</v>
      </c>
      <c r="BB68" s="1" t="s">
        <v>82</v>
      </c>
      <c r="BC68" s="3">
        <v>44501.834482175924</v>
      </c>
      <c r="BD68" s="2" t="s">
        <v>105</v>
      </c>
      <c r="BE68" s="2" t="s">
        <v>82</v>
      </c>
      <c r="BI68" s="9" t="b">
        <f t="shared" si="1"/>
        <v>0</v>
      </c>
    </row>
    <row r="69" spans="1:61" ht="45.6" x14ac:dyDescent="0.2">
      <c r="A69" s="1">
        <v>2023</v>
      </c>
      <c r="B69" s="2" t="s">
        <v>353</v>
      </c>
      <c r="C69" s="2" t="s">
        <v>354</v>
      </c>
      <c r="D69" s="1" t="s">
        <v>62</v>
      </c>
      <c r="E69" s="1" t="s">
        <v>98</v>
      </c>
      <c r="F69" s="3">
        <v>44501.834482175924</v>
      </c>
      <c r="G69" s="1" t="s">
        <v>353</v>
      </c>
      <c r="H69" s="1" t="s">
        <v>64</v>
      </c>
      <c r="I69" s="1" t="s">
        <v>65</v>
      </c>
      <c r="J69" s="1" t="s">
        <v>66</v>
      </c>
      <c r="M69" s="1" t="s">
        <v>66</v>
      </c>
      <c r="O69" s="1" t="b">
        <v>0</v>
      </c>
      <c r="Q69" s="1" t="b">
        <v>1</v>
      </c>
      <c r="R69" s="1" t="s">
        <v>67</v>
      </c>
      <c r="S69" s="1" t="s">
        <v>68</v>
      </c>
      <c r="T69" s="1" t="s">
        <v>69</v>
      </c>
      <c r="U69" s="1" t="s">
        <v>70</v>
      </c>
      <c r="V69" s="1" t="s">
        <v>71</v>
      </c>
      <c r="W69" s="1" t="s">
        <v>260</v>
      </c>
      <c r="Y69" s="1" t="s">
        <v>73</v>
      </c>
      <c r="Z69" s="1" t="s">
        <v>334</v>
      </c>
      <c r="AA69" s="1" t="s">
        <v>327</v>
      </c>
      <c r="AB69" s="1" t="s">
        <v>351</v>
      </c>
      <c r="AC69" s="1" t="s">
        <v>335</v>
      </c>
      <c r="AD69" s="1" t="s">
        <v>330</v>
      </c>
      <c r="AE69" s="1" t="s">
        <v>352</v>
      </c>
      <c r="AF69" s="1" t="s">
        <v>80</v>
      </c>
      <c r="AH69" s="1" t="b">
        <v>1</v>
      </c>
      <c r="AI69" s="1" t="b">
        <v>1</v>
      </c>
      <c r="AM69" s="1" t="s">
        <v>73</v>
      </c>
      <c r="AP69" s="3">
        <v>44927</v>
      </c>
      <c r="AW69" s="1" t="s">
        <v>65</v>
      </c>
      <c r="AY69" s="1" t="b">
        <v>1</v>
      </c>
      <c r="AZ69" s="1" t="b">
        <v>1</v>
      </c>
      <c r="BA69" s="1" t="b">
        <v>0</v>
      </c>
      <c r="BB69" s="1" t="s">
        <v>82</v>
      </c>
      <c r="BC69" s="3">
        <v>44501.834482175924</v>
      </c>
      <c r="BD69" s="2" t="s">
        <v>105</v>
      </c>
      <c r="BE69" s="2" t="s">
        <v>82</v>
      </c>
      <c r="BI69" s="9" t="b">
        <f t="shared" si="1"/>
        <v>0</v>
      </c>
    </row>
    <row r="70" spans="1:61" ht="34.200000000000003" x14ac:dyDescent="0.2">
      <c r="A70" s="1">
        <v>2023</v>
      </c>
      <c r="B70" s="2" t="s">
        <v>355</v>
      </c>
      <c r="C70" s="2" t="s">
        <v>356</v>
      </c>
      <c r="D70" s="1" t="s">
        <v>62</v>
      </c>
      <c r="E70" s="1" t="s">
        <v>98</v>
      </c>
      <c r="F70" s="3">
        <v>44501.834482175924</v>
      </c>
      <c r="G70" s="1" t="s">
        <v>355</v>
      </c>
      <c r="H70" s="1" t="s">
        <v>64</v>
      </c>
      <c r="I70" s="1" t="s">
        <v>65</v>
      </c>
      <c r="J70" s="1" t="s">
        <v>66</v>
      </c>
      <c r="M70" s="1" t="s">
        <v>66</v>
      </c>
      <c r="O70" s="1" t="b">
        <v>0</v>
      </c>
      <c r="Q70" s="1" t="b">
        <v>1</v>
      </c>
      <c r="R70" s="1" t="s">
        <v>67</v>
      </c>
      <c r="S70" s="1" t="s">
        <v>68</v>
      </c>
      <c r="T70" s="1" t="s">
        <v>69</v>
      </c>
      <c r="U70" s="1" t="s">
        <v>70</v>
      </c>
      <c r="V70" s="1" t="s">
        <v>71</v>
      </c>
      <c r="W70" s="1" t="s">
        <v>260</v>
      </c>
      <c r="Y70" s="1" t="s">
        <v>73</v>
      </c>
      <c r="Z70" s="1" t="s">
        <v>357</v>
      </c>
      <c r="AA70" s="1" t="s">
        <v>358</v>
      </c>
      <c r="AB70" s="1" t="s">
        <v>359</v>
      </c>
      <c r="AC70" s="1" t="s">
        <v>360</v>
      </c>
      <c r="AD70" s="1" t="s">
        <v>361</v>
      </c>
      <c r="AE70" s="1" t="s">
        <v>362</v>
      </c>
      <c r="AF70" s="1" t="s">
        <v>80</v>
      </c>
      <c r="AH70" s="1" t="b">
        <v>0</v>
      </c>
      <c r="AI70" s="1" t="b">
        <v>0</v>
      </c>
      <c r="AM70" s="1" t="s">
        <v>73</v>
      </c>
      <c r="AP70" s="3">
        <v>44927</v>
      </c>
      <c r="AW70" s="1" t="s">
        <v>65</v>
      </c>
      <c r="AY70" s="1" t="b">
        <v>1</v>
      </c>
      <c r="AZ70" s="1" t="b">
        <v>1</v>
      </c>
      <c r="BA70" s="1" t="b">
        <v>0</v>
      </c>
      <c r="BB70" s="1" t="s">
        <v>82</v>
      </c>
      <c r="BC70" s="3">
        <v>44501.834482175924</v>
      </c>
      <c r="BD70" s="2" t="s">
        <v>105</v>
      </c>
      <c r="BE70" s="2" t="s">
        <v>82</v>
      </c>
      <c r="BI70" s="9" t="b">
        <f t="shared" si="1"/>
        <v>0</v>
      </c>
    </row>
    <row r="71" spans="1:61" ht="34.200000000000003" x14ac:dyDescent="0.2">
      <c r="A71" s="1">
        <v>2023</v>
      </c>
      <c r="B71" s="2" t="s">
        <v>363</v>
      </c>
      <c r="C71" s="2" t="s">
        <v>364</v>
      </c>
      <c r="D71" s="1" t="s">
        <v>62</v>
      </c>
      <c r="E71" s="1" t="s">
        <v>98</v>
      </c>
      <c r="F71" s="3">
        <v>44501.834482175924</v>
      </c>
      <c r="G71" s="1" t="s">
        <v>363</v>
      </c>
      <c r="H71" s="1" t="s">
        <v>64</v>
      </c>
      <c r="I71" s="1" t="s">
        <v>65</v>
      </c>
      <c r="J71" s="1" t="s">
        <v>66</v>
      </c>
      <c r="M71" s="1" t="s">
        <v>66</v>
      </c>
      <c r="O71" s="1" t="b">
        <v>0</v>
      </c>
      <c r="Q71" s="1" t="b">
        <v>1</v>
      </c>
      <c r="R71" s="1" t="s">
        <v>67</v>
      </c>
      <c r="S71" s="1" t="s">
        <v>68</v>
      </c>
      <c r="T71" s="1" t="s">
        <v>69</v>
      </c>
      <c r="U71" s="1" t="s">
        <v>70</v>
      </c>
      <c r="V71" s="1" t="s">
        <v>71</v>
      </c>
      <c r="W71" s="1" t="s">
        <v>260</v>
      </c>
      <c r="Y71" s="1" t="s">
        <v>73</v>
      </c>
      <c r="Z71" s="1" t="s">
        <v>357</v>
      </c>
      <c r="AA71" s="1" t="s">
        <v>358</v>
      </c>
      <c r="AB71" s="1" t="s">
        <v>365</v>
      </c>
      <c r="AC71" s="1" t="s">
        <v>360</v>
      </c>
      <c r="AD71" s="1" t="s">
        <v>361</v>
      </c>
      <c r="AE71" s="1" t="s">
        <v>366</v>
      </c>
      <c r="AF71" s="1" t="s">
        <v>80</v>
      </c>
      <c r="AH71" s="1" t="b">
        <v>0</v>
      </c>
      <c r="AI71" s="1" t="b">
        <v>0</v>
      </c>
      <c r="AM71" s="1" t="s">
        <v>73</v>
      </c>
      <c r="AP71" s="3">
        <v>44927</v>
      </c>
      <c r="AW71" s="1" t="s">
        <v>65</v>
      </c>
      <c r="AY71" s="1" t="b">
        <v>1</v>
      </c>
      <c r="AZ71" s="1" t="b">
        <v>1</v>
      </c>
      <c r="BA71" s="1" t="b">
        <v>0</v>
      </c>
      <c r="BB71" s="1" t="s">
        <v>82</v>
      </c>
      <c r="BC71" s="3">
        <v>44501.834482175924</v>
      </c>
      <c r="BD71" s="2" t="s">
        <v>105</v>
      </c>
      <c r="BE71" s="2" t="s">
        <v>82</v>
      </c>
      <c r="BI71" s="9" t="b">
        <f t="shared" si="1"/>
        <v>0</v>
      </c>
    </row>
    <row r="72" spans="1:61" ht="34.200000000000003" x14ac:dyDescent="0.2">
      <c r="A72" s="1">
        <v>2023</v>
      </c>
      <c r="B72" s="2" t="s">
        <v>367</v>
      </c>
      <c r="C72" s="2" t="s">
        <v>368</v>
      </c>
      <c r="D72" s="1" t="s">
        <v>62</v>
      </c>
      <c r="E72" s="1" t="s">
        <v>98</v>
      </c>
      <c r="F72" s="3">
        <v>44501.834482175924</v>
      </c>
      <c r="G72" s="1" t="s">
        <v>367</v>
      </c>
      <c r="H72" s="1" t="s">
        <v>64</v>
      </c>
      <c r="I72" s="1" t="s">
        <v>65</v>
      </c>
      <c r="J72" s="1" t="s">
        <v>66</v>
      </c>
      <c r="M72" s="1" t="s">
        <v>66</v>
      </c>
      <c r="O72" s="1" t="b">
        <v>0</v>
      </c>
      <c r="Q72" s="1" t="b">
        <v>1</v>
      </c>
      <c r="R72" s="1" t="s">
        <v>67</v>
      </c>
      <c r="S72" s="1" t="s">
        <v>68</v>
      </c>
      <c r="T72" s="1" t="s">
        <v>69</v>
      </c>
      <c r="U72" s="1" t="s">
        <v>70</v>
      </c>
      <c r="V72" s="1" t="s">
        <v>71</v>
      </c>
      <c r="W72" s="1" t="s">
        <v>260</v>
      </c>
      <c r="Y72" s="1" t="s">
        <v>73</v>
      </c>
      <c r="Z72" s="1" t="s">
        <v>357</v>
      </c>
      <c r="AA72" s="1" t="s">
        <v>358</v>
      </c>
      <c r="AB72" s="1" t="s">
        <v>369</v>
      </c>
      <c r="AC72" s="1" t="s">
        <v>360</v>
      </c>
      <c r="AD72" s="1" t="s">
        <v>361</v>
      </c>
      <c r="AE72" s="1" t="s">
        <v>370</v>
      </c>
      <c r="AF72" s="1" t="s">
        <v>80</v>
      </c>
      <c r="AH72" s="1" t="b">
        <v>0</v>
      </c>
      <c r="AI72" s="1" t="b">
        <v>0</v>
      </c>
      <c r="AM72" s="1" t="s">
        <v>73</v>
      </c>
      <c r="AP72" s="3">
        <v>44927</v>
      </c>
      <c r="AW72" s="1" t="s">
        <v>65</v>
      </c>
      <c r="AY72" s="1" t="b">
        <v>1</v>
      </c>
      <c r="AZ72" s="1" t="b">
        <v>1</v>
      </c>
      <c r="BA72" s="1" t="b">
        <v>0</v>
      </c>
      <c r="BB72" s="1" t="s">
        <v>82</v>
      </c>
      <c r="BC72" s="3">
        <v>44501.834482175924</v>
      </c>
      <c r="BD72" s="2" t="s">
        <v>105</v>
      </c>
      <c r="BE72" s="2" t="s">
        <v>82</v>
      </c>
      <c r="BI72" s="9" t="b">
        <f t="shared" si="1"/>
        <v>0</v>
      </c>
    </row>
    <row r="73" spans="1:61" ht="34.200000000000003" x14ac:dyDescent="0.2">
      <c r="A73" s="1">
        <v>2023</v>
      </c>
      <c r="B73" s="2" t="s">
        <v>371</v>
      </c>
      <c r="C73" s="2" t="s">
        <v>372</v>
      </c>
      <c r="D73" s="1" t="s">
        <v>62</v>
      </c>
      <c r="E73" s="1" t="s">
        <v>63</v>
      </c>
      <c r="F73" s="3">
        <v>45191.506720787038</v>
      </c>
      <c r="G73" s="1" t="s">
        <v>371</v>
      </c>
      <c r="H73" s="1" t="s">
        <v>64</v>
      </c>
      <c r="I73" s="1" t="s">
        <v>65</v>
      </c>
      <c r="J73" s="1" t="s">
        <v>66</v>
      </c>
      <c r="M73" s="1" t="s">
        <v>66</v>
      </c>
      <c r="O73" s="1" t="b">
        <v>0</v>
      </c>
      <c r="Q73" s="1" t="b">
        <v>0</v>
      </c>
      <c r="R73" s="1" t="s">
        <v>67</v>
      </c>
      <c r="S73" s="1" t="s">
        <v>68</v>
      </c>
      <c r="T73" s="1" t="s">
        <v>69</v>
      </c>
      <c r="U73" s="1" t="s">
        <v>373</v>
      </c>
      <c r="V73" s="1" t="s">
        <v>374</v>
      </c>
      <c r="W73" s="1" t="s">
        <v>72</v>
      </c>
      <c r="Y73" s="1" t="s">
        <v>375</v>
      </c>
      <c r="Z73" s="1" t="s">
        <v>376</v>
      </c>
      <c r="AA73" s="1" t="s">
        <v>377</v>
      </c>
      <c r="AB73" s="1" t="s">
        <v>378</v>
      </c>
      <c r="AC73" s="1" t="s">
        <v>379</v>
      </c>
      <c r="AD73" s="1" t="s">
        <v>380</v>
      </c>
      <c r="AE73" s="1" t="s">
        <v>381</v>
      </c>
      <c r="AF73" s="1" t="s">
        <v>80</v>
      </c>
      <c r="AG73" s="1" t="s">
        <v>81</v>
      </c>
      <c r="AH73" s="1" t="b">
        <v>0</v>
      </c>
      <c r="AI73" s="1" t="b">
        <v>0</v>
      </c>
      <c r="AM73" s="1" t="s">
        <v>375</v>
      </c>
      <c r="AP73" s="3">
        <v>45200</v>
      </c>
      <c r="AW73" s="1" t="s">
        <v>65</v>
      </c>
      <c r="AY73" s="1" t="b">
        <v>1</v>
      </c>
      <c r="AZ73" s="1" t="b">
        <v>1</v>
      </c>
      <c r="BA73" s="1" t="b">
        <v>0</v>
      </c>
      <c r="BB73" s="1" t="s">
        <v>82</v>
      </c>
      <c r="BC73" s="3">
        <v>45191.506720787038</v>
      </c>
      <c r="BD73" s="2" t="s">
        <v>83</v>
      </c>
      <c r="BE73" s="2" t="s">
        <v>82</v>
      </c>
      <c r="BG73" s="1" t="s">
        <v>84</v>
      </c>
      <c r="BH73" s="1" t="s">
        <v>66</v>
      </c>
      <c r="BI73" s="9" t="b">
        <f t="shared" si="1"/>
        <v>1</v>
      </c>
    </row>
    <row r="74" spans="1:61" ht="34.200000000000003" x14ac:dyDescent="0.2">
      <c r="A74" s="1">
        <v>2023</v>
      </c>
      <c r="B74" s="2" t="s">
        <v>382</v>
      </c>
      <c r="C74" s="2" t="s">
        <v>383</v>
      </c>
      <c r="D74" s="1" t="s">
        <v>62</v>
      </c>
      <c r="E74" s="1" t="s">
        <v>63</v>
      </c>
      <c r="F74" s="3">
        <v>45191.506720787038</v>
      </c>
      <c r="G74" s="1" t="s">
        <v>382</v>
      </c>
      <c r="H74" s="1" t="s">
        <v>64</v>
      </c>
      <c r="I74" s="1" t="s">
        <v>65</v>
      </c>
      <c r="J74" s="1" t="s">
        <v>66</v>
      </c>
      <c r="M74" s="1" t="s">
        <v>66</v>
      </c>
      <c r="O74" s="1" t="b">
        <v>0</v>
      </c>
      <c r="Q74" s="1" t="b">
        <v>0</v>
      </c>
      <c r="R74" s="1" t="s">
        <v>67</v>
      </c>
      <c r="S74" s="1" t="s">
        <v>68</v>
      </c>
      <c r="T74" s="1" t="s">
        <v>69</v>
      </c>
      <c r="U74" s="1" t="s">
        <v>373</v>
      </c>
      <c r="V74" s="1" t="s">
        <v>374</v>
      </c>
      <c r="W74" s="1" t="s">
        <v>72</v>
      </c>
      <c r="Y74" s="1" t="s">
        <v>375</v>
      </c>
      <c r="Z74" s="1" t="s">
        <v>376</v>
      </c>
      <c r="AA74" s="1" t="s">
        <v>377</v>
      </c>
      <c r="AB74" s="1" t="s">
        <v>384</v>
      </c>
      <c r="AC74" s="1" t="s">
        <v>379</v>
      </c>
      <c r="AD74" s="1" t="s">
        <v>380</v>
      </c>
      <c r="AE74" s="1" t="s">
        <v>385</v>
      </c>
      <c r="AF74" s="1" t="s">
        <v>80</v>
      </c>
      <c r="AG74" s="1" t="s">
        <v>81</v>
      </c>
      <c r="AH74" s="1" t="b">
        <v>0</v>
      </c>
      <c r="AI74" s="1" t="b">
        <v>0</v>
      </c>
      <c r="AM74" s="1" t="s">
        <v>375</v>
      </c>
      <c r="AP74" s="3">
        <v>45200</v>
      </c>
      <c r="AW74" s="1" t="s">
        <v>65</v>
      </c>
      <c r="AY74" s="1" t="b">
        <v>1</v>
      </c>
      <c r="AZ74" s="1" t="b">
        <v>1</v>
      </c>
      <c r="BA74" s="1" t="b">
        <v>0</v>
      </c>
      <c r="BB74" s="1" t="s">
        <v>82</v>
      </c>
      <c r="BC74" s="3">
        <v>45191.506720787038</v>
      </c>
      <c r="BD74" s="2" t="s">
        <v>88</v>
      </c>
      <c r="BE74" s="2" t="s">
        <v>82</v>
      </c>
      <c r="BG74" s="1" t="s">
        <v>84</v>
      </c>
      <c r="BH74" s="1" t="s">
        <v>66</v>
      </c>
      <c r="BI74" s="9" t="b">
        <f t="shared" si="1"/>
        <v>1</v>
      </c>
    </row>
    <row r="75" spans="1:61" ht="34.200000000000003" x14ac:dyDescent="0.2">
      <c r="A75" s="1">
        <v>2023</v>
      </c>
      <c r="B75" s="2" t="s">
        <v>386</v>
      </c>
      <c r="C75" s="2" t="s">
        <v>387</v>
      </c>
      <c r="D75" s="1" t="s">
        <v>62</v>
      </c>
      <c r="E75" s="1" t="s">
        <v>63</v>
      </c>
      <c r="F75" s="3">
        <v>45191.506720787038</v>
      </c>
      <c r="G75" s="1" t="s">
        <v>386</v>
      </c>
      <c r="H75" s="1" t="s">
        <v>64</v>
      </c>
      <c r="I75" s="1" t="s">
        <v>65</v>
      </c>
      <c r="J75" s="1" t="s">
        <v>66</v>
      </c>
      <c r="M75" s="1" t="s">
        <v>66</v>
      </c>
      <c r="O75" s="1" t="b">
        <v>0</v>
      </c>
      <c r="Q75" s="1" t="b">
        <v>0</v>
      </c>
      <c r="R75" s="1" t="s">
        <v>67</v>
      </c>
      <c r="S75" s="1" t="s">
        <v>68</v>
      </c>
      <c r="T75" s="1" t="s">
        <v>69</v>
      </c>
      <c r="U75" s="1" t="s">
        <v>373</v>
      </c>
      <c r="V75" s="1" t="s">
        <v>374</v>
      </c>
      <c r="W75" s="1" t="s">
        <v>72</v>
      </c>
      <c r="Y75" s="1" t="s">
        <v>375</v>
      </c>
      <c r="Z75" s="1" t="s">
        <v>376</v>
      </c>
      <c r="AA75" s="1" t="s">
        <v>377</v>
      </c>
      <c r="AB75" s="1" t="s">
        <v>388</v>
      </c>
      <c r="AC75" s="1" t="s">
        <v>379</v>
      </c>
      <c r="AD75" s="1" t="s">
        <v>380</v>
      </c>
      <c r="AE75" s="1" t="s">
        <v>389</v>
      </c>
      <c r="AF75" s="1" t="s">
        <v>80</v>
      </c>
      <c r="AG75" s="1" t="s">
        <v>81</v>
      </c>
      <c r="AH75" s="1" t="b">
        <v>0</v>
      </c>
      <c r="AI75" s="1" t="b">
        <v>0</v>
      </c>
      <c r="AM75" s="1" t="s">
        <v>375</v>
      </c>
      <c r="AP75" s="3">
        <v>45200</v>
      </c>
      <c r="AW75" s="1" t="s">
        <v>65</v>
      </c>
      <c r="AY75" s="1" t="b">
        <v>1</v>
      </c>
      <c r="AZ75" s="1" t="b">
        <v>1</v>
      </c>
      <c r="BA75" s="1" t="b">
        <v>0</v>
      </c>
      <c r="BB75" s="1" t="s">
        <v>82</v>
      </c>
      <c r="BC75" s="3">
        <v>45191.506720787038</v>
      </c>
      <c r="BD75" s="2" t="s">
        <v>88</v>
      </c>
      <c r="BE75" s="2" t="s">
        <v>82</v>
      </c>
      <c r="BG75" s="1" t="s">
        <v>84</v>
      </c>
      <c r="BH75" s="1" t="s">
        <v>66</v>
      </c>
      <c r="BI75" s="9" t="b">
        <f t="shared" si="1"/>
        <v>1</v>
      </c>
    </row>
    <row r="76" spans="1:61" ht="34.200000000000003" x14ac:dyDescent="0.2">
      <c r="A76" s="1">
        <v>2023</v>
      </c>
      <c r="B76" s="2" t="s">
        <v>540</v>
      </c>
      <c r="C76" s="2" t="s">
        <v>541</v>
      </c>
      <c r="D76" s="1" t="s">
        <v>62</v>
      </c>
      <c r="E76" s="1" t="s">
        <v>497</v>
      </c>
      <c r="F76" s="3">
        <v>45110.713407696756</v>
      </c>
      <c r="G76" s="1" t="s">
        <v>540</v>
      </c>
      <c r="H76" s="1" t="s">
        <v>64</v>
      </c>
      <c r="I76" s="1" t="s">
        <v>65</v>
      </c>
      <c r="J76" s="1" t="s">
        <v>66</v>
      </c>
      <c r="M76" s="1" t="s">
        <v>66</v>
      </c>
      <c r="O76" s="1" t="b">
        <v>0</v>
      </c>
      <c r="Q76" s="1" t="b">
        <v>1</v>
      </c>
      <c r="R76" s="1" t="s">
        <v>67</v>
      </c>
      <c r="S76" s="1" t="s">
        <v>68</v>
      </c>
      <c r="T76" s="1" t="s">
        <v>69</v>
      </c>
      <c r="U76" s="1" t="s">
        <v>373</v>
      </c>
      <c r="V76" s="1" t="s">
        <v>374</v>
      </c>
      <c r="W76" s="1" t="s">
        <v>72</v>
      </c>
      <c r="Y76" s="1" t="s">
        <v>375</v>
      </c>
      <c r="Z76" s="1" t="s">
        <v>542</v>
      </c>
      <c r="AA76" s="1" t="s">
        <v>543</v>
      </c>
      <c r="AB76" s="1" t="s">
        <v>544</v>
      </c>
      <c r="AC76" s="1" t="s">
        <v>545</v>
      </c>
      <c r="AD76" s="1" t="s">
        <v>546</v>
      </c>
      <c r="AE76" s="1" t="s">
        <v>547</v>
      </c>
      <c r="AF76" s="1" t="s">
        <v>80</v>
      </c>
      <c r="AH76" s="1" t="b">
        <v>0</v>
      </c>
      <c r="AI76" s="1" t="b">
        <v>0</v>
      </c>
      <c r="AM76" s="1" t="s">
        <v>375</v>
      </c>
      <c r="AP76" s="3">
        <v>45200</v>
      </c>
      <c r="AW76" s="1" t="s">
        <v>65</v>
      </c>
      <c r="AY76" s="1" t="b">
        <v>1</v>
      </c>
      <c r="AZ76" s="1" t="b">
        <v>1</v>
      </c>
      <c r="BA76" s="1" t="b">
        <v>0</v>
      </c>
      <c r="BB76" s="1" t="s">
        <v>82</v>
      </c>
      <c r="BC76" s="3">
        <v>45110.712182708332</v>
      </c>
      <c r="BD76" s="2" t="s">
        <v>504</v>
      </c>
      <c r="BE76" s="2" t="s">
        <v>82</v>
      </c>
      <c r="BF76" s="2" t="s">
        <v>505</v>
      </c>
      <c r="BG76" s="1" t="s">
        <v>84</v>
      </c>
      <c r="BH76" s="1" t="s">
        <v>66</v>
      </c>
      <c r="BI76" s="9" t="b">
        <f t="shared" si="1"/>
        <v>1</v>
      </c>
    </row>
    <row r="77" spans="1:61" ht="34.200000000000003" x14ac:dyDescent="0.2">
      <c r="A77" s="1">
        <v>2023</v>
      </c>
      <c r="B77" s="2" t="s">
        <v>548</v>
      </c>
      <c r="C77" s="2" t="s">
        <v>549</v>
      </c>
      <c r="D77" s="1" t="s">
        <v>62</v>
      </c>
      <c r="E77" s="1" t="s">
        <v>497</v>
      </c>
      <c r="F77" s="3">
        <v>45110.713407696756</v>
      </c>
      <c r="G77" s="1" t="s">
        <v>548</v>
      </c>
      <c r="H77" s="1" t="s">
        <v>64</v>
      </c>
      <c r="I77" s="1" t="s">
        <v>65</v>
      </c>
      <c r="J77" s="1" t="s">
        <v>66</v>
      </c>
      <c r="M77" s="1" t="s">
        <v>66</v>
      </c>
      <c r="O77" s="1" t="b">
        <v>0</v>
      </c>
      <c r="Q77" s="1" t="b">
        <v>1</v>
      </c>
      <c r="R77" s="1" t="s">
        <v>67</v>
      </c>
      <c r="S77" s="1" t="s">
        <v>68</v>
      </c>
      <c r="T77" s="1" t="s">
        <v>69</v>
      </c>
      <c r="U77" s="1" t="s">
        <v>373</v>
      </c>
      <c r="V77" s="1" t="s">
        <v>374</v>
      </c>
      <c r="W77" s="1" t="s">
        <v>72</v>
      </c>
      <c r="Y77" s="1" t="s">
        <v>375</v>
      </c>
      <c r="Z77" s="1" t="s">
        <v>542</v>
      </c>
      <c r="AA77" s="1" t="s">
        <v>543</v>
      </c>
      <c r="AB77" s="1" t="s">
        <v>550</v>
      </c>
      <c r="AC77" s="1" t="s">
        <v>545</v>
      </c>
      <c r="AD77" s="1" t="s">
        <v>546</v>
      </c>
      <c r="AE77" s="1" t="s">
        <v>551</v>
      </c>
      <c r="AF77" s="1" t="s">
        <v>80</v>
      </c>
      <c r="AH77" s="1" t="b">
        <v>0</v>
      </c>
      <c r="AI77" s="1" t="b">
        <v>0</v>
      </c>
      <c r="AM77" s="1" t="s">
        <v>375</v>
      </c>
      <c r="AP77" s="3">
        <v>45200</v>
      </c>
      <c r="AW77" s="1" t="s">
        <v>65</v>
      </c>
      <c r="AY77" s="1" t="b">
        <v>1</v>
      </c>
      <c r="AZ77" s="1" t="b">
        <v>1</v>
      </c>
      <c r="BA77" s="1" t="b">
        <v>0</v>
      </c>
      <c r="BB77" s="1" t="s">
        <v>82</v>
      </c>
      <c r="BC77" s="3">
        <v>45110.712182708332</v>
      </c>
      <c r="BD77" s="2" t="s">
        <v>509</v>
      </c>
      <c r="BE77" s="2" t="s">
        <v>82</v>
      </c>
      <c r="BF77" s="2" t="s">
        <v>505</v>
      </c>
      <c r="BG77" s="1" t="s">
        <v>84</v>
      </c>
      <c r="BH77" s="1" t="s">
        <v>66</v>
      </c>
      <c r="BI77" s="9" t="b">
        <f t="shared" si="1"/>
        <v>1</v>
      </c>
    </row>
    <row r="78" spans="1:61" ht="34.200000000000003" x14ac:dyDescent="0.2">
      <c r="A78" s="1">
        <v>2023</v>
      </c>
      <c r="B78" s="2" t="s">
        <v>552</v>
      </c>
      <c r="C78" s="2" t="s">
        <v>553</v>
      </c>
      <c r="D78" s="1" t="s">
        <v>62</v>
      </c>
      <c r="E78" s="1" t="s">
        <v>497</v>
      </c>
      <c r="F78" s="3">
        <v>45110.713407696756</v>
      </c>
      <c r="G78" s="1" t="s">
        <v>552</v>
      </c>
      <c r="H78" s="1" t="s">
        <v>64</v>
      </c>
      <c r="I78" s="1" t="s">
        <v>65</v>
      </c>
      <c r="J78" s="1" t="s">
        <v>66</v>
      </c>
      <c r="M78" s="1" t="s">
        <v>66</v>
      </c>
      <c r="O78" s="1" t="b">
        <v>0</v>
      </c>
      <c r="Q78" s="1" t="b">
        <v>1</v>
      </c>
      <c r="R78" s="1" t="s">
        <v>67</v>
      </c>
      <c r="S78" s="1" t="s">
        <v>68</v>
      </c>
      <c r="T78" s="1" t="s">
        <v>69</v>
      </c>
      <c r="U78" s="1" t="s">
        <v>373</v>
      </c>
      <c r="V78" s="1" t="s">
        <v>374</v>
      </c>
      <c r="W78" s="1" t="s">
        <v>72</v>
      </c>
      <c r="Y78" s="1" t="s">
        <v>375</v>
      </c>
      <c r="Z78" s="1" t="s">
        <v>542</v>
      </c>
      <c r="AA78" s="1" t="s">
        <v>543</v>
      </c>
      <c r="AB78" s="1" t="s">
        <v>554</v>
      </c>
      <c r="AC78" s="1" t="s">
        <v>545</v>
      </c>
      <c r="AD78" s="1" t="s">
        <v>546</v>
      </c>
      <c r="AE78" s="1" t="s">
        <v>555</v>
      </c>
      <c r="AF78" s="1" t="s">
        <v>80</v>
      </c>
      <c r="AH78" s="1" t="b">
        <v>0</v>
      </c>
      <c r="AI78" s="1" t="b">
        <v>0</v>
      </c>
      <c r="AM78" s="1" t="s">
        <v>375</v>
      </c>
      <c r="AP78" s="3">
        <v>45200</v>
      </c>
      <c r="AW78" s="1" t="s">
        <v>65</v>
      </c>
      <c r="AY78" s="1" t="b">
        <v>1</v>
      </c>
      <c r="AZ78" s="1" t="b">
        <v>1</v>
      </c>
      <c r="BA78" s="1" t="b">
        <v>0</v>
      </c>
      <c r="BB78" s="1" t="s">
        <v>82</v>
      </c>
      <c r="BC78" s="3">
        <v>45110.712182708332</v>
      </c>
      <c r="BD78" s="2" t="s">
        <v>509</v>
      </c>
      <c r="BE78" s="2" t="s">
        <v>82</v>
      </c>
      <c r="BF78" s="2" t="s">
        <v>505</v>
      </c>
      <c r="BG78" s="1" t="s">
        <v>84</v>
      </c>
      <c r="BH78" s="1" t="s">
        <v>66</v>
      </c>
      <c r="BI78" s="9" t="b">
        <f t="shared" si="1"/>
        <v>1</v>
      </c>
    </row>
    <row r="79" spans="1:61" ht="34.200000000000003" x14ac:dyDescent="0.2">
      <c r="A79" s="1">
        <v>2023</v>
      </c>
      <c r="B79" s="2" t="s">
        <v>390</v>
      </c>
      <c r="C79" s="2" t="s">
        <v>391</v>
      </c>
      <c r="D79" s="1" t="s">
        <v>62</v>
      </c>
      <c r="E79" s="1" t="s">
        <v>98</v>
      </c>
      <c r="F79" s="3">
        <v>44600.727491076388</v>
      </c>
      <c r="G79" s="1" t="s">
        <v>390</v>
      </c>
      <c r="H79" s="1" t="s">
        <v>64</v>
      </c>
      <c r="I79" s="1" t="s">
        <v>65</v>
      </c>
      <c r="J79" s="1" t="s">
        <v>66</v>
      </c>
      <c r="M79" s="1" t="s">
        <v>66</v>
      </c>
      <c r="O79" s="1" t="b">
        <v>0</v>
      </c>
      <c r="Q79" s="1" t="b">
        <v>1</v>
      </c>
      <c r="R79" s="1" t="s">
        <v>67</v>
      </c>
      <c r="S79" s="1" t="s">
        <v>68</v>
      </c>
      <c r="T79" s="1" t="s">
        <v>69</v>
      </c>
      <c r="U79" s="1" t="s">
        <v>373</v>
      </c>
      <c r="V79" s="1" t="s">
        <v>374</v>
      </c>
      <c r="W79" s="1" t="s">
        <v>72</v>
      </c>
      <c r="Y79" s="1" t="s">
        <v>375</v>
      </c>
      <c r="Z79" s="1" t="s">
        <v>392</v>
      </c>
      <c r="AA79" s="1" t="s">
        <v>393</v>
      </c>
      <c r="AB79" s="1" t="s">
        <v>394</v>
      </c>
      <c r="AC79" s="1" t="s">
        <v>395</v>
      </c>
      <c r="AD79" s="1" t="s">
        <v>396</v>
      </c>
      <c r="AE79" s="1" t="s">
        <v>397</v>
      </c>
      <c r="AF79" s="1" t="s">
        <v>80</v>
      </c>
      <c r="AH79" s="1" t="b">
        <v>1</v>
      </c>
      <c r="AI79" s="1" t="b">
        <v>1</v>
      </c>
      <c r="AM79" s="1" t="s">
        <v>375</v>
      </c>
      <c r="AP79" s="3">
        <v>44927</v>
      </c>
      <c r="AW79" s="1" t="s">
        <v>65</v>
      </c>
      <c r="AY79" s="1" t="b">
        <v>1</v>
      </c>
      <c r="AZ79" s="1" t="b">
        <v>1</v>
      </c>
      <c r="BA79" s="1" t="b">
        <v>0</v>
      </c>
      <c r="BB79" s="1" t="s">
        <v>82</v>
      </c>
      <c r="BC79" s="3">
        <v>44600.727491076388</v>
      </c>
      <c r="BD79" s="2" t="s">
        <v>105</v>
      </c>
      <c r="BE79" s="2" t="s">
        <v>82</v>
      </c>
      <c r="BI79" s="9" t="b">
        <f t="shared" si="1"/>
        <v>0</v>
      </c>
    </row>
    <row r="80" spans="1:61" ht="34.200000000000003" x14ac:dyDescent="0.2">
      <c r="A80" s="1">
        <v>2023</v>
      </c>
      <c r="B80" s="2" t="s">
        <v>398</v>
      </c>
      <c r="C80" s="2" t="s">
        <v>391</v>
      </c>
      <c r="D80" s="1" t="s">
        <v>62</v>
      </c>
      <c r="E80" s="1" t="s">
        <v>98</v>
      </c>
      <c r="F80" s="3">
        <v>44600.727491076388</v>
      </c>
      <c r="G80" s="1" t="s">
        <v>398</v>
      </c>
      <c r="H80" s="1" t="s">
        <v>64</v>
      </c>
      <c r="I80" s="1" t="s">
        <v>65</v>
      </c>
      <c r="J80" s="1" t="s">
        <v>66</v>
      </c>
      <c r="M80" s="1" t="s">
        <v>66</v>
      </c>
      <c r="O80" s="1" t="b">
        <v>0</v>
      </c>
      <c r="Q80" s="1" t="b">
        <v>1</v>
      </c>
      <c r="R80" s="1" t="s">
        <v>67</v>
      </c>
      <c r="S80" s="1" t="s">
        <v>68</v>
      </c>
      <c r="T80" s="1" t="s">
        <v>69</v>
      </c>
      <c r="U80" s="1" t="s">
        <v>373</v>
      </c>
      <c r="V80" s="1" t="s">
        <v>374</v>
      </c>
      <c r="W80" s="1" t="s">
        <v>72</v>
      </c>
      <c r="Y80" s="1" t="s">
        <v>375</v>
      </c>
      <c r="Z80" s="1" t="s">
        <v>399</v>
      </c>
      <c r="AA80" s="1" t="s">
        <v>393</v>
      </c>
      <c r="AB80" s="1" t="s">
        <v>394</v>
      </c>
      <c r="AC80" s="1" t="s">
        <v>400</v>
      </c>
      <c r="AD80" s="1" t="s">
        <v>396</v>
      </c>
      <c r="AE80" s="1" t="s">
        <v>397</v>
      </c>
      <c r="AF80" s="1" t="s">
        <v>80</v>
      </c>
      <c r="AH80" s="1" t="b">
        <v>1</v>
      </c>
      <c r="AI80" s="1" t="b">
        <v>1</v>
      </c>
      <c r="AM80" s="1" t="s">
        <v>375</v>
      </c>
      <c r="AP80" s="3">
        <v>44927</v>
      </c>
      <c r="AW80" s="1" t="s">
        <v>65</v>
      </c>
      <c r="AY80" s="1" t="b">
        <v>1</v>
      </c>
      <c r="AZ80" s="1" t="b">
        <v>1</v>
      </c>
      <c r="BA80" s="1" t="b">
        <v>0</v>
      </c>
      <c r="BB80" s="1" t="s">
        <v>82</v>
      </c>
      <c r="BC80" s="3">
        <v>44600.727491076388</v>
      </c>
      <c r="BD80" s="2" t="s">
        <v>105</v>
      </c>
      <c r="BE80" s="2" t="s">
        <v>82</v>
      </c>
      <c r="BI80" s="9" t="b">
        <f t="shared" si="1"/>
        <v>0</v>
      </c>
    </row>
    <row r="81" spans="1:61" ht="34.200000000000003" x14ac:dyDescent="0.2">
      <c r="A81" s="1">
        <v>2023</v>
      </c>
      <c r="B81" s="2" t="s">
        <v>401</v>
      </c>
      <c r="C81" s="2" t="s">
        <v>402</v>
      </c>
      <c r="D81" s="1" t="s">
        <v>62</v>
      </c>
      <c r="E81" s="1" t="s">
        <v>98</v>
      </c>
      <c r="F81" s="3">
        <v>44600.727491076388</v>
      </c>
      <c r="G81" s="1" t="s">
        <v>401</v>
      </c>
      <c r="H81" s="1" t="s">
        <v>64</v>
      </c>
      <c r="I81" s="1" t="s">
        <v>65</v>
      </c>
      <c r="J81" s="1" t="s">
        <v>66</v>
      </c>
      <c r="M81" s="1" t="s">
        <v>66</v>
      </c>
      <c r="O81" s="1" t="b">
        <v>0</v>
      </c>
      <c r="Q81" s="1" t="b">
        <v>1</v>
      </c>
      <c r="R81" s="1" t="s">
        <v>67</v>
      </c>
      <c r="S81" s="1" t="s">
        <v>68</v>
      </c>
      <c r="T81" s="1" t="s">
        <v>69</v>
      </c>
      <c r="U81" s="1" t="s">
        <v>373</v>
      </c>
      <c r="V81" s="1" t="s">
        <v>374</v>
      </c>
      <c r="W81" s="1" t="s">
        <v>72</v>
      </c>
      <c r="Y81" s="1" t="s">
        <v>375</v>
      </c>
      <c r="Z81" s="1" t="s">
        <v>392</v>
      </c>
      <c r="AA81" s="1" t="s">
        <v>393</v>
      </c>
      <c r="AB81" s="1" t="s">
        <v>403</v>
      </c>
      <c r="AC81" s="1" t="s">
        <v>395</v>
      </c>
      <c r="AD81" s="1" t="s">
        <v>396</v>
      </c>
      <c r="AE81" s="1" t="s">
        <v>404</v>
      </c>
      <c r="AF81" s="1" t="s">
        <v>80</v>
      </c>
      <c r="AH81" s="1" t="b">
        <v>1</v>
      </c>
      <c r="AI81" s="1" t="b">
        <v>1</v>
      </c>
      <c r="AM81" s="1" t="s">
        <v>375</v>
      </c>
      <c r="AP81" s="3">
        <v>44927</v>
      </c>
      <c r="AW81" s="1" t="s">
        <v>65</v>
      </c>
      <c r="AY81" s="1" t="b">
        <v>1</v>
      </c>
      <c r="AZ81" s="1" t="b">
        <v>1</v>
      </c>
      <c r="BA81" s="1" t="b">
        <v>0</v>
      </c>
      <c r="BB81" s="1" t="s">
        <v>82</v>
      </c>
      <c r="BC81" s="3">
        <v>44600.727491076388</v>
      </c>
      <c r="BD81" s="2" t="s">
        <v>105</v>
      </c>
      <c r="BE81" s="2" t="s">
        <v>82</v>
      </c>
      <c r="BI81" s="9" t="b">
        <f t="shared" si="1"/>
        <v>0</v>
      </c>
    </row>
    <row r="82" spans="1:61" ht="34.200000000000003" x14ac:dyDescent="0.2">
      <c r="A82" s="1">
        <v>2023</v>
      </c>
      <c r="B82" s="2" t="s">
        <v>405</v>
      </c>
      <c r="C82" s="2" t="s">
        <v>402</v>
      </c>
      <c r="D82" s="1" t="s">
        <v>62</v>
      </c>
      <c r="E82" s="1" t="s">
        <v>98</v>
      </c>
      <c r="F82" s="3">
        <v>44600.727491076388</v>
      </c>
      <c r="G82" s="1" t="s">
        <v>405</v>
      </c>
      <c r="H82" s="1" t="s">
        <v>64</v>
      </c>
      <c r="I82" s="1" t="s">
        <v>65</v>
      </c>
      <c r="J82" s="1" t="s">
        <v>66</v>
      </c>
      <c r="M82" s="1" t="s">
        <v>66</v>
      </c>
      <c r="O82" s="1" t="b">
        <v>0</v>
      </c>
      <c r="Q82" s="1" t="b">
        <v>1</v>
      </c>
      <c r="R82" s="1" t="s">
        <v>67</v>
      </c>
      <c r="S82" s="1" t="s">
        <v>68</v>
      </c>
      <c r="T82" s="1" t="s">
        <v>69</v>
      </c>
      <c r="U82" s="1" t="s">
        <v>373</v>
      </c>
      <c r="V82" s="1" t="s">
        <v>374</v>
      </c>
      <c r="W82" s="1" t="s">
        <v>72</v>
      </c>
      <c r="Y82" s="1" t="s">
        <v>375</v>
      </c>
      <c r="Z82" s="1" t="s">
        <v>399</v>
      </c>
      <c r="AA82" s="1" t="s">
        <v>393</v>
      </c>
      <c r="AB82" s="1" t="s">
        <v>403</v>
      </c>
      <c r="AC82" s="1" t="s">
        <v>400</v>
      </c>
      <c r="AD82" s="1" t="s">
        <v>396</v>
      </c>
      <c r="AE82" s="1" t="s">
        <v>404</v>
      </c>
      <c r="AF82" s="1" t="s">
        <v>80</v>
      </c>
      <c r="AH82" s="1" t="b">
        <v>1</v>
      </c>
      <c r="AI82" s="1" t="b">
        <v>1</v>
      </c>
      <c r="AM82" s="1" t="s">
        <v>375</v>
      </c>
      <c r="AP82" s="3">
        <v>44927</v>
      </c>
      <c r="AW82" s="1" t="s">
        <v>65</v>
      </c>
      <c r="AY82" s="1" t="b">
        <v>1</v>
      </c>
      <c r="AZ82" s="1" t="b">
        <v>1</v>
      </c>
      <c r="BA82" s="1" t="b">
        <v>0</v>
      </c>
      <c r="BB82" s="1" t="s">
        <v>82</v>
      </c>
      <c r="BC82" s="3">
        <v>44600.727491076388</v>
      </c>
      <c r="BD82" s="2" t="s">
        <v>105</v>
      </c>
      <c r="BE82" s="2" t="s">
        <v>82</v>
      </c>
      <c r="BI82" s="9" t="b">
        <f t="shared" si="1"/>
        <v>0</v>
      </c>
    </row>
    <row r="83" spans="1:61" ht="34.200000000000003" x14ac:dyDescent="0.2">
      <c r="A83" s="1">
        <v>2023</v>
      </c>
      <c r="B83" s="2" t="s">
        <v>406</v>
      </c>
      <c r="C83" s="2" t="s">
        <v>407</v>
      </c>
      <c r="D83" s="1" t="s">
        <v>62</v>
      </c>
      <c r="E83" s="1" t="s">
        <v>98</v>
      </c>
      <c r="F83" s="3">
        <v>44600.727491076388</v>
      </c>
      <c r="G83" s="1" t="s">
        <v>406</v>
      </c>
      <c r="H83" s="1" t="s">
        <v>64</v>
      </c>
      <c r="I83" s="1" t="s">
        <v>65</v>
      </c>
      <c r="J83" s="1" t="s">
        <v>66</v>
      </c>
      <c r="M83" s="1" t="s">
        <v>66</v>
      </c>
      <c r="O83" s="1" t="b">
        <v>0</v>
      </c>
      <c r="Q83" s="1" t="b">
        <v>1</v>
      </c>
      <c r="R83" s="1" t="s">
        <v>67</v>
      </c>
      <c r="S83" s="1" t="s">
        <v>68</v>
      </c>
      <c r="T83" s="1" t="s">
        <v>69</v>
      </c>
      <c r="U83" s="1" t="s">
        <v>373</v>
      </c>
      <c r="V83" s="1" t="s">
        <v>374</v>
      </c>
      <c r="W83" s="1" t="s">
        <v>72</v>
      </c>
      <c r="Y83" s="1" t="s">
        <v>375</v>
      </c>
      <c r="Z83" s="1" t="s">
        <v>392</v>
      </c>
      <c r="AA83" s="1" t="s">
        <v>393</v>
      </c>
      <c r="AB83" s="1" t="s">
        <v>408</v>
      </c>
      <c r="AC83" s="1" t="s">
        <v>395</v>
      </c>
      <c r="AD83" s="1" t="s">
        <v>396</v>
      </c>
      <c r="AE83" s="1" t="s">
        <v>409</v>
      </c>
      <c r="AF83" s="1" t="s">
        <v>80</v>
      </c>
      <c r="AH83" s="1" t="b">
        <v>1</v>
      </c>
      <c r="AI83" s="1" t="b">
        <v>1</v>
      </c>
      <c r="AM83" s="1" t="s">
        <v>375</v>
      </c>
      <c r="AP83" s="3">
        <v>44927</v>
      </c>
      <c r="AW83" s="1" t="s">
        <v>65</v>
      </c>
      <c r="AY83" s="1" t="b">
        <v>1</v>
      </c>
      <c r="AZ83" s="1" t="b">
        <v>1</v>
      </c>
      <c r="BA83" s="1" t="b">
        <v>0</v>
      </c>
      <c r="BB83" s="1" t="s">
        <v>82</v>
      </c>
      <c r="BC83" s="3">
        <v>44600.727491076388</v>
      </c>
      <c r="BD83" s="2" t="s">
        <v>105</v>
      </c>
      <c r="BE83" s="2" t="s">
        <v>82</v>
      </c>
      <c r="BI83" s="9" t="b">
        <f t="shared" si="1"/>
        <v>0</v>
      </c>
    </row>
    <row r="84" spans="1:61" ht="34.200000000000003" x14ac:dyDescent="0.2">
      <c r="A84" s="1">
        <v>2023</v>
      </c>
      <c r="B84" s="2" t="s">
        <v>410</v>
      </c>
      <c r="C84" s="2" t="s">
        <v>407</v>
      </c>
      <c r="D84" s="1" t="s">
        <v>62</v>
      </c>
      <c r="E84" s="1" t="s">
        <v>98</v>
      </c>
      <c r="F84" s="3">
        <v>44600.727491076388</v>
      </c>
      <c r="G84" s="1" t="s">
        <v>410</v>
      </c>
      <c r="H84" s="1" t="s">
        <v>64</v>
      </c>
      <c r="I84" s="1" t="s">
        <v>65</v>
      </c>
      <c r="J84" s="1" t="s">
        <v>66</v>
      </c>
      <c r="M84" s="1" t="s">
        <v>66</v>
      </c>
      <c r="O84" s="1" t="b">
        <v>0</v>
      </c>
      <c r="Q84" s="1" t="b">
        <v>1</v>
      </c>
      <c r="R84" s="1" t="s">
        <v>67</v>
      </c>
      <c r="S84" s="1" t="s">
        <v>68</v>
      </c>
      <c r="T84" s="1" t="s">
        <v>69</v>
      </c>
      <c r="U84" s="1" t="s">
        <v>373</v>
      </c>
      <c r="V84" s="1" t="s">
        <v>374</v>
      </c>
      <c r="W84" s="1" t="s">
        <v>72</v>
      </c>
      <c r="Y84" s="1" t="s">
        <v>375</v>
      </c>
      <c r="Z84" s="1" t="s">
        <v>399</v>
      </c>
      <c r="AA84" s="1" t="s">
        <v>393</v>
      </c>
      <c r="AB84" s="1" t="s">
        <v>408</v>
      </c>
      <c r="AC84" s="1" t="s">
        <v>400</v>
      </c>
      <c r="AD84" s="1" t="s">
        <v>396</v>
      </c>
      <c r="AE84" s="1" t="s">
        <v>409</v>
      </c>
      <c r="AF84" s="1" t="s">
        <v>80</v>
      </c>
      <c r="AH84" s="1" t="b">
        <v>1</v>
      </c>
      <c r="AI84" s="1" t="b">
        <v>1</v>
      </c>
      <c r="AM84" s="1" t="s">
        <v>375</v>
      </c>
      <c r="AP84" s="3">
        <v>44927</v>
      </c>
      <c r="AW84" s="1" t="s">
        <v>65</v>
      </c>
      <c r="AY84" s="1" t="b">
        <v>1</v>
      </c>
      <c r="AZ84" s="1" t="b">
        <v>1</v>
      </c>
      <c r="BA84" s="1" t="b">
        <v>0</v>
      </c>
      <c r="BB84" s="1" t="s">
        <v>82</v>
      </c>
      <c r="BC84" s="3">
        <v>44600.727491076388</v>
      </c>
      <c r="BD84" s="2" t="s">
        <v>105</v>
      </c>
      <c r="BE84" s="2" t="s">
        <v>82</v>
      </c>
      <c r="BI84" s="9" t="b">
        <f t="shared" si="1"/>
        <v>0</v>
      </c>
    </row>
    <row r="85" spans="1:61" ht="34.200000000000003" x14ac:dyDescent="0.2">
      <c r="A85" s="1">
        <v>2023</v>
      </c>
      <c r="B85" s="2" t="s">
        <v>411</v>
      </c>
      <c r="C85" s="2" t="s">
        <v>412</v>
      </c>
      <c r="D85" s="1" t="s">
        <v>62</v>
      </c>
      <c r="E85" s="1" t="s">
        <v>98</v>
      </c>
      <c r="F85" s="3">
        <v>45109.860255069441</v>
      </c>
      <c r="G85" s="1" t="s">
        <v>411</v>
      </c>
      <c r="H85" s="1" t="s">
        <v>64</v>
      </c>
      <c r="I85" s="1" t="s">
        <v>65</v>
      </c>
      <c r="J85" s="1" t="s">
        <v>66</v>
      </c>
      <c r="M85" s="1" t="s">
        <v>66</v>
      </c>
      <c r="O85" s="1" t="b">
        <v>0</v>
      </c>
      <c r="Q85" s="1" t="b">
        <v>1</v>
      </c>
      <c r="R85" s="1" t="s">
        <v>67</v>
      </c>
      <c r="S85" s="1" t="s">
        <v>68</v>
      </c>
      <c r="T85" s="1" t="s">
        <v>69</v>
      </c>
      <c r="U85" s="1" t="s">
        <v>373</v>
      </c>
      <c r="V85" s="1" t="s">
        <v>374</v>
      </c>
      <c r="W85" s="1" t="s">
        <v>72</v>
      </c>
      <c r="Y85" s="1" t="s">
        <v>375</v>
      </c>
      <c r="Z85" s="1" t="s">
        <v>413</v>
      </c>
      <c r="AA85" s="1" t="s">
        <v>414</v>
      </c>
      <c r="AB85" s="1" t="s">
        <v>415</v>
      </c>
      <c r="AC85" s="1" t="s">
        <v>416</v>
      </c>
      <c r="AD85" s="1" t="s">
        <v>417</v>
      </c>
      <c r="AE85" s="1" t="s">
        <v>418</v>
      </c>
      <c r="AF85" s="1" t="s">
        <v>80</v>
      </c>
      <c r="AH85" s="1" t="b">
        <v>1</v>
      </c>
      <c r="AI85" s="1" t="b">
        <v>1</v>
      </c>
      <c r="AM85" s="1" t="s">
        <v>375</v>
      </c>
      <c r="AP85" s="3">
        <v>44927</v>
      </c>
      <c r="AQ85" s="3">
        <v>45199</v>
      </c>
      <c r="AW85" s="1" t="s">
        <v>65</v>
      </c>
      <c r="AY85" s="1" t="b">
        <v>1</v>
      </c>
      <c r="AZ85" s="1" t="b">
        <v>1</v>
      </c>
      <c r="BA85" s="1" t="b">
        <v>0</v>
      </c>
      <c r="BB85" s="1" t="s">
        <v>82</v>
      </c>
      <c r="BC85" s="3">
        <v>44600.727491076388</v>
      </c>
      <c r="BD85" s="2" t="s">
        <v>105</v>
      </c>
      <c r="BE85" s="2" t="s">
        <v>82</v>
      </c>
      <c r="BF85" s="2" t="s">
        <v>151</v>
      </c>
      <c r="BI85" s="9" t="b">
        <f t="shared" si="1"/>
        <v>1</v>
      </c>
    </row>
    <row r="86" spans="1:61" ht="34.200000000000003" x14ac:dyDescent="0.2">
      <c r="A86" s="1">
        <v>2023</v>
      </c>
      <c r="B86" s="2" t="s">
        <v>419</v>
      </c>
      <c r="C86" s="2" t="s">
        <v>420</v>
      </c>
      <c r="D86" s="1" t="s">
        <v>62</v>
      </c>
      <c r="E86" s="1" t="s">
        <v>98</v>
      </c>
      <c r="F86" s="3">
        <v>45109.860255069441</v>
      </c>
      <c r="G86" s="1" t="s">
        <v>419</v>
      </c>
      <c r="H86" s="1" t="s">
        <v>64</v>
      </c>
      <c r="I86" s="1" t="s">
        <v>65</v>
      </c>
      <c r="J86" s="1" t="s">
        <v>66</v>
      </c>
      <c r="M86" s="1" t="s">
        <v>66</v>
      </c>
      <c r="O86" s="1" t="b">
        <v>0</v>
      </c>
      <c r="Q86" s="1" t="b">
        <v>1</v>
      </c>
      <c r="R86" s="1" t="s">
        <v>67</v>
      </c>
      <c r="S86" s="1" t="s">
        <v>68</v>
      </c>
      <c r="T86" s="1" t="s">
        <v>69</v>
      </c>
      <c r="U86" s="1" t="s">
        <v>373</v>
      </c>
      <c r="V86" s="1" t="s">
        <v>374</v>
      </c>
      <c r="W86" s="1" t="s">
        <v>72</v>
      </c>
      <c r="Y86" s="1" t="s">
        <v>375</v>
      </c>
      <c r="Z86" s="1" t="s">
        <v>413</v>
      </c>
      <c r="AA86" s="1" t="s">
        <v>414</v>
      </c>
      <c r="AB86" s="1" t="s">
        <v>421</v>
      </c>
      <c r="AC86" s="1" t="s">
        <v>416</v>
      </c>
      <c r="AD86" s="1" t="s">
        <v>417</v>
      </c>
      <c r="AE86" s="1" t="s">
        <v>422</v>
      </c>
      <c r="AF86" s="1" t="s">
        <v>80</v>
      </c>
      <c r="AH86" s="1" t="b">
        <v>1</v>
      </c>
      <c r="AI86" s="1" t="b">
        <v>1</v>
      </c>
      <c r="AM86" s="1" t="s">
        <v>375</v>
      </c>
      <c r="AP86" s="3">
        <v>44927</v>
      </c>
      <c r="AQ86" s="3">
        <v>45199</v>
      </c>
      <c r="AW86" s="1" t="s">
        <v>65</v>
      </c>
      <c r="AY86" s="1" t="b">
        <v>1</v>
      </c>
      <c r="AZ86" s="1" t="b">
        <v>1</v>
      </c>
      <c r="BA86" s="1" t="b">
        <v>0</v>
      </c>
      <c r="BB86" s="1" t="s">
        <v>82</v>
      </c>
      <c r="BC86" s="3">
        <v>44600.727491076388</v>
      </c>
      <c r="BD86" s="2" t="s">
        <v>105</v>
      </c>
      <c r="BE86" s="2" t="s">
        <v>82</v>
      </c>
      <c r="BF86" s="2" t="s">
        <v>151</v>
      </c>
      <c r="BI86" s="9" t="b">
        <f t="shared" si="1"/>
        <v>1</v>
      </c>
    </row>
    <row r="87" spans="1:61" ht="34.200000000000003" x14ac:dyDescent="0.2">
      <c r="A87" s="1">
        <v>2023</v>
      </c>
      <c r="B87" s="2" t="s">
        <v>423</v>
      </c>
      <c r="C87" s="2" t="s">
        <v>424</v>
      </c>
      <c r="D87" s="1" t="s">
        <v>62</v>
      </c>
      <c r="E87" s="1" t="s">
        <v>98</v>
      </c>
      <c r="F87" s="3">
        <v>45109.860255069441</v>
      </c>
      <c r="G87" s="1" t="s">
        <v>423</v>
      </c>
      <c r="H87" s="1" t="s">
        <v>64</v>
      </c>
      <c r="I87" s="1" t="s">
        <v>65</v>
      </c>
      <c r="J87" s="1" t="s">
        <v>66</v>
      </c>
      <c r="M87" s="1" t="s">
        <v>66</v>
      </c>
      <c r="O87" s="1" t="b">
        <v>0</v>
      </c>
      <c r="Q87" s="1" t="b">
        <v>1</v>
      </c>
      <c r="R87" s="1" t="s">
        <v>67</v>
      </c>
      <c r="S87" s="1" t="s">
        <v>68</v>
      </c>
      <c r="T87" s="1" t="s">
        <v>69</v>
      </c>
      <c r="U87" s="1" t="s">
        <v>373</v>
      </c>
      <c r="V87" s="1" t="s">
        <v>374</v>
      </c>
      <c r="W87" s="1" t="s">
        <v>72</v>
      </c>
      <c r="Y87" s="1" t="s">
        <v>375</v>
      </c>
      <c r="Z87" s="1" t="s">
        <v>413</v>
      </c>
      <c r="AA87" s="1" t="s">
        <v>414</v>
      </c>
      <c r="AB87" s="1" t="s">
        <v>425</v>
      </c>
      <c r="AC87" s="1" t="s">
        <v>416</v>
      </c>
      <c r="AD87" s="1" t="s">
        <v>417</v>
      </c>
      <c r="AE87" s="1" t="s">
        <v>426</v>
      </c>
      <c r="AF87" s="1" t="s">
        <v>80</v>
      </c>
      <c r="AH87" s="1" t="b">
        <v>1</v>
      </c>
      <c r="AI87" s="1" t="b">
        <v>1</v>
      </c>
      <c r="AM87" s="1" t="s">
        <v>375</v>
      </c>
      <c r="AP87" s="3">
        <v>44927</v>
      </c>
      <c r="AQ87" s="3">
        <v>45199</v>
      </c>
      <c r="AW87" s="1" t="s">
        <v>65</v>
      </c>
      <c r="AY87" s="1" t="b">
        <v>1</v>
      </c>
      <c r="AZ87" s="1" t="b">
        <v>1</v>
      </c>
      <c r="BA87" s="1" t="b">
        <v>0</v>
      </c>
      <c r="BB87" s="1" t="s">
        <v>82</v>
      </c>
      <c r="BC87" s="3">
        <v>44600.727491076388</v>
      </c>
      <c r="BD87" s="2" t="s">
        <v>105</v>
      </c>
      <c r="BE87" s="2" t="s">
        <v>82</v>
      </c>
      <c r="BF87" s="2" t="s">
        <v>151</v>
      </c>
      <c r="BI87" s="9" t="b">
        <f t="shared" si="1"/>
        <v>1</v>
      </c>
    </row>
    <row r="88" spans="1:61" ht="34.200000000000003" x14ac:dyDescent="0.2">
      <c r="A88" s="1">
        <v>2023</v>
      </c>
      <c r="B88" s="2" t="s">
        <v>427</v>
      </c>
      <c r="C88" s="2" t="s">
        <v>428</v>
      </c>
      <c r="D88" s="1" t="s">
        <v>62</v>
      </c>
      <c r="E88" s="1" t="s">
        <v>63</v>
      </c>
      <c r="F88" s="3">
        <v>45191.507143067131</v>
      </c>
      <c r="G88" s="1" t="s">
        <v>427</v>
      </c>
      <c r="H88" s="1" t="s">
        <v>64</v>
      </c>
      <c r="I88" s="1" t="s">
        <v>65</v>
      </c>
      <c r="J88" s="1" t="s">
        <v>66</v>
      </c>
      <c r="M88" s="1" t="s">
        <v>66</v>
      </c>
      <c r="O88" s="1" t="b">
        <v>0</v>
      </c>
      <c r="Q88" s="1" t="b">
        <v>0</v>
      </c>
      <c r="R88" s="1" t="s">
        <v>67</v>
      </c>
      <c r="S88" s="1" t="s">
        <v>68</v>
      </c>
      <c r="T88" s="1" t="s">
        <v>69</v>
      </c>
      <c r="U88" s="1" t="s">
        <v>373</v>
      </c>
      <c r="V88" s="1" t="s">
        <v>374</v>
      </c>
      <c r="W88" s="1" t="s">
        <v>168</v>
      </c>
      <c r="Y88" s="1" t="s">
        <v>375</v>
      </c>
      <c r="Z88" s="1" t="s">
        <v>429</v>
      </c>
      <c r="AA88" s="1" t="s">
        <v>430</v>
      </c>
      <c r="AB88" s="1" t="s">
        <v>431</v>
      </c>
      <c r="AC88" s="1" t="s">
        <v>432</v>
      </c>
      <c r="AD88" s="1" t="s">
        <v>433</v>
      </c>
      <c r="AE88" s="1" t="s">
        <v>434</v>
      </c>
      <c r="AF88" s="1" t="s">
        <v>80</v>
      </c>
      <c r="AG88" s="1" t="s">
        <v>81</v>
      </c>
      <c r="AH88" s="1" t="b">
        <v>0</v>
      </c>
      <c r="AI88" s="1" t="b">
        <v>0</v>
      </c>
      <c r="AM88" s="1" t="s">
        <v>375</v>
      </c>
      <c r="AP88" s="3">
        <v>45200</v>
      </c>
      <c r="AW88" s="1" t="s">
        <v>65</v>
      </c>
      <c r="AY88" s="1" t="b">
        <v>1</v>
      </c>
      <c r="AZ88" s="1" t="b">
        <v>1</v>
      </c>
      <c r="BA88" s="1" t="b">
        <v>0</v>
      </c>
      <c r="BB88" s="1" t="s">
        <v>82</v>
      </c>
      <c r="BC88" s="3">
        <v>45191.507143067131</v>
      </c>
      <c r="BD88" s="2" t="s">
        <v>83</v>
      </c>
      <c r="BE88" s="2" t="s">
        <v>82</v>
      </c>
      <c r="BG88" s="1" t="s">
        <v>84</v>
      </c>
      <c r="BH88" s="1" t="s">
        <v>66</v>
      </c>
      <c r="BI88" s="9" t="b">
        <f t="shared" si="1"/>
        <v>1</v>
      </c>
    </row>
    <row r="89" spans="1:61" ht="34.200000000000003" x14ac:dyDescent="0.2">
      <c r="A89" s="1">
        <v>2023</v>
      </c>
      <c r="B89" s="2" t="s">
        <v>435</v>
      </c>
      <c r="C89" s="2" t="s">
        <v>436</v>
      </c>
      <c r="D89" s="1" t="s">
        <v>62</v>
      </c>
      <c r="E89" s="1" t="s">
        <v>63</v>
      </c>
      <c r="F89" s="3">
        <v>45191.507143067131</v>
      </c>
      <c r="G89" s="1" t="s">
        <v>435</v>
      </c>
      <c r="H89" s="1" t="s">
        <v>64</v>
      </c>
      <c r="I89" s="1" t="s">
        <v>65</v>
      </c>
      <c r="J89" s="1" t="s">
        <v>66</v>
      </c>
      <c r="M89" s="1" t="s">
        <v>66</v>
      </c>
      <c r="O89" s="1" t="b">
        <v>0</v>
      </c>
      <c r="Q89" s="1" t="b">
        <v>0</v>
      </c>
      <c r="R89" s="1" t="s">
        <v>67</v>
      </c>
      <c r="S89" s="1" t="s">
        <v>68</v>
      </c>
      <c r="T89" s="1" t="s">
        <v>69</v>
      </c>
      <c r="U89" s="1" t="s">
        <v>373</v>
      </c>
      <c r="V89" s="1" t="s">
        <v>374</v>
      </c>
      <c r="W89" s="1" t="s">
        <v>168</v>
      </c>
      <c r="Y89" s="1" t="s">
        <v>375</v>
      </c>
      <c r="Z89" s="1" t="s">
        <v>429</v>
      </c>
      <c r="AA89" s="1" t="s">
        <v>430</v>
      </c>
      <c r="AB89" s="1" t="s">
        <v>437</v>
      </c>
      <c r="AC89" s="1" t="s">
        <v>432</v>
      </c>
      <c r="AD89" s="1" t="s">
        <v>433</v>
      </c>
      <c r="AE89" s="1" t="s">
        <v>438</v>
      </c>
      <c r="AF89" s="1" t="s">
        <v>80</v>
      </c>
      <c r="AG89" s="1" t="s">
        <v>81</v>
      </c>
      <c r="AH89" s="1" t="b">
        <v>0</v>
      </c>
      <c r="AI89" s="1" t="b">
        <v>0</v>
      </c>
      <c r="AM89" s="1" t="s">
        <v>375</v>
      </c>
      <c r="AP89" s="3">
        <v>45200</v>
      </c>
      <c r="AW89" s="1" t="s">
        <v>65</v>
      </c>
      <c r="AY89" s="1" t="b">
        <v>1</v>
      </c>
      <c r="AZ89" s="1" t="b">
        <v>1</v>
      </c>
      <c r="BA89" s="1" t="b">
        <v>0</v>
      </c>
      <c r="BB89" s="1" t="s">
        <v>82</v>
      </c>
      <c r="BC89" s="3">
        <v>45191.507143067131</v>
      </c>
      <c r="BD89" s="2" t="s">
        <v>88</v>
      </c>
      <c r="BE89" s="2" t="s">
        <v>82</v>
      </c>
      <c r="BG89" s="1" t="s">
        <v>84</v>
      </c>
      <c r="BH89" s="1" t="s">
        <v>66</v>
      </c>
      <c r="BI89" s="9" t="b">
        <f t="shared" si="1"/>
        <v>1</v>
      </c>
    </row>
    <row r="90" spans="1:61" ht="34.200000000000003" x14ac:dyDescent="0.2">
      <c r="A90" s="1">
        <v>2023</v>
      </c>
      <c r="B90" s="2" t="s">
        <v>439</v>
      </c>
      <c r="C90" s="2" t="s">
        <v>440</v>
      </c>
      <c r="D90" s="1" t="s">
        <v>62</v>
      </c>
      <c r="E90" s="1" t="s">
        <v>63</v>
      </c>
      <c r="F90" s="3">
        <v>45191.507143067131</v>
      </c>
      <c r="G90" s="1" t="s">
        <v>439</v>
      </c>
      <c r="H90" s="1" t="s">
        <v>64</v>
      </c>
      <c r="I90" s="1" t="s">
        <v>65</v>
      </c>
      <c r="J90" s="1" t="s">
        <v>66</v>
      </c>
      <c r="M90" s="1" t="s">
        <v>66</v>
      </c>
      <c r="O90" s="1" t="b">
        <v>0</v>
      </c>
      <c r="Q90" s="1" t="b">
        <v>0</v>
      </c>
      <c r="R90" s="1" t="s">
        <v>67</v>
      </c>
      <c r="S90" s="1" t="s">
        <v>68</v>
      </c>
      <c r="T90" s="1" t="s">
        <v>69</v>
      </c>
      <c r="U90" s="1" t="s">
        <v>373</v>
      </c>
      <c r="V90" s="1" t="s">
        <v>374</v>
      </c>
      <c r="W90" s="1" t="s">
        <v>168</v>
      </c>
      <c r="Y90" s="1" t="s">
        <v>375</v>
      </c>
      <c r="Z90" s="1" t="s">
        <v>429</v>
      </c>
      <c r="AA90" s="1" t="s">
        <v>430</v>
      </c>
      <c r="AB90" s="1" t="s">
        <v>441</v>
      </c>
      <c r="AC90" s="1" t="s">
        <v>432</v>
      </c>
      <c r="AD90" s="1" t="s">
        <v>433</v>
      </c>
      <c r="AE90" s="1" t="s">
        <v>442</v>
      </c>
      <c r="AF90" s="1" t="s">
        <v>80</v>
      </c>
      <c r="AG90" s="1" t="s">
        <v>81</v>
      </c>
      <c r="AH90" s="1" t="b">
        <v>0</v>
      </c>
      <c r="AI90" s="1" t="b">
        <v>0</v>
      </c>
      <c r="AM90" s="1" t="s">
        <v>375</v>
      </c>
      <c r="AP90" s="3">
        <v>45200</v>
      </c>
      <c r="AW90" s="1" t="s">
        <v>65</v>
      </c>
      <c r="AY90" s="1" t="b">
        <v>1</v>
      </c>
      <c r="AZ90" s="1" t="b">
        <v>1</v>
      </c>
      <c r="BA90" s="1" t="b">
        <v>0</v>
      </c>
      <c r="BB90" s="1" t="s">
        <v>82</v>
      </c>
      <c r="BC90" s="3">
        <v>45191.507143067131</v>
      </c>
      <c r="BD90" s="2" t="s">
        <v>88</v>
      </c>
      <c r="BE90" s="2" t="s">
        <v>82</v>
      </c>
      <c r="BG90" s="1" t="s">
        <v>84</v>
      </c>
      <c r="BH90" s="1" t="s">
        <v>66</v>
      </c>
      <c r="BI90" s="9" t="b">
        <f t="shared" si="1"/>
        <v>1</v>
      </c>
    </row>
    <row r="91" spans="1:61" ht="34.200000000000003" x14ac:dyDescent="0.2">
      <c r="A91" s="1">
        <v>2023</v>
      </c>
      <c r="B91" s="2" t="s">
        <v>443</v>
      </c>
      <c r="C91" s="2" t="s">
        <v>444</v>
      </c>
      <c r="D91" s="1" t="s">
        <v>62</v>
      </c>
      <c r="E91" s="1" t="s">
        <v>63</v>
      </c>
      <c r="F91" s="3">
        <v>45191.507143067131</v>
      </c>
      <c r="G91" s="1" t="s">
        <v>443</v>
      </c>
      <c r="H91" s="1" t="s">
        <v>64</v>
      </c>
      <c r="I91" s="1" t="s">
        <v>65</v>
      </c>
      <c r="J91" s="1" t="s">
        <v>66</v>
      </c>
      <c r="M91" s="1" t="s">
        <v>66</v>
      </c>
      <c r="O91" s="1" t="b">
        <v>0</v>
      </c>
      <c r="Q91" s="1" t="b">
        <v>0</v>
      </c>
      <c r="R91" s="1" t="s">
        <v>67</v>
      </c>
      <c r="S91" s="1" t="s">
        <v>68</v>
      </c>
      <c r="T91" s="1" t="s">
        <v>69</v>
      </c>
      <c r="U91" s="1" t="s">
        <v>373</v>
      </c>
      <c r="V91" s="1" t="s">
        <v>374</v>
      </c>
      <c r="W91" s="1" t="s">
        <v>168</v>
      </c>
      <c r="Y91" s="1" t="s">
        <v>375</v>
      </c>
      <c r="Z91" s="1" t="s">
        <v>429</v>
      </c>
      <c r="AA91" s="1" t="s">
        <v>430</v>
      </c>
      <c r="AB91" s="1" t="s">
        <v>445</v>
      </c>
      <c r="AC91" s="1" t="s">
        <v>432</v>
      </c>
      <c r="AD91" s="1" t="s">
        <v>433</v>
      </c>
      <c r="AE91" s="1" t="s">
        <v>446</v>
      </c>
      <c r="AF91" s="1" t="s">
        <v>80</v>
      </c>
      <c r="AG91" s="1" t="s">
        <v>81</v>
      </c>
      <c r="AH91" s="1" t="b">
        <v>0</v>
      </c>
      <c r="AI91" s="1" t="b">
        <v>0</v>
      </c>
      <c r="AM91" s="1" t="s">
        <v>375</v>
      </c>
      <c r="AP91" s="3">
        <v>45200</v>
      </c>
      <c r="AW91" s="1" t="s">
        <v>65</v>
      </c>
      <c r="AY91" s="1" t="b">
        <v>1</v>
      </c>
      <c r="AZ91" s="1" t="b">
        <v>1</v>
      </c>
      <c r="BA91" s="1" t="b">
        <v>0</v>
      </c>
      <c r="BB91" s="1" t="s">
        <v>82</v>
      </c>
      <c r="BC91" s="3">
        <v>45191.507143067131</v>
      </c>
      <c r="BD91" s="2" t="s">
        <v>88</v>
      </c>
      <c r="BE91" s="2" t="s">
        <v>82</v>
      </c>
      <c r="BG91" s="1" t="s">
        <v>84</v>
      </c>
      <c r="BH91" s="1" t="s">
        <v>66</v>
      </c>
      <c r="BI91" s="9" t="b">
        <f t="shared" si="1"/>
        <v>1</v>
      </c>
    </row>
    <row r="92" spans="1:61" ht="34.200000000000003" x14ac:dyDescent="0.2">
      <c r="A92" s="1">
        <v>1790</v>
      </c>
      <c r="B92" s="2" t="s">
        <v>556</v>
      </c>
      <c r="C92" s="2" t="s">
        <v>557</v>
      </c>
      <c r="D92" s="1" t="s">
        <v>62</v>
      </c>
      <c r="E92" s="1" t="s">
        <v>497</v>
      </c>
      <c r="F92" s="3">
        <v>45133.687293668983</v>
      </c>
      <c r="G92" s="1" t="s">
        <v>556</v>
      </c>
      <c r="H92" s="1" t="s">
        <v>64</v>
      </c>
      <c r="I92" s="1" t="s">
        <v>65</v>
      </c>
      <c r="J92" s="1" t="s">
        <v>66</v>
      </c>
      <c r="M92" s="1" t="s">
        <v>66</v>
      </c>
      <c r="O92" s="1" t="b">
        <v>0</v>
      </c>
      <c r="Q92" s="1" t="b">
        <v>0</v>
      </c>
      <c r="R92" s="1" t="s">
        <v>67</v>
      </c>
      <c r="S92" s="1" t="s">
        <v>68</v>
      </c>
      <c r="T92" s="1" t="s">
        <v>69</v>
      </c>
      <c r="U92" s="1" t="s">
        <v>373</v>
      </c>
      <c r="V92" s="1" t="s">
        <v>374</v>
      </c>
      <c r="W92" s="1" t="s">
        <v>168</v>
      </c>
      <c r="Y92" s="1" t="s">
        <v>375</v>
      </c>
      <c r="Z92" s="1" t="s">
        <v>558</v>
      </c>
      <c r="AA92" s="1" t="s">
        <v>559</v>
      </c>
      <c r="AB92" s="1" t="s">
        <v>560</v>
      </c>
      <c r="AC92" s="1" t="s">
        <v>561</v>
      </c>
      <c r="AD92" s="1" t="s">
        <v>562</v>
      </c>
      <c r="AE92" s="1" t="s">
        <v>563</v>
      </c>
      <c r="AF92" s="1" t="s">
        <v>80</v>
      </c>
      <c r="AH92" s="1" t="b">
        <v>0</v>
      </c>
      <c r="AI92" s="1" t="b">
        <v>0</v>
      </c>
      <c r="AM92" s="1" t="s">
        <v>375</v>
      </c>
      <c r="AP92" s="3">
        <v>45200</v>
      </c>
      <c r="AW92" s="1" t="s">
        <v>65</v>
      </c>
      <c r="AY92" s="1" t="b">
        <v>1</v>
      </c>
      <c r="AZ92" s="1" t="b">
        <v>1</v>
      </c>
      <c r="BA92" s="1" t="b">
        <v>0</v>
      </c>
      <c r="BB92" s="1" t="s">
        <v>82</v>
      </c>
      <c r="BC92" s="3">
        <v>45133.687293668983</v>
      </c>
      <c r="BD92" s="2" t="s">
        <v>83</v>
      </c>
      <c r="BE92" s="2" t="s">
        <v>82</v>
      </c>
      <c r="BG92" s="1" t="s">
        <v>84</v>
      </c>
      <c r="BH92" s="1" t="s">
        <v>66</v>
      </c>
      <c r="BI92" s="9" t="b">
        <f t="shared" si="1"/>
        <v>1</v>
      </c>
    </row>
    <row r="93" spans="1:61" ht="34.200000000000003" x14ac:dyDescent="0.2">
      <c r="A93" s="1">
        <v>1791</v>
      </c>
      <c r="B93" s="2" t="s">
        <v>564</v>
      </c>
      <c r="C93" s="2" t="s">
        <v>565</v>
      </c>
      <c r="D93" s="1" t="s">
        <v>62</v>
      </c>
      <c r="E93" s="1" t="s">
        <v>497</v>
      </c>
      <c r="F93" s="3">
        <v>45133.687293668983</v>
      </c>
      <c r="G93" s="1" t="s">
        <v>564</v>
      </c>
      <c r="H93" s="1" t="s">
        <v>64</v>
      </c>
      <c r="I93" s="1" t="s">
        <v>65</v>
      </c>
      <c r="J93" s="1" t="s">
        <v>66</v>
      </c>
      <c r="M93" s="1" t="s">
        <v>66</v>
      </c>
      <c r="O93" s="1" t="b">
        <v>0</v>
      </c>
      <c r="Q93" s="1" t="b">
        <v>0</v>
      </c>
      <c r="R93" s="1" t="s">
        <v>67</v>
      </c>
      <c r="S93" s="1" t="s">
        <v>68</v>
      </c>
      <c r="T93" s="1" t="s">
        <v>69</v>
      </c>
      <c r="U93" s="1" t="s">
        <v>373</v>
      </c>
      <c r="V93" s="1" t="s">
        <v>374</v>
      </c>
      <c r="W93" s="1" t="s">
        <v>168</v>
      </c>
      <c r="Y93" s="1" t="s">
        <v>375</v>
      </c>
      <c r="Z93" s="1" t="s">
        <v>558</v>
      </c>
      <c r="AA93" s="1" t="s">
        <v>559</v>
      </c>
      <c r="AB93" s="1" t="s">
        <v>566</v>
      </c>
      <c r="AC93" s="1" t="s">
        <v>561</v>
      </c>
      <c r="AD93" s="1" t="s">
        <v>562</v>
      </c>
      <c r="AE93" s="1" t="s">
        <v>567</v>
      </c>
      <c r="AF93" s="1" t="s">
        <v>80</v>
      </c>
      <c r="AH93" s="1" t="b">
        <v>0</v>
      </c>
      <c r="AI93" s="1" t="b">
        <v>0</v>
      </c>
      <c r="AM93" s="1" t="s">
        <v>375</v>
      </c>
      <c r="AP93" s="3">
        <v>45200</v>
      </c>
      <c r="AW93" s="1" t="s">
        <v>65</v>
      </c>
      <c r="AY93" s="1" t="b">
        <v>1</v>
      </c>
      <c r="AZ93" s="1" t="b">
        <v>1</v>
      </c>
      <c r="BA93" s="1" t="b">
        <v>0</v>
      </c>
      <c r="BB93" s="1" t="s">
        <v>82</v>
      </c>
      <c r="BC93" s="3">
        <v>45133.687293668983</v>
      </c>
      <c r="BD93" s="2" t="s">
        <v>88</v>
      </c>
      <c r="BE93" s="2" t="s">
        <v>82</v>
      </c>
      <c r="BG93" s="1" t="s">
        <v>84</v>
      </c>
      <c r="BH93" s="1" t="s">
        <v>66</v>
      </c>
      <c r="BI93" s="9" t="b">
        <f t="shared" si="1"/>
        <v>1</v>
      </c>
    </row>
    <row r="94" spans="1:61" ht="34.200000000000003" x14ac:dyDescent="0.2">
      <c r="A94" s="1">
        <v>1792</v>
      </c>
      <c r="B94" s="2" t="s">
        <v>568</v>
      </c>
      <c r="C94" s="2" t="s">
        <v>569</v>
      </c>
      <c r="D94" s="1" t="s">
        <v>62</v>
      </c>
      <c r="E94" s="1" t="s">
        <v>497</v>
      </c>
      <c r="F94" s="3">
        <v>45133.687293668983</v>
      </c>
      <c r="G94" s="1" t="s">
        <v>568</v>
      </c>
      <c r="H94" s="1" t="s">
        <v>64</v>
      </c>
      <c r="I94" s="1" t="s">
        <v>65</v>
      </c>
      <c r="J94" s="1" t="s">
        <v>66</v>
      </c>
      <c r="M94" s="1" t="s">
        <v>66</v>
      </c>
      <c r="O94" s="1" t="b">
        <v>0</v>
      </c>
      <c r="Q94" s="1" t="b">
        <v>0</v>
      </c>
      <c r="R94" s="1" t="s">
        <v>67</v>
      </c>
      <c r="S94" s="1" t="s">
        <v>68</v>
      </c>
      <c r="T94" s="1" t="s">
        <v>69</v>
      </c>
      <c r="U94" s="1" t="s">
        <v>373</v>
      </c>
      <c r="V94" s="1" t="s">
        <v>374</v>
      </c>
      <c r="W94" s="1" t="s">
        <v>168</v>
      </c>
      <c r="Y94" s="1" t="s">
        <v>375</v>
      </c>
      <c r="Z94" s="1" t="s">
        <v>558</v>
      </c>
      <c r="AA94" s="1" t="s">
        <v>559</v>
      </c>
      <c r="AB94" s="1" t="s">
        <v>570</v>
      </c>
      <c r="AC94" s="1" t="s">
        <v>561</v>
      </c>
      <c r="AD94" s="1" t="s">
        <v>562</v>
      </c>
      <c r="AE94" s="1" t="s">
        <v>571</v>
      </c>
      <c r="AF94" s="1" t="s">
        <v>80</v>
      </c>
      <c r="AH94" s="1" t="b">
        <v>0</v>
      </c>
      <c r="AI94" s="1" t="b">
        <v>0</v>
      </c>
      <c r="AM94" s="1" t="s">
        <v>375</v>
      </c>
      <c r="AP94" s="3">
        <v>45200</v>
      </c>
      <c r="AW94" s="1" t="s">
        <v>65</v>
      </c>
      <c r="AY94" s="1" t="b">
        <v>1</v>
      </c>
      <c r="AZ94" s="1" t="b">
        <v>1</v>
      </c>
      <c r="BA94" s="1" t="b">
        <v>0</v>
      </c>
      <c r="BB94" s="1" t="s">
        <v>82</v>
      </c>
      <c r="BC94" s="3">
        <v>45133.687293668983</v>
      </c>
      <c r="BD94" s="2" t="s">
        <v>88</v>
      </c>
      <c r="BE94" s="2" t="s">
        <v>82</v>
      </c>
      <c r="BG94" s="1" t="s">
        <v>84</v>
      </c>
      <c r="BH94" s="1" t="s">
        <v>66</v>
      </c>
      <c r="BI94" s="9" t="b">
        <f t="shared" si="1"/>
        <v>1</v>
      </c>
    </row>
    <row r="95" spans="1:61" ht="34.200000000000003" x14ac:dyDescent="0.2">
      <c r="A95" s="1">
        <v>1793</v>
      </c>
      <c r="B95" s="2" t="s">
        <v>572</v>
      </c>
      <c r="C95" s="2" t="s">
        <v>573</v>
      </c>
      <c r="D95" s="1" t="s">
        <v>62</v>
      </c>
      <c r="E95" s="1" t="s">
        <v>497</v>
      </c>
      <c r="F95" s="3">
        <v>45133.687293668983</v>
      </c>
      <c r="G95" s="1" t="s">
        <v>572</v>
      </c>
      <c r="H95" s="1" t="s">
        <v>64</v>
      </c>
      <c r="I95" s="1" t="s">
        <v>65</v>
      </c>
      <c r="J95" s="1" t="s">
        <v>66</v>
      </c>
      <c r="M95" s="1" t="s">
        <v>66</v>
      </c>
      <c r="O95" s="1" t="b">
        <v>0</v>
      </c>
      <c r="Q95" s="1" t="b">
        <v>0</v>
      </c>
      <c r="R95" s="1" t="s">
        <v>67</v>
      </c>
      <c r="S95" s="1" t="s">
        <v>68</v>
      </c>
      <c r="T95" s="1" t="s">
        <v>69</v>
      </c>
      <c r="U95" s="1" t="s">
        <v>373</v>
      </c>
      <c r="V95" s="1" t="s">
        <v>374</v>
      </c>
      <c r="W95" s="1" t="s">
        <v>168</v>
      </c>
      <c r="Y95" s="1" t="s">
        <v>375</v>
      </c>
      <c r="Z95" s="1" t="s">
        <v>558</v>
      </c>
      <c r="AA95" s="1" t="s">
        <v>559</v>
      </c>
      <c r="AB95" s="1" t="s">
        <v>574</v>
      </c>
      <c r="AC95" s="1" t="s">
        <v>561</v>
      </c>
      <c r="AD95" s="1" t="s">
        <v>562</v>
      </c>
      <c r="AE95" s="1" t="s">
        <v>575</v>
      </c>
      <c r="AF95" s="1" t="s">
        <v>80</v>
      </c>
      <c r="AH95" s="1" t="b">
        <v>0</v>
      </c>
      <c r="AI95" s="1" t="b">
        <v>0</v>
      </c>
      <c r="AM95" s="1" t="s">
        <v>375</v>
      </c>
      <c r="AP95" s="3">
        <v>45200</v>
      </c>
      <c r="AW95" s="1" t="s">
        <v>65</v>
      </c>
      <c r="AY95" s="1" t="b">
        <v>1</v>
      </c>
      <c r="AZ95" s="1" t="b">
        <v>1</v>
      </c>
      <c r="BA95" s="1" t="b">
        <v>0</v>
      </c>
      <c r="BB95" s="1" t="s">
        <v>82</v>
      </c>
      <c r="BC95" s="3">
        <v>45133.687293668983</v>
      </c>
      <c r="BD95" s="2" t="s">
        <v>88</v>
      </c>
      <c r="BE95" s="2" t="s">
        <v>82</v>
      </c>
      <c r="BG95" s="1" t="s">
        <v>84</v>
      </c>
      <c r="BH95" s="1" t="s">
        <v>66</v>
      </c>
      <c r="BI95" s="9" t="b">
        <f t="shared" si="1"/>
        <v>1</v>
      </c>
    </row>
    <row r="96" spans="1:61" ht="34.200000000000003" x14ac:dyDescent="0.2">
      <c r="A96" s="1">
        <v>2023</v>
      </c>
      <c r="B96" s="2" t="s">
        <v>447</v>
      </c>
      <c r="C96" s="2" t="s">
        <v>448</v>
      </c>
      <c r="D96" s="1" t="s">
        <v>62</v>
      </c>
      <c r="E96" s="1" t="s">
        <v>98</v>
      </c>
      <c r="F96" s="3">
        <v>44600.727491076388</v>
      </c>
      <c r="G96" s="1" t="s">
        <v>447</v>
      </c>
      <c r="H96" s="1" t="s">
        <v>64</v>
      </c>
      <c r="I96" s="1" t="s">
        <v>65</v>
      </c>
      <c r="J96" s="1" t="s">
        <v>66</v>
      </c>
      <c r="M96" s="1" t="s">
        <v>66</v>
      </c>
      <c r="O96" s="1" t="b">
        <v>0</v>
      </c>
      <c r="Q96" s="1" t="b">
        <v>1</v>
      </c>
      <c r="R96" s="1" t="s">
        <v>67</v>
      </c>
      <c r="S96" s="1" t="s">
        <v>68</v>
      </c>
      <c r="T96" s="1" t="s">
        <v>69</v>
      </c>
      <c r="U96" s="1" t="s">
        <v>373</v>
      </c>
      <c r="V96" s="1" t="s">
        <v>374</v>
      </c>
      <c r="W96" s="1" t="s">
        <v>168</v>
      </c>
      <c r="Y96" s="1" t="s">
        <v>375</v>
      </c>
      <c r="Z96" s="1" t="s">
        <v>449</v>
      </c>
      <c r="AA96" s="1" t="s">
        <v>450</v>
      </c>
      <c r="AB96" s="1" t="s">
        <v>451</v>
      </c>
      <c r="AC96" s="1" t="s">
        <v>452</v>
      </c>
      <c r="AD96" s="1" t="s">
        <v>453</v>
      </c>
      <c r="AE96" s="1" t="s">
        <v>454</v>
      </c>
      <c r="AF96" s="1" t="s">
        <v>80</v>
      </c>
      <c r="AH96" s="1" t="b">
        <v>1</v>
      </c>
      <c r="AI96" s="1" t="b">
        <v>1</v>
      </c>
      <c r="AM96" s="1" t="s">
        <v>375</v>
      </c>
      <c r="AP96" s="3">
        <v>44927</v>
      </c>
      <c r="AW96" s="1" t="s">
        <v>65</v>
      </c>
      <c r="AY96" s="1" t="b">
        <v>1</v>
      </c>
      <c r="AZ96" s="1" t="b">
        <v>1</v>
      </c>
      <c r="BA96" s="1" t="b">
        <v>0</v>
      </c>
      <c r="BB96" s="1" t="s">
        <v>82</v>
      </c>
      <c r="BC96" s="3">
        <v>44600.727491076388</v>
      </c>
      <c r="BD96" s="2" t="s">
        <v>105</v>
      </c>
      <c r="BE96" s="2" t="s">
        <v>82</v>
      </c>
      <c r="BI96" s="9" t="b">
        <f t="shared" si="1"/>
        <v>0</v>
      </c>
    </row>
    <row r="97" spans="1:61" ht="34.200000000000003" x14ac:dyDescent="0.2">
      <c r="A97" s="1">
        <v>2023</v>
      </c>
      <c r="B97" s="2" t="s">
        <v>455</v>
      </c>
      <c r="C97" s="2" t="s">
        <v>448</v>
      </c>
      <c r="D97" s="1" t="s">
        <v>62</v>
      </c>
      <c r="E97" s="1" t="s">
        <v>98</v>
      </c>
      <c r="F97" s="3">
        <v>44600.727491076388</v>
      </c>
      <c r="G97" s="1" t="s">
        <v>455</v>
      </c>
      <c r="H97" s="1" t="s">
        <v>64</v>
      </c>
      <c r="I97" s="1" t="s">
        <v>65</v>
      </c>
      <c r="J97" s="1" t="s">
        <v>66</v>
      </c>
      <c r="M97" s="1" t="s">
        <v>66</v>
      </c>
      <c r="O97" s="1" t="b">
        <v>0</v>
      </c>
      <c r="Q97" s="1" t="b">
        <v>1</v>
      </c>
      <c r="R97" s="1" t="s">
        <v>67</v>
      </c>
      <c r="S97" s="1" t="s">
        <v>68</v>
      </c>
      <c r="T97" s="1" t="s">
        <v>69</v>
      </c>
      <c r="U97" s="1" t="s">
        <v>373</v>
      </c>
      <c r="V97" s="1" t="s">
        <v>374</v>
      </c>
      <c r="W97" s="1" t="s">
        <v>168</v>
      </c>
      <c r="Y97" s="1" t="s">
        <v>375</v>
      </c>
      <c r="Z97" s="1" t="s">
        <v>456</v>
      </c>
      <c r="AA97" s="1" t="s">
        <v>450</v>
      </c>
      <c r="AB97" s="1" t="s">
        <v>451</v>
      </c>
      <c r="AC97" s="1" t="s">
        <v>457</v>
      </c>
      <c r="AD97" s="1" t="s">
        <v>453</v>
      </c>
      <c r="AE97" s="1" t="s">
        <v>454</v>
      </c>
      <c r="AF97" s="1" t="s">
        <v>80</v>
      </c>
      <c r="AH97" s="1" t="b">
        <v>1</v>
      </c>
      <c r="AI97" s="1" t="b">
        <v>1</v>
      </c>
      <c r="AM97" s="1" t="s">
        <v>375</v>
      </c>
      <c r="AP97" s="3">
        <v>44927</v>
      </c>
      <c r="AW97" s="1" t="s">
        <v>65</v>
      </c>
      <c r="AY97" s="1" t="b">
        <v>1</v>
      </c>
      <c r="AZ97" s="1" t="b">
        <v>1</v>
      </c>
      <c r="BA97" s="1" t="b">
        <v>0</v>
      </c>
      <c r="BB97" s="1" t="s">
        <v>82</v>
      </c>
      <c r="BC97" s="3">
        <v>44600.727491076388</v>
      </c>
      <c r="BD97" s="2" t="s">
        <v>105</v>
      </c>
      <c r="BE97" s="2" t="s">
        <v>82</v>
      </c>
      <c r="BI97" s="9" t="b">
        <f t="shared" si="1"/>
        <v>0</v>
      </c>
    </row>
    <row r="98" spans="1:61" ht="34.200000000000003" x14ac:dyDescent="0.2">
      <c r="A98" s="1">
        <v>2023</v>
      </c>
      <c r="B98" s="2" t="s">
        <v>458</v>
      </c>
      <c r="C98" s="2" t="s">
        <v>459</v>
      </c>
      <c r="D98" s="1" t="s">
        <v>62</v>
      </c>
      <c r="E98" s="1" t="s">
        <v>98</v>
      </c>
      <c r="F98" s="3">
        <v>44600.727491076388</v>
      </c>
      <c r="G98" s="1" t="s">
        <v>458</v>
      </c>
      <c r="H98" s="1" t="s">
        <v>64</v>
      </c>
      <c r="I98" s="1" t="s">
        <v>65</v>
      </c>
      <c r="J98" s="1" t="s">
        <v>66</v>
      </c>
      <c r="M98" s="1" t="s">
        <v>66</v>
      </c>
      <c r="O98" s="1" t="b">
        <v>0</v>
      </c>
      <c r="Q98" s="1" t="b">
        <v>1</v>
      </c>
      <c r="R98" s="1" t="s">
        <v>67</v>
      </c>
      <c r="S98" s="1" t="s">
        <v>68</v>
      </c>
      <c r="T98" s="1" t="s">
        <v>69</v>
      </c>
      <c r="U98" s="1" t="s">
        <v>373</v>
      </c>
      <c r="V98" s="1" t="s">
        <v>374</v>
      </c>
      <c r="W98" s="1" t="s">
        <v>168</v>
      </c>
      <c r="Y98" s="1" t="s">
        <v>375</v>
      </c>
      <c r="Z98" s="1" t="s">
        <v>449</v>
      </c>
      <c r="AA98" s="1" t="s">
        <v>450</v>
      </c>
      <c r="AB98" s="1" t="s">
        <v>460</v>
      </c>
      <c r="AC98" s="1" t="s">
        <v>452</v>
      </c>
      <c r="AD98" s="1" t="s">
        <v>453</v>
      </c>
      <c r="AE98" s="1" t="s">
        <v>461</v>
      </c>
      <c r="AF98" s="1" t="s">
        <v>80</v>
      </c>
      <c r="AH98" s="1" t="b">
        <v>1</v>
      </c>
      <c r="AI98" s="1" t="b">
        <v>1</v>
      </c>
      <c r="AM98" s="1" t="s">
        <v>375</v>
      </c>
      <c r="AP98" s="3">
        <v>44927</v>
      </c>
      <c r="AW98" s="1" t="s">
        <v>65</v>
      </c>
      <c r="AY98" s="1" t="b">
        <v>1</v>
      </c>
      <c r="AZ98" s="1" t="b">
        <v>1</v>
      </c>
      <c r="BA98" s="1" t="b">
        <v>0</v>
      </c>
      <c r="BB98" s="1" t="s">
        <v>82</v>
      </c>
      <c r="BC98" s="3">
        <v>44600.727491076388</v>
      </c>
      <c r="BD98" s="2" t="s">
        <v>105</v>
      </c>
      <c r="BE98" s="2" t="s">
        <v>82</v>
      </c>
      <c r="BI98" s="9" t="b">
        <f t="shared" si="1"/>
        <v>0</v>
      </c>
    </row>
    <row r="99" spans="1:61" ht="34.200000000000003" x14ac:dyDescent="0.2">
      <c r="A99" s="1">
        <v>2023</v>
      </c>
      <c r="B99" s="2" t="s">
        <v>462</v>
      </c>
      <c r="C99" s="2" t="s">
        <v>459</v>
      </c>
      <c r="D99" s="1" t="s">
        <v>62</v>
      </c>
      <c r="E99" s="1" t="s">
        <v>98</v>
      </c>
      <c r="F99" s="3">
        <v>44600.727491076388</v>
      </c>
      <c r="G99" s="1" t="s">
        <v>462</v>
      </c>
      <c r="H99" s="1" t="s">
        <v>64</v>
      </c>
      <c r="I99" s="1" t="s">
        <v>65</v>
      </c>
      <c r="J99" s="1" t="s">
        <v>66</v>
      </c>
      <c r="M99" s="1" t="s">
        <v>66</v>
      </c>
      <c r="O99" s="1" t="b">
        <v>0</v>
      </c>
      <c r="Q99" s="1" t="b">
        <v>1</v>
      </c>
      <c r="R99" s="1" t="s">
        <v>67</v>
      </c>
      <c r="S99" s="1" t="s">
        <v>68</v>
      </c>
      <c r="T99" s="1" t="s">
        <v>69</v>
      </c>
      <c r="U99" s="1" t="s">
        <v>373</v>
      </c>
      <c r="V99" s="1" t="s">
        <v>374</v>
      </c>
      <c r="W99" s="1" t="s">
        <v>168</v>
      </c>
      <c r="Y99" s="1" t="s">
        <v>375</v>
      </c>
      <c r="Z99" s="1" t="s">
        <v>456</v>
      </c>
      <c r="AA99" s="1" t="s">
        <v>450</v>
      </c>
      <c r="AB99" s="1" t="s">
        <v>460</v>
      </c>
      <c r="AC99" s="1" t="s">
        <v>457</v>
      </c>
      <c r="AD99" s="1" t="s">
        <v>453</v>
      </c>
      <c r="AE99" s="1" t="s">
        <v>461</v>
      </c>
      <c r="AF99" s="1" t="s">
        <v>80</v>
      </c>
      <c r="AH99" s="1" t="b">
        <v>1</v>
      </c>
      <c r="AI99" s="1" t="b">
        <v>1</v>
      </c>
      <c r="AM99" s="1" t="s">
        <v>375</v>
      </c>
      <c r="AP99" s="3">
        <v>44927</v>
      </c>
      <c r="AW99" s="1" t="s">
        <v>65</v>
      </c>
      <c r="AY99" s="1" t="b">
        <v>1</v>
      </c>
      <c r="AZ99" s="1" t="b">
        <v>1</v>
      </c>
      <c r="BA99" s="1" t="b">
        <v>0</v>
      </c>
      <c r="BB99" s="1" t="s">
        <v>82</v>
      </c>
      <c r="BC99" s="3">
        <v>44600.727491076388</v>
      </c>
      <c r="BD99" s="2" t="s">
        <v>105</v>
      </c>
      <c r="BE99" s="2" t="s">
        <v>82</v>
      </c>
      <c r="BI99" s="9" t="b">
        <f t="shared" si="1"/>
        <v>0</v>
      </c>
    </row>
    <row r="100" spans="1:61" ht="34.200000000000003" x14ac:dyDescent="0.2">
      <c r="A100" s="1">
        <v>2023</v>
      </c>
      <c r="B100" s="2" t="s">
        <v>463</v>
      </c>
      <c r="C100" s="2" t="s">
        <v>464</v>
      </c>
      <c r="D100" s="1" t="s">
        <v>62</v>
      </c>
      <c r="E100" s="1" t="s">
        <v>98</v>
      </c>
      <c r="F100" s="3">
        <v>44600.727491076388</v>
      </c>
      <c r="G100" s="1" t="s">
        <v>463</v>
      </c>
      <c r="H100" s="1" t="s">
        <v>64</v>
      </c>
      <c r="I100" s="1" t="s">
        <v>65</v>
      </c>
      <c r="J100" s="1" t="s">
        <v>66</v>
      </c>
      <c r="M100" s="1" t="s">
        <v>66</v>
      </c>
      <c r="O100" s="1" t="b">
        <v>0</v>
      </c>
      <c r="Q100" s="1" t="b">
        <v>1</v>
      </c>
      <c r="R100" s="1" t="s">
        <v>67</v>
      </c>
      <c r="S100" s="1" t="s">
        <v>68</v>
      </c>
      <c r="T100" s="1" t="s">
        <v>69</v>
      </c>
      <c r="U100" s="1" t="s">
        <v>373</v>
      </c>
      <c r="V100" s="1" t="s">
        <v>374</v>
      </c>
      <c r="W100" s="1" t="s">
        <v>168</v>
      </c>
      <c r="Y100" s="1" t="s">
        <v>375</v>
      </c>
      <c r="Z100" s="1" t="s">
        <v>449</v>
      </c>
      <c r="AA100" s="1" t="s">
        <v>450</v>
      </c>
      <c r="AB100" s="1" t="s">
        <v>465</v>
      </c>
      <c r="AC100" s="1" t="s">
        <v>452</v>
      </c>
      <c r="AD100" s="1" t="s">
        <v>453</v>
      </c>
      <c r="AE100" s="1" t="s">
        <v>466</v>
      </c>
      <c r="AF100" s="1" t="s">
        <v>80</v>
      </c>
      <c r="AH100" s="1" t="b">
        <v>1</v>
      </c>
      <c r="AI100" s="1" t="b">
        <v>1</v>
      </c>
      <c r="AM100" s="1" t="s">
        <v>375</v>
      </c>
      <c r="AP100" s="3">
        <v>44927</v>
      </c>
      <c r="AW100" s="1" t="s">
        <v>65</v>
      </c>
      <c r="AY100" s="1" t="b">
        <v>1</v>
      </c>
      <c r="AZ100" s="1" t="b">
        <v>1</v>
      </c>
      <c r="BA100" s="1" t="b">
        <v>0</v>
      </c>
      <c r="BB100" s="1" t="s">
        <v>82</v>
      </c>
      <c r="BC100" s="3">
        <v>44600.727491076388</v>
      </c>
      <c r="BD100" s="2" t="s">
        <v>105</v>
      </c>
      <c r="BE100" s="2" t="s">
        <v>82</v>
      </c>
      <c r="BI100" s="9" t="b">
        <f t="shared" si="1"/>
        <v>0</v>
      </c>
    </row>
    <row r="101" spans="1:61" ht="34.200000000000003" x14ac:dyDescent="0.2">
      <c r="A101" s="1">
        <v>2023</v>
      </c>
      <c r="B101" s="2" t="s">
        <v>467</v>
      </c>
      <c r="C101" s="2" t="s">
        <v>464</v>
      </c>
      <c r="D101" s="1" t="s">
        <v>62</v>
      </c>
      <c r="E101" s="1" t="s">
        <v>98</v>
      </c>
      <c r="F101" s="3">
        <v>44600.727491076388</v>
      </c>
      <c r="G101" s="1" t="s">
        <v>467</v>
      </c>
      <c r="H101" s="1" t="s">
        <v>64</v>
      </c>
      <c r="I101" s="1" t="s">
        <v>65</v>
      </c>
      <c r="J101" s="1" t="s">
        <v>66</v>
      </c>
      <c r="M101" s="1" t="s">
        <v>66</v>
      </c>
      <c r="O101" s="1" t="b">
        <v>0</v>
      </c>
      <c r="Q101" s="1" t="b">
        <v>1</v>
      </c>
      <c r="R101" s="1" t="s">
        <v>67</v>
      </c>
      <c r="S101" s="1" t="s">
        <v>68</v>
      </c>
      <c r="T101" s="1" t="s">
        <v>69</v>
      </c>
      <c r="U101" s="1" t="s">
        <v>373</v>
      </c>
      <c r="V101" s="1" t="s">
        <v>374</v>
      </c>
      <c r="W101" s="1" t="s">
        <v>168</v>
      </c>
      <c r="Y101" s="1" t="s">
        <v>375</v>
      </c>
      <c r="Z101" s="1" t="s">
        <v>456</v>
      </c>
      <c r="AA101" s="1" t="s">
        <v>450</v>
      </c>
      <c r="AB101" s="1" t="s">
        <v>465</v>
      </c>
      <c r="AC101" s="1" t="s">
        <v>457</v>
      </c>
      <c r="AD101" s="1" t="s">
        <v>453</v>
      </c>
      <c r="AE101" s="1" t="s">
        <v>466</v>
      </c>
      <c r="AF101" s="1" t="s">
        <v>80</v>
      </c>
      <c r="AH101" s="1" t="b">
        <v>1</v>
      </c>
      <c r="AI101" s="1" t="b">
        <v>1</v>
      </c>
      <c r="AM101" s="1" t="s">
        <v>375</v>
      </c>
      <c r="AP101" s="3">
        <v>44927</v>
      </c>
      <c r="AW101" s="1" t="s">
        <v>65</v>
      </c>
      <c r="AY101" s="1" t="b">
        <v>1</v>
      </c>
      <c r="AZ101" s="1" t="b">
        <v>1</v>
      </c>
      <c r="BA101" s="1" t="b">
        <v>0</v>
      </c>
      <c r="BB101" s="1" t="s">
        <v>82</v>
      </c>
      <c r="BC101" s="3">
        <v>44600.727491076388</v>
      </c>
      <c r="BD101" s="2" t="s">
        <v>105</v>
      </c>
      <c r="BE101" s="2" t="s">
        <v>82</v>
      </c>
      <c r="BI101" s="9" t="b">
        <f t="shared" si="1"/>
        <v>0</v>
      </c>
    </row>
    <row r="102" spans="1:61" ht="34.200000000000003" x14ac:dyDescent="0.2">
      <c r="A102" s="1">
        <v>2023</v>
      </c>
      <c r="B102" s="2" t="s">
        <v>468</v>
      </c>
      <c r="C102" s="2" t="s">
        <v>469</v>
      </c>
      <c r="D102" s="1" t="s">
        <v>62</v>
      </c>
      <c r="E102" s="1" t="s">
        <v>98</v>
      </c>
      <c r="F102" s="3">
        <v>44600.727491076388</v>
      </c>
      <c r="G102" s="1" t="s">
        <v>468</v>
      </c>
      <c r="H102" s="1" t="s">
        <v>64</v>
      </c>
      <c r="I102" s="1" t="s">
        <v>65</v>
      </c>
      <c r="J102" s="1" t="s">
        <v>66</v>
      </c>
      <c r="M102" s="1" t="s">
        <v>66</v>
      </c>
      <c r="O102" s="1" t="b">
        <v>0</v>
      </c>
      <c r="Q102" s="1" t="b">
        <v>1</v>
      </c>
      <c r="R102" s="1" t="s">
        <v>67</v>
      </c>
      <c r="S102" s="1" t="s">
        <v>68</v>
      </c>
      <c r="T102" s="1" t="s">
        <v>69</v>
      </c>
      <c r="U102" s="1" t="s">
        <v>373</v>
      </c>
      <c r="V102" s="1" t="s">
        <v>374</v>
      </c>
      <c r="W102" s="1" t="s">
        <v>168</v>
      </c>
      <c r="Y102" s="1" t="s">
        <v>375</v>
      </c>
      <c r="Z102" s="1" t="s">
        <v>449</v>
      </c>
      <c r="AA102" s="1" t="s">
        <v>450</v>
      </c>
      <c r="AB102" s="1" t="s">
        <v>470</v>
      </c>
      <c r="AC102" s="1" t="s">
        <v>452</v>
      </c>
      <c r="AD102" s="1" t="s">
        <v>453</v>
      </c>
      <c r="AE102" s="1" t="s">
        <v>471</v>
      </c>
      <c r="AF102" s="1" t="s">
        <v>80</v>
      </c>
      <c r="AH102" s="1" t="b">
        <v>1</v>
      </c>
      <c r="AI102" s="1" t="b">
        <v>1</v>
      </c>
      <c r="AM102" s="1" t="s">
        <v>375</v>
      </c>
      <c r="AP102" s="3">
        <v>44927</v>
      </c>
      <c r="AW102" s="1" t="s">
        <v>65</v>
      </c>
      <c r="AY102" s="1" t="b">
        <v>1</v>
      </c>
      <c r="AZ102" s="1" t="b">
        <v>1</v>
      </c>
      <c r="BA102" s="1" t="b">
        <v>0</v>
      </c>
      <c r="BB102" s="1" t="s">
        <v>82</v>
      </c>
      <c r="BC102" s="3">
        <v>44600.727491076388</v>
      </c>
      <c r="BD102" s="2" t="s">
        <v>105</v>
      </c>
      <c r="BE102" s="2" t="s">
        <v>82</v>
      </c>
      <c r="BI102" s="9" t="b">
        <f t="shared" si="1"/>
        <v>0</v>
      </c>
    </row>
    <row r="103" spans="1:61" ht="34.200000000000003" x14ac:dyDescent="0.2">
      <c r="A103" s="1">
        <v>2023</v>
      </c>
      <c r="B103" s="2" t="s">
        <v>472</v>
      </c>
      <c r="C103" s="2" t="s">
        <v>469</v>
      </c>
      <c r="D103" s="1" t="s">
        <v>62</v>
      </c>
      <c r="E103" s="1" t="s">
        <v>98</v>
      </c>
      <c r="F103" s="3">
        <v>44600.727491076388</v>
      </c>
      <c r="G103" s="1" t="s">
        <v>472</v>
      </c>
      <c r="H103" s="1" t="s">
        <v>64</v>
      </c>
      <c r="I103" s="1" t="s">
        <v>65</v>
      </c>
      <c r="J103" s="1" t="s">
        <v>66</v>
      </c>
      <c r="M103" s="1" t="s">
        <v>66</v>
      </c>
      <c r="O103" s="1" t="b">
        <v>0</v>
      </c>
      <c r="Q103" s="1" t="b">
        <v>1</v>
      </c>
      <c r="R103" s="1" t="s">
        <v>67</v>
      </c>
      <c r="S103" s="1" t="s">
        <v>68</v>
      </c>
      <c r="T103" s="1" t="s">
        <v>69</v>
      </c>
      <c r="U103" s="1" t="s">
        <v>373</v>
      </c>
      <c r="V103" s="1" t="s">
        <v>374</v>
      </c>
      <c r="W103" s="1" t="s">
        <v>168</v>
      </c>
      <c r="Y103" s="1" t="s">
        <v>375</v>
      </c>
      <c r="Z103" s="1" t="s">
        <v>456</v>
      </c>
      <c r="AA103" s="1" t="s">
        <v>450</v>
      </c>
      <c r="AB103" s="1" t="s">
        <v>470</v>
      </c>
      <c r="AC103" s="1" t="s">
        <v>457</v>
      </c>
      <c r="AD103" s="1" t="s">
        <v>453</v>
      </c>
      <c r="AE103" s="1" t="s">
        <v>471</v>
      </c>
      <c r="AF103" s="1" t="s">
        <v>80</v>
      </c>
      <c r="AH103" s="1" t="b">
        <v>1</v>
      </c>
      <c r="AI103" s="1" t="b">
        <v>1</v>
      </c>
      <c r="AM103" s="1" t="s">
        <v>375</v>
      </c>
      <c r="AP103" s="3">
        <v>44927</v>
      </c>
      <c r="AW103" s="1" t="s">
        <v>65</v>
      </c>
      <c r="AY103" s="1" t="b">
        <v>1</v>
      </c>
      <c r="AZ103" s="1" t="b">
        <v>1</v>
      </c>
      <c r="BA103" s="1" t="b">
        <v>0</v>
      </c>
      <c r="BB103" s="1" t="s">
        <v>82</v>
      </c>
      <c r="BC103" s="3">
        <v>44600.727491076388</v>
      </c>
      <c r="BD103" s="2" t="s">
        <v>105</v>
      </c>
      <c r="BE103" s="2" t="s">
        <v>82</v>
      </c>
      <c r="BI103" s="9" t="b">
        <f t="shared" si="1"/>
        <v>0</v>
      </c>
    </row>
    <row r="104" spans="1:61" ht="34.200000000000003" x14ac:dyDescent="0.2">
      <c r="A104" s="1">
        <v>2023</v>
      </c>
      <c r="B104" s="2" t="s">
        <v>473</v>
      </c>
      <c r="C104" s="2" t="s">
        <v>474</v>
      </c>
      <c r="D104" s="1" t="s">
        <v>62</v>
      </c>
      <c r="E104" s="1" t="s">
        <v>98</v>
      </c>
      <c r="F104" s="3">
        <v>45109.868844351855</v>
      </c>
      <c r="G104" s="1" t="s">
        <v>473</v>
      </c>
      <c r="H104" s="1" t="s">
        <v>64</v>
      </c>
      <c r="I104" s="1" t="s">
        <v>65</v>
      </c>
      <c r="J104" s="1" t="s">
        <v>66</v>
      </c>
      <c r="M104" s="1" t="s">
        <v>66</v>
      </c>
      <c r="O104" s="1" t="b">
        <v>0</v>
      </c>
      <c r="Q104" s="1" t="b">
        <v>1</v>
      </c>
      <c r="R104" s="1" t="s">
        <v>67</v>
      </c>
      <c r="S104" s="1" t="s">
        <v>68</v>
      </c>
      <c r="T104" s="1" t="s">
        <v>69</v>
      </c>
      <c r="U104" s="1" t="s">
        <v>373</v>
      </c>
      <c r="V104" s="1" t="s">
        <v>374</v>
      </c>
      <c r="W104" s="1" t="s">
        <v>168</v>
      </c>
      <c r="Y104" s="1" t="s">
        <v>375</v>
      </c>
      <c r="Z104" s="1" t="s">
        <v>475</v>
      </c>
      <c r="AA104" s="1" t="s">
        <v>476</v>
      </c>
      <c r="AB104" s="1" t="s">
        <v>477</v>
      </c>
      <c r="AC104" s="1" t="s">
        <v>478</v>
      </c>
      <c r="AD104" s="1" t="s">
        <v>479</v>
      </c>
      <c r="AE104" s="1" t="s">
        <v>480</v>
      </c>
      <c r="AF104" s="1" t="s">
        <v>80</v>
      </c>
      <c r="AH104" s="1" t="b">
        <v>1</v>
      </c>
      <c r="AI104" s="1" t="b">
        <v>1</v>
      </c>
      <c r="AM104" s="1" t="s">
        <v>375</v>
      </c>
      <c r="AP104" s="3">
        <v>44927</v>
      </c>
      <c r="AQ104" s="3">
        <v>45199</v>
      </c>
      <c r="AW104" s="1" t="s">
        <v>65</v>
      </c>
      <c r="AY104" s="1" t="b">
        <v>1</v>
      </c>
      <c r="AZ104" s="1" t="b">
        <v>1</v>
      </c>
      <c r="BA104" s="1" t="b">
        <v>0</v>
      </c>
      <c r="BB104" s="1" t="s">
        <v>82</v>
      </c>
      <c r="BC104" s="3">
        <v>44600.727491076388</v>
      </c>
      <c r="BD104" s="2" t="s">
        <v>105</v>
      </c>
      <c r="BE104" s="2" t="s">
        <v>82</v>
      </c>
      <c r="BF104" s="2" t="s">
        <v>151</v>
      </c>
      <c r="BI104" s="9" t="b">
        <f t="shared" si="1"/>
        <v>1</v>
      </c>
    </row>
    <row r="105" spans="1:61" ht="34.200000000000003" x14ac:dyDescent="0.2">
      <c r="A105" s="1">
        <v>2023</v>
      </c>
      <c r="B105" s="2" t="s">
        <v>481</v>
      </c>
      <c r="C105" s="2" t="s">
        <v>482</v>
      </c>
      <c r="D105" s="1" t="s">
        <v>62</v>
      </c>
      <c r="E105" s="1" t="s">
        <v>98</v>
      </c>
      <c r="F105" s="3">
        <v>45109.868844351855</v>
      </c>
      <c r="G105" s="1" t="s">
        <v>481</v>
      </c>
      <c r="H105" s="1" t="s">
        <v>64</v>
      </c>
      <c r="I105" s="1" t="s">
        <v>65</v>
      </c>
      <c r="J105" s="1" t="s">
        <v>66</v>
      </c>
      <c r="M105" s="1" t="s">
        <v>66</v>
      </c>
      <c r="O105" s="1" t="b">
        <v>0</v>
      </c>
      <c r="Q105" s="1" t="b">
        <v>1</v>
      </c>
      <c r="R105" s="1" t="s">
        <v>67</v>
      </c>
      <c r="S105" s="1" t="s">
        <v>68</v>
      </c>
      <c r="T105" s="1" t="s">
        <v>69</v>
      </c>
      <c r="U105" s="1" t="s">
        <v>373</v>
      </c>
      <c r="V105" s="1" t="s">
        <v>374</v>
      </c>
      <c r="W105" s="1" t="s">
        <v>168</v>
      </c>
      <c r="Y105" s="1" t="s">
        <v>375</v>
      </c>
      <c r="Z105" s="1" t="s">
        <v>475</v>
      </c>
      <c r="AA105" s="1" t="s">
        <v>476</v>
      </c>
      <c r="AB105" s="1" t="s">
        <v>483</v>
      </c>
      <c r="AC105" s="1" t="s">
        <v>478</v>
      </c>
      <c r="AD105" s="1" t="s">
        <v>479</v>
      </c>
      <c r="AE105" s="1" t="s">
        <v>484</v>
      </c>
      <c r="AF105" s="1" t="s">
        <v>80</v>
      </c>
      <c r="AH105" s="1" t="b">
        <v>1</v>
      </c>
      <c r="AI105" s="1" t="b">
        <v>1</v>
      </c>
      <c r="AM105" s="1" t="s">
        <v>375</v>
      </c>
      <c r="AP105" s="3">
        <v>44927</v>
      </c>
      <c r="AQ105" s="3">
        <v>45199</v>
      </c>
      <c r="AW105" s="1" t="s">
        <v>65</v>
      </c>
      <c r="AY105" s="1" t="b">
        <v>1</v>
      </c>
      <c r="AZ105" s="1" t="b">
        <v>1</v>
      </c>
      <c r="BA105" s="1" t="b">
        <v>0</v>
      </c>
      <c r="BB105" s="1" t="s">
        <v>82</v>
      </c>
      <c r="BC105" s="3">
        <v>44600.727491076388</v>
      </c>
      <c r="BD105" s="2" t="s">
        <v>105</v>
      </c>
      <c r="BE105" s="2" t="s">
        <v>82</v>
      </c>
      <c r="BF105" s="2" t="s">
        <v>151</v>
      </c>
      <c r="BI105" s="9" t="b">
        <f t="shared" si="1"/>
        <v>1</v>
      </c>
    </row>
    <row r="106" spans="1:61" ht="34.200000000000003" x14ac:dyDescent="0.2">
      <c r="A106" s="1">
        <v>2023</v>
      </c>
      <c r="B106" s="2" t="s">
        <v>485</v>
      </c>
      <c r="C106" s="2" t="s">
        <v>486</v>
      </c>
      <c r="D106" s="1" t="s">
        <v>62</v>
      </c>
      <c r="E106" s="1" t="s">
        <v>98</v>
      </c>
      <c r="F106" s="3">
        <v>45109.868844351855</v>
      </c>
      <c r="G106" s="1" t="s">
        <v>485</v>
      </c>
      <c r="H106" s="1" t="s">
        <v>64</v>
      </c>
      <c r="I106" s="1" t="s">
        <v>65</v>
      </c>
      <c r="J106" s="1" t="s">
        <v>66</v>
      </c>
      <c r="M106" s="1" t="s">
        <v>66</v>
      </c>
      <c r="O106" s="1" t="b">
        <v>0</v>
      </c>
      <c r="Q106" s="1" t="b">
        <v>1</v>
      </c>
      <c r="R106" s="1" t="s">
        <v>67</v>
      </c>
      <c r="S106" s="1" t="s">
        <v>68</v>
      </c>
      <c r="T106" s="1" t="s">
        <v>69</v>
      </c>
      <c r="U106" s="1" t="s">
        <v>373</v>
      </c>
      <c r="V106" s="1" t="s">
        <v>374</v>
      </c>
      <c r="W106" s="1" t="s">
        <v>168</v>
      </c>
      <c r="Y106" s="1" t="s">
        <v>375</v>
      </c>
      <c r="Z106" s="1" t="s">
        <v>475</v>
      </c>
      <c r="AA106" s="1" t="s">
        <v>476</v>
      </c>
      <c r="AB106" s="1" t="s">
        <v>487</v>
      </c>
      <c r="AC106" s="1" t="s">
        <v>478</v>
      </c>
      <c r="AD106" s="1" t="s">
        <v>479</v>
      </c>
      <c r="AE106" s="1" t="s">
        <v>488</v>
      </c>
      <c r="AF106" s="1" t="s">
        <v>80</v>
      </c>
      <c r="AH106" s="1" t="b">
        <v>1</v>
      </c>
      <c r="AI106" s="1" t="b">
        <v>1</v>
      </c>
      <c r="AM106" s="1" t="s">
        <v>375</v>
      </c>
      <c r="AP106" s="3">
        <v>44927</v>
      </c>
      <c r="AQ106" s="3">
        <v>45199</v>
      </c>
      <c r="AW106" s="1" t="s">
        <v>65</v>
      </c>
      <c r="AY106" s="1" t="b">
        <v>1</v>
      </c>
      <c r="AZ106" s="1" t="b">
        <v>1</v>
      </c>
      <c r="BA106" s="1" t="b">
        <v>0</v>
      </c>
      <c r="BB106" s="1" t="s">
        <v>82</v>
      </c>
      <c r="BC106" s="3">
        <v>44600.727491076388</v>
      </c>
      <c r="BD106" s="2" t="s">
        <v>105</v>
      </c>
      <c r="BE106" s="2" t="s">
        <v>82</v>
      </c>
      <c r="BF106" s="2" t="s">
        <v>151</v>
      </c>
      <c r="BI106" s="9" t="b">
        <f t="shared" si="1"/>
        <v>1</v>
      </c>
    </row>
    <row r="107" spans="1:61" ht="34.200000000000003" x14ac:dyDescent="0.2">
      <c r="A107" s="1">
        <v>2023</v>
      </c>
      <c r="B107" s="2" t="s">
        <v>489</v>
      </c>
      <c r="C107" s="2" t="s">
        <v>490</v>
      </c>
      <c r="D107" s="1" t="s">
        <v>62</v>
      </c>
      <c r="E107" s="1" t="s">
        <v>98</v>
      </c>
      <c r="F107" s="3">
        <v>45109.868844351855</v>
      </c>
      <c r="G107" s="1" t="s">
        <v>489</v>
      </c>
      <c r="H107" s="1" t="s">
        <v>64</v>
      </c>
      <c r="I107" s="1" t="s">
        <v>65</v>
      </c>
      <c r="J107" s="1" t="s">
        <v>66</v>
      </c>
      <c r="M107" s="1" t="s">
        <v>66</v>
      </c>
      <c r="O107" s="1" t="b">
        <v>0</v>
      </c>
      <c r="Q107" s="1" t="b">
        <v>1</v>
      </c>
      <c r="R107" s="1" t="s">
        <v>67</v>
      </c>
      <c r="S107" s="1" t="s">
        <v>68</v>
      </c>
      <c r="T107" s="1" t="s">
        <v>69</v>
      </c>
      <c r="U107" s="1" t="s">
        <v>373</v>
      </c>
      <c r="V107" s="1" t="s">
        <v>374</v>
      </c>
      <c r="W107" s="1" t="s">
        <v>168</v>
      </c>
      <c r="Y107" s="1" t="s">
        <v>375</v>
      </c>
      <c r="Z107" s="1" t="s">
        <v>475</v>
      </c>
      <c r="AA107" s="1" t="s">
        <v>476</v>
      </c>
      <c r="AB107" s="1" t="s">
        <v>491</v>
      </c>
      <c r="AC107" s="1" t="s">
        <v>478</v>
      </c>
      <c r="AD107" s="1" t="s">
        <v>479</v>
      </c>
      <c r="AE107" s="1" t="s">
        <v>492</v>
      </c>
      <c r="AF107" s="1" t="s">
        <v>80</v>
      </c>
      <c r="AH107" s="1" t="b">
        <v>1</v>
      </c>
      <c r="AI107" s="1" t="b">
        <v>1</v>
      </c>
      <c r="AM107" s="1" t="s">
        <v>375</v>
      </c>
      <c r="AP107" s="3">
        <v>44927</v>
      </c>
      <c r="AQ107" s="3">
        <v>45199</v>
      </c>
      <c r="AW107" s="1" t="s">
        <v>65</v>
      </c>
      <c r="AY107" s="1" t="b">
        <v>1</v>
      </c>
      <c r="AZ107" s="1" t="b">
        <v>1</v>
      </c>
      <c r="BA107" s="1" t="b">
        <v>0</v>
      </c>
      <c r="BB107" s="1" t="s">
        <v>82</v>
      </c>
      <c r="BC107" s="3">
        <v>44600.727491076388</v>
      </c>
      <c r="BD107" s="2" t="s">
        <v>105</v>
      </c>
      <c r="BE107" s="2" t="s">
        <v>82</v>
      </c>
      <c r="BF107" s="2" t="s">
        <v>151</v>
      </c>
      <c r="BI107" s="9" t="b">
        <f t="shared" si="1"/>
        <v>1</v>
      </c>
    </row>
    <row r="108" spans="1:61" ht="22.8" x14ac:dyDescent="0.2">
      <c r="A108" s="1">
        <v>2023</v>
      </c>
      <c r="B108" s="2" t="s">
        <v>576</v>
      </c>
      <c r="C108" s="2" t="s">
        <v>577</v>
      </c>
      <c r="D108" s="1" t="s">
        <v>62</v>
      </c>
      <c r="E108" s="1" t="s">
        <v>578</v>
      </c>
      <c r="F108" s="3">
        <v>45058.389120671294</v>
      </c>
      <c r="G108" s="1" t="s">
        <v>576</v>
      </c>
      <c r="H108" s="1" t="s">
        <v>64</v>
      </c>
      <c r="I108" s="1" t="s">
        <v>65</v>
      </c>
      <c r="J108" s="1" t="s">
        <v>66</v>
      </c>
      <c r="M108" s="1" t="s">
        <v>66</v>
      </c>
      <c r="O108" s="1" t="b">
        <v>1</v>
      </c>
      <c r="Q108" s="1" t="b">
        <v>1</v>
      </c>
      <c r="R108" s="1" t="s">
        <v>67</v>
      </c>
      <c r="S108" s="1" t="s">
        <v>68</v>
      </c>
      <c r="T108" s="1" t="s">
        <v>69</v>
      </c>
      <c r="U108" s="1" t="s">
        <v>373</v>
      </c>
      <c r="V108" s="1" t="s">
        <v>374</v>
      </c>
      <c r="W108" s="1" t="s">
        <v>260</v>
      </c>
      <c r="Y108" s="1" t="s">
        <v>375</v>
      </c>
      <c r="Z108" s="1" t="s">
        <v>579</v>
      </c>
      <c r="AA108" s="1" t="s">
        <v>580</v>
      </c>
      <c r="AB108" s="1" t="s">
        <v>581</v>
      </c>
      <c r="AC108" s="1" t="s">
        <v>582</v>
      </c>
      <c r="AD108" s="1" t="s">
        <v>583</v>
      </c>
      <c r="AE108" s="1" t="s">
        <v>584</v>
      </c>
      <c r="AF108" s="1" t="s">
        <v>80</v>
      </c>
      <c r="AH108" s="1" t="b">
        <v>1</v>
      </c>
      <c r="AI108" s="1" t="b">
        <v>1</v>
      </c>
      <c r="AM108" s="1" t="s">
        <v>375</v>
      </c>
      <c r="AO108" s="1" t="s">
        <v>66</v>
      </c>
      <c r="AP108" s="3">
        <v>44927</v>
      </c>
      <c r="AW108" s="1" t="s">
        <v>65</v>
      </c>
      <c r="AY108" s="1" t="b">
        <v>1</v>
      </c>
      <c r="AZ108" s="1" t="b">
        <v>1</v>
      </c>
      <c r="BA108" s="1" t="b">
        <v>0</v>
      </c>
      <c r="BB108" s="1" t="s">
        <v>82</v>
      </c>
      <c r="BC108" s="3">
        <v>44853.502941909719</v>
      </c>
      <c r="BD108" s="2" t="s">
        <v>105</v>
      </c>
      <c r="BE108" s="2" t="s">
        <v>82</v>
      </c>
      <c r="BF108" s="2" t="s">
        <v>585</v>
      </c>
      <c r="BG108" s="1" t="s">
        <v>84</v>
      </c>
      <c r="BH108" s="1" t="s">
        <v>66</v>
      </c>
      <c r="BI108" s="9" t="b">
        <f t="shared" si="1"/>
        <v>0</v>
      </c>
    </row>
    <row r="109" spans="1:61" ht="22.8" x14ac:dyDescent="0.2">
      <c r="A109" s="1">
        <v>2023</v>
      </c>
      <c r="B109" s="2" t="s">
        <v>586</v>
      </c>
      <c r="C109" s="2" t="s">
        <v>587</v>
      </c>
      <c r="D109" s="1" t="s">
        <v>62</v>
      </c>
      <c r="E109" s="1" t="s">
        <v>578</v>
      </c>
      <c r="F109" s="3">
        <v>45058.389120671294</v>
      </c>
      <c r="G109" s="1" t="s">
        <v>586</v>
      </c>
      <c r="H109" s="1" t="s">
        <v>64</v>
      </c>
      <c r="I109" s="1" t="s">
        <v>65</v>
      </c>
      <c r="J109" s="1" t="s">
        <v>66</v>
      </c>
      <c r="M109" s="1" t="s">
        <v>66</v>
      </c>
      <c r="O109" s="1" t="b">
        <v>1</v>
      </c>
      <c r="Q109" s="1" t="b">
        <v>1</v>
      </c>
      <c r="R109" s="1" t="s">
        <v>67</v>
      </c>
      <c r="S109" s="1" t="s">
        <v>68</v>
      </c>
      <c r="T109" s="1" t="s">
        <v>69</v>
      </c>
      <c r="U109" s="1" t="s">
        <v>373</v>
      </c>
      <c r="V109" s="1" t="s">
        <v>374</v>
      </c>
      <c r="W109" s="1" t="s">
        <v>260</v>
      </c>
      <c r="Y109" s="1" t="s">
        <v>375</v>
      </c>
      <c r="Z109" s="1" t="s">
        <v>579</v>
      </c>
      <c r="AA109" s="1" t="s">
        <v>580</v>
      </c>
      <c r="AB109" s="1" t="s">
        <v>588</v>
      </c>
      <c r="AC109" s="1" t="s">
        <v>582</v>
      </c>
      <c r="AD109" s="1" t="s">
        <v>583</v>
      </c>
      <c r="AE109" s="1" t="s">
        <v>589</v>
      </c>
      <c r="AF109" s="1" t="s">
        <v>80</v>
      </c>
      <c r="AH109" s="1" t="b">
        <v>1</v>
      </c>
      <c r="AI109" s="1" t="b">
        <v>1</v>
      </c>
      <c r="AM109" s="1" t="s">
        <v>375</v>
      </c>
      <c r="AO109" s="1" t="s">
        <v>66</v>
      </c>
      <c r="AP109" s="3">
        <v>44927</v>
      </c>
      <c r="AW109" s="1" t="s">
        <v>65</v>
      </c>
      <c r="AY109" s="1" t="b">
        <v>1</v>
      </c>
      <c r="AZ109" s="1" t="b">
        <v>1</v>
      </c>
      <c r="BA109" s="1" t="b">
        <v>0</v>
      </c>
      <c r="BB109" s="1" t="s">
        <v>82</v>
      </c>
      <c r="BC109" s="3">
        <v>44853.502941909719</v>
      </c>
      <c r="BD109" s="2" t="s">
        <v>105</v>
      </c>
      <c r="BE109" s="2" t="s">
        <v>82</v>
      </c>
      <c r="BF109" s="2" t="s">
        <v>585</v>
      </c>
      <c r="BG109" s="1" t="s">
        <v>84</v>
      </c>
      <c r="BH109" s="1" t="s">
        <v>66</v>
      </c>
      <c r="BI109" s="9" t="b">
        <f t="shared" si="1"/>
        <v>0</v>
      </c>
    </row>
    <row r="110" spans="1:61" ht="79.8" x14ac:dyDescent="0.2">
      <c r="A110" s="1">
        <v>2023</v>
      </c>
      <c r="B110" s="2" t="s">
        <v>590</v>
      </c>
      <c r="C110" s="2" t="s">
        <v>591</v>
      </c>
      <c r="D110" s="1" t="s">
        <v>62</v>
      </c>
      <c r="E110" s="1" t="s">
        <v>578</v>
      </c>
      <c r="F110" s="3">
        <v>44953.621022106483</v>
      </c>
      <c r="G110" s="1" t="s">
        <v>590</v>
      </c>
      <c r="H110" s="1" t="s">
        <v>64</v>
      </c>
      <c r="I110" s="1" t="s">
        <v>65</v>
      </c>
      <c r="J110" s="1" t="s">
        <v>66</v>
      </c>
      <c r="M110" s="1" t="s">
        <v>66</v>
      </c>
      <c r="O110" s="1" t="b">
        <v>1</v>
      </c>
      <c r="Q110" s="1" t="b">
        <v>1</v>
      </c>
      <c r="R110" s="1" t="s">
        <v>67</v>
      </c>
      <c r="S110" s="1" t="s">
        <v>68</v>
      </c>
      <c r="T110" s="1" t="s">
        <v>69</v>
      </c>
      <c r="U110" s="1" t="s">
        <v>373</v>
      </c>
      <c r="V110" s="1" t="s">
        <v>374</v>
      </c>
      <c r="W110" s="1" t="s">
        <v>260</v>
      </c>
      <c r="Y110" s="1" t="s">
        <v>375</v>
      </c>
      <c r="Z110" s="1" t="s">
        <v>592</v>
      </c>
      <c r="AA110" s="1" t="s">
        <v>593</v>
      </c>
      <c r="AB110" s="1" t="s">
        <v>594</v>
      </c>
      <c r="AC110" s="1" t="s">
        <v>595</v>
      </c>
      <c r="AD110" s="1" t="s">
        <v>596</v>
      </c>
      <c r="AE110" s="1" t="s">
        <v>597</v>
      </c>
      <c r="AF110" s="1" t="s">
        <v>80</v>
      </c>
      <c r="AH110" s="1" t="b">
        <v>1</v>
      </c>
      <c r="AI110" s="1" t="b">
        <v>1</v>
      </c>
      <c r="AM110" s="1" t="s">
        <v>375</v>
      </c>
      <c r="AO110" s="1" t="s">
        <v>66</v>
      </c>
      <c r="AP110" s="3">
        <v>44927</v>
      </c>
      <c r="AW110" s="1" t="s">
        <v>65</v>
      </c>
      <c r="AY110" s="1" t="b">
        <v>1</v>
      </c>
      <c r="AZ110" s="1" t="b">
        <v>1</v>
      </c>
      <c r="BA110" s="1" t="b">
        <v>0</v>
      </c>
      <c r="BB110" s="1" t="s">
        <v>82</v>
      </c>
      <c r="BC110" s="3">
        <v>44853.502941909719</v>
      </c>
      <c r="BD110" s="2" t="s">
        <v>598</v>
      </c>
      <c r="BE110" s="2" t="s">
        <v>82</v>
      </c>
      <c r="BF110" s="2" t="s">
        <v>599</v>
      </c>
      <c r="BG110" s="1" t="s">
        <v>84</v>
      </c>
      <c r="BH110" s="1" t="s">
        <v>66</v>
      </c>
      <c r="BI110" s="9" t="b">
        <f t="shared" si="1"/>
        <v>0</v>
      </c>
    </row>
    <row r="111" spans="1:61" ht="79.8" x14ac:dyDescent="0.2">
      <c r="A111" s="1">
        <v>2023</v>
      </c>
      <c r="B111" s="2" t="s">
        <v>600</v>
      </c>
      <c r="C111" s="2" t="s">
        <v>601</v>
      </c>
      <c r="D111" s="1" t="s">
        <v>62</v>
      </c>
      <c r="E111" s="1" t="s">
        <v>578</v>
      </c>
      <c r="F111" s="3">
        <v>44953.621022106483</v>
      </c>
      <c r="G111" s="1" t="s">
        <v>600</v>
      </c>
      <c r="H111" s="1" t="s">
        <v>64</v>
      </c>
      <c r="I111" s="1" t="s">
        <v>65</v>
      </c>
      <c r="J111" s="1" t="s">
        <v>66</v>
      </c>
      <c r="M111" s="1" t="s">
        <v>66</v>
      </c>
      <c r="O111" s="1" t="b">
        <v>1</v>
      </c>
      <c r="Q111" s="1" t="b">
        <v>1</v>
      </c>
      <c r="R111" s="1" t="s">
        <v>67</v>
      </c>
      <c r="S111" s="1" t="s">
        <v>68</v>
      </c>
      <c r="T111" s="1" t="s">
        <v>69</v>
      </c>
      <c r="U111" s="1" t="s">
        <v>373</v>
      </c>
      <c r="V111" s="1" t="s">
        <v>374</v>
      </c>
      <c r="W111" s="1" t="s">
        <v>260</v>
      </c>
      <c r="Y111" s="1" t="s">
        <v>375</v>
      </c>
      <c r="Z111" s="1" t="s">
        <v>592</v>
      </c>
      <c r="AA111" s="1" t="s">
        <v>593</v>
      </c>
      <c r="AB111" s="1" t="s">
        <v>602</v>
      </c>
      <c r="AC111" s="1" t="s">
        <v>595</v>
      </c>
      <c r="AD111" s="1" t="s">
        <v>596</v>
      </c>
      <c r="AE111" s="1" t="s">
        <v>603</v>
      </c>
      <c r="AF111" s="1" t="s">
        <v>80</v>
      </c>
      <c r="AH111" s="1" t="b">
        <v>1</v>
      </c>
      <c r="AI111" s="1" t="b">
        <v>1</v>
      </c>
      <c r="AM111" s="1" t="s">
        <v>375</v>
      </c>
      <c r="AO111" s="1" t="s">
        <v>66</v>
      </c>
      <c r="AP111" s="3">
        <v>44927</v>
      </c>
      <c r="AW111" s="1" t="s">
        <v>65</v>
      </c>
      <c r="AY111" s="1" t="b">
        <v>1</v>
      </c>
      <c r="AZ111" s="1" t="b">
        <v>1</v>
      </c>
      <c r="BA111" s="1" t="b">
        <v>0</v>
      </c>
      <c r="BB111" s="1" t="s">
        <v>82</v>
      </c>
      <c r="BC111" s="3">
        <v>44853.502941909719</v>
      </c>
      <c r="BD111" s="2" t="s">
        <v>598</v>
      </c>
      <c r="BE111" s="2" t="s">
        <v>82</v>
      </c>
      <c r="BF111" s="2" t="s">
        <v>599</v>
      </c>
      <c r="BG111" s="1" t="s">
        <v>84</v>
      </c>
      <c r="BH111" s="1" t="s">
        <v>66</v>
      </c>
      <c r="BI111" s="9" t="b">
        <f t="shared" si="1"/>
        <v>0</v>
      </c>
    </row>
    <row r="112" spans="1:61" ht="22.8" x14ac:dyDescent="0.2">
      <c r="A112" s="1">
        <v>2023</v>
      </c>
      <c r="B112" s="2" t="s">
        <v>604</v>
      </c>
      <c r="C112" s="2" t="s">
        <v>605</v>
      </c>
      <c r="D112" s="1" t="s">
        <v>62</v>
      </c>
      <c r="E112" s="1" t="s">
        <v>578</v>
      </c>
      <c r="F112" s="3">
        <v>45058.389120671294</v>
      </c>
      <c r="G112" s="1" t="s">
        <v>604</v>
      </c>
      <c r="H112" s="1" t="s">
        <v>64</v>
      </c>
      <c r="I112" s="1" t="s">
        <v>65</v>
      </c>
      <c r="J112" s="1" t="s">
        <v>66</v>
      </c>
      <c r="M112" s="1" t="s">
        <v>66</v>
      </c>
      <c r="O112" s="1" t="b">
        <v>1</v>
      </c>
      <c r="Q112" s="1" t="b">
        <v>1</v>
      </c>
      <c r="R112" s="1" t="s">
        <v>67</v>
      </c>
      <c r="S112" s="1" t="s">
        <v>68</v>
      </c>
      <c r="T112" s="1" t="s">
        <v>69</v>
      </c>
      <c r="U112" s="1" t="s">
        <v>373</v>
      </c>
      <c r="V112" s="1" t="s">
        <v>374</v>
      </c>
      <c r="W112" s="1" t="s">
        <v>260</v>
      </c>
      <c r="Y112" s="1" t="s">
        <v>375</v>
      </c>
      <c r="Z112" s="1" t="s">
        <v>606</v>
      </c>
      <c r="AA112" s="1" t="s">
        <v>607</v>
      </c>
      <c r="AB112" s="1" t="s">
        <v>608</v>
      </c>
      <c r="AC112" s="1" t="s">
        <v>609</v>
      </c>
      <c r="AD112" s="1" t="s">
        <v>610</v>
      </c>
      <c r="AE112" s="1" t="s">
        <v>611</v>
      </c>
      <c r="AF112" s="1" t="s">
        <v>80</v>
      </c>
      <c r="AH112" s="1" t="b">
        <v>1</v>
      </c>
      <c r="AI112" s="1" t="b">
        <v>1</v>
      </c>
      <c r="AM112" s="1" t="s">
        <v>375</v>
      </c>
      <c r="AO112" s="1" t="s">
        <v>66</v>
      </c>
      <c r="AP112" s="3">
        <v>44927</v>
      </c>
      <c r="AW112" s="1" t="s">
        <v>65</v>
      </c>
      <c r="AY112" s="1" t="b">
        <v>1</v>
      </c>
      <c r="AZ112" s="1" t="b">
        <v>1</v>
      </c>
      <c r="BA112" s="1" t="b">
        <v>0</v>
      </c>
      <c r="BB112" s="1" t="s">
        <v>82</v>
      </c>
      <c r="BC112" s="3">
        <v>44853.502941909719</v>
      </c>
      <c r="BD112" s="2" t="s">
        <v>105</v>
      </c>
      <c r="BE112" s="2" t="s">
        <v>82</v>
      </c>
      <c r="BF112" s="2" t="s">
        <v>585</v>
      </c>
      <c r="BG112" s="1" t="s">
        <v>84</v>
      </c>
      <c r="BH112" s="1" t="s">
        <v>66</v>
      </c>
      <c r="BI112" s="9" t="b">
        <f t="shared" si="1"/>
        <v>0</v>
      </c>
    </row>
    <row r="113" spans="1:61" ht="22.8" x14ac:dyDescent="0.2">
      <c r="A113" s="1">
        <v>2023</v>
      </c>
      <c r="B113" s="2" t="s">
        <v>612</v>
      </c>
      <c r="C113" s="2" t="s">
        <v>605</v>
      </c>
      <c r="D113" s="1" t="s">
        <v>62</v>
      </c>
      <c r="E113" s="1" t="s">
        <v>578</v>
      </c>
      <c r="F113" s="3">
        <v>45058.389120671294</v>
      </c>
      <c r="G113" s="1" t="s">
        <v>612</v>
      </c>
      <c r="H113" s="1" t="s">
        <v>64</v>
      </c>
      <c r="I113" s="1" t="s">
        <v>65</v>
      </c>
      <c r="J113" s="1" t="s">
        <v>66</v>
      </c>
      <c r="M113" s="1" t="s">
        <v>66</v>
      </c>
      <c r="O113" s="1" t="b">
        <v>1</v>
      </c>
      <c r="Q113" s="1" t="b">
        <v>1</v>
      </c>
      <c r="R113" s="1" t="s">
        <v>67</v>
      </c>
      <c r="S113" s="1" t="s">
        <v>68</v>
      </c>
      <c r="T113" s="1" t="s">
        <v>69</v>
      </c>
      <c r="U113" s="1" t="s">
        <v>373</v>
      </c>
      <c r="V113" s="1" t="s">
        <v>374</v>
      </c>
      <c r="W113" s="1" t="s">
        <v>260</v>
      </c>
      <c r="Y113" s="1" t="s">
        <v>375</v>
      </c>
      <c r="Z113" s="1" t="s">
        <v>613</v>
      </c>
      <c r="AA113" s="1" t="s">
        <v>607</v>
      </c>
      <c r="AB113" s="1" t="s">
        <v>608</v>
      </c>
      <c r="AC113" s="1" t="s">
        <v>614</v>
      </c>
      <c r="AD113" s="1" t="s">
        <v>610</v>
      </c>
      <c r="AE113" s="1" t="s">
        <v>611</v>
      </c>
      <c r="AF113" s="1" t="s">
        <v>80</v>
      </c>
      <c r="AH113" s="1" t="b">
        <v>1</v>
      </c>
      <c r="AI113" s="1" t="b">
        <v>1</v>
      </c>
      <c r="AM113" s="1" t="s">
        <v>375</v>
      </c>
      <c r="AO113" s="1" t="s">
        <v>66</v>
      </c>
      <c r="AP113" s="3">
        <v>44927</v>
      </c>
      <c r="AW113" s="1" t="s">
        <v>65</v>
      </c>
      <c r="AY113" s="1" t="b">
        <v>1</v>
      </c>
      <c r="AZ113" s="1" t="b">
        <v>1</v>
      </c>
      <c r="BA113" s="1" t="b">
        <v>0</v>
      </c>
      <c r="BB113" s="1" t="s">
        <v>82</v>
      </c>
      <c r="BC113" s="3">
        <v>44853.502941909719</v>
      </c>
      <c r="BD113" s="2" t="s">
        <v>105</v>
      </c>
      <c r="BE113" s="2" t="s">
        <v>82</v>
      </c>
      <c r="BF113" s="2" t="s">
        <v>585</v>
      </c>
      <c r="BG113" s="1" t="s">
        <v>84</v>
      </c>
      <c r="BH113" s="1" t="s">
        <v>66</v>
      </c>
      <c r="BI113" s="9" t="b">
        <f t="shared" si="1"/>
        <v>0</v>
      </c>
    </row>
    <row r="114" spans="1:61" ht="22.8" x14ac:dyDescent="0.2">
      <c r="A114" s="1">
        <v>2023</v>
      </c>
      <c r="B114" s="2" t="s">
        <v>615</v>
      </c>
      <c r="C114" s="2" t="s">
        <v>616</v>
      </c>
      <c r="D114" s="1" t="s">
        <v>62</v>
      </c>
      <c r="E114" s="1" t="s">
        <v>578</v>
      </c>
      <c r="F114" s="3">
        <v>45058.389120671294</v>
      </c>
      <c r="G114" s="1" t="s">
        <v>615</v>
      </c>
      <c r="H114" s="1" t="s">
        <v>64</v>
      </c>
      <c r="I114" s="1" t="s">
        <v>65</v>
      </c>
      <c r="J114" s="1" t="s">
        <v>66</v>
      </c>
      <c r="M114" s="1" t="s">
        <v>66</v>
      </c>
      <c r="O114" s="1" t="b">
        <v>1</v>
      </c>
      <c r="Q114" s="1" t="b">
        <v>1</v>
      </c>
      <c r="R114" s="1" t="s">
        <v>67</v>
      </c>
      <c r="S114" s="1" t="s">
        <v>68</v>
      </c>
      <c r="T114" s="1" t="s">
        <v>69</v>
      </c>
      <c r="U114" s="1" t="s">
        <v>373</v>
      </c>
      <c r="V114" s="1" t="s">
        <v>374</v>
      </c>
      <c r="W114" s="1" t="s">
        <v>260</v>
      </c>
      <c r="Y114" s="1" t="s">
        <v>375</v>
      </c>
      <c r="Z114" s="1" t="s">
        <v>606</v>
      </c>
      <c r="AA114" s="1" t="s">
        <v>607</v>
      </c>
      <c r="AB114" s="1" t="s">
        <v>617</v>
      </c>
      <c r="AC114" s="1" t="s">
        <v>609</v>
      </c>
      <c r="AD114" s="1" t="s">
        <v>610</v>
      </c>
      <c r="AE114" s="1" t="s">
        <v>618</v>
      </c>
      <c r="AF114" s="1" t="s">
        <v>80</v>
      </c>
      <c r="AH114" s="1" t="b">
        <v>1</v>
      </c>
      <c r="AI114" s="1" t="b">
        <v>1</v>
      </c>
      <c r="AM114" s="1" t="s">
        <v>375</v>
      </c>
      <c r="AO114" s="1" t="s">
        <v>66</v>
      </c>
      <c r="AP114" s="3">
        <v>44927</v>
      </c>
      <c r="AW114" s="1" t="s">
        <v>65</v>
      </c>
      <c r="AY114" s="1" t="b">
        <v>1</v>
      </c>
      <c r="AZ114" s="1" t="b">
        <v>1</v>
      </c>
      <c r="BA114" s="1" t="b">
        <v>0</v>
      </c>
      <c r="BB114" s="1" t="s">
        <v>82</v>
      </c>
      <c r="BC114" s="3">
        <v>44853.502941909719</v>
      </c>
      <c r="BD114" s="2" t="s">
        <v>105</v>
      </c>
      <c r="BE114" s="2" t="s">
        <v>82</v>
      </c>
      <c r="BF114" s="2" t="s">
        <v>585</v>
      </c>
      <c r="BG114" s="1" t="s">
        <v>84</v>
      </c>
      <c r="BH114" s="1" t="s">
        <v>66</v>
      </c>
      <c r="BI114" s="9" t="b">
        <f t="shared" si="1"/>
        <v>0</v>
      </c>
    </row>
    <row r="115" spans="1:61" ht="34.200000000000003" x14ac:dyDescent="0.2">
      <c r="A115" s="1">
        <v>2023</v>
      </c>
      <c r="B115" s="2" t="s">
        <v>619</v>
      </c>
      <c r="C115" s="2" t="s">
        <v>616</v>
      </c>
      <c r="D115" s="1" t="s">
        <v>62</v>
      </c>
      <c r="E115" s="1" t="s">
        <v>578</v>
      </c>
      <c r="F115" s="3">
        <v>44953.621022106483</v>
      </c>
      <c r="G115" s="1" t="s">
        <v>619</v>
      </c>
      <c r="H115" s="1" t="s">
        <v>64</v>
      </c>
      <c r="I115" s="1" t="s">
        <v>65</v>
      </c>
      <c r="J115" s="1" t="s">
        <v>66</v>
      </c>
      <c r="M115" s="1" t="s">
        <v>66</v>
      </c>
      <c r="O115" s="1" t="b">
        <v>1</v>
      </c>
      <c r="Q115" s="1" t="b">
        <v>1</v>
      </c>
      <c r="R115" s="1" t="s">
        <v>67</v>
      </c>
      <c r="S115" s="1" t="s">
        <v>68</v>
      </c>
      <c r="T115" s="1" t="s">
        <v>69</v>
      </c>
      <c r="U115" s="1" t="s">
        <v>373</v>
      </c>
      <c r="V115" s="1" t="s">
        <v>374</v>
      </c>
      <c r="W115" s="1" t="s">
        <v>260</v>
      </c>
      <c r="Y115" s="1" t="s">
        <v>375</v>
      </c>
      <c r="Z115" s="1" t="s">
        <v>613</v>
      </c>
      <c r="AA115" s="1" t="s">
        <v>607</v>
      </c>
      <c r="AB115" s="1" t="s">
        <v>617</v>
      </c>
      <c r="AC115" s="1" t="s">
        <v>614</v>
      </c>
      <c r="AD115" s="1" t="s">
        <v>610</v>
      </c>
      <c r="AE115" s="1" t="s">
        <v>618</v>
      </c>
      <c r="AF115" s="1" t="s">
        <v>80</v>
      </c>
      <c r="AH115" s="1" t="b">
        <v>1</v>
      </c>
      <c r="AI115" s="1" t="b">
        <v>1</v>
      </c>
      <c r="AM115" s="1" t="s">
        <v>375</v>
      </c>
      <c r="AO115" s="1" t="s">
        <v>66</v>
      </c>
      <c r="AP115" s="3">
        <v>44927</v>
      </c>
      <c r="AW115" s="1" t="s">
        <v>65</v>
      </c>
      <c r="AY115" s="1" t="b">
        <v>1</v>
      </c>
      <c r="AZ115" s="1" t="b">
        <v>1</v>
      </c>
      <c r="BA115" s="1" t="b">
        <v>0</v>
      </c>
      <c r="BB115" s="1" t="s">
        <v>82</v>
      </c>
      <c r="BC115" s="3">
        <v>44853.502941909719</v>
      </c>
      <c r="BD115" s="2" t="s">
        <v>105</v>
      </c>
      <c r="BE115" s="2" t="s">
        <v>82</v>
      </c>
      <c r="BF115" s="2" t="s">
        <v>599</v>
      </c>
      <c r="BG115" s="1" t="s">
        <v>84</v>
      </c>
      <c r="BH115" s="1" t="s">
        <v>66</v>
      </c>
      <c r="BI115" s="9" t="b">
        <f t="shared" si="1"/>
        <v>0</v>
      </c>
    </row>
  </sheetData>
  <autoFilter ref="A1:BI115" xr:uid="{1C0DB718-7BA7-4B5E-9871-E69F42C3B1CF}"/>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B9EC1-5AEE-43D7-8773-E8945A0AB778}">
  <dimension ref="B2:I120"/>
  <sheetViews>
    <sheetView workbookViewId="0">
      <selection activeCell="C3" sqref="C3:C17"/>
    </sheetView>
  </sheetViews>
  <sheetFormatPr defaultRowHeight="11.4" x14ac:dyDescent="0.2"/>
  <cols>
    <col min="2" max="2" width="15.375" bestFit="1" customWidth="1"/>
    <col min="3" max="3" width="56.75" bestFit="1" customWidth="1"/>
    <col min="4" max="4" width="16" customWidth="1"/>
    <col min="5" max="5" width="15.375" style="8" customWidth="1"/>
    <col min="6" max="6" width="4.875" style="8" customWidth="1"/>
    <col min="7" max="7" width="41.375" customWidth="1"/>
    <col min="8" max="9" width="42.375" customWidth="1"/>
  </cols>
  <sheetData>
    <row r="2" spans="2:9" x14ac:dyDescent="0.2">
      <c r="B2" s="4" t="s">
        <v>4</v>
      </c>
      <c r="C2" s="4" t="s">
        <v>1</v>
      </c>
      <c r="D2" s="4" t="s">
        <v>41</v>
      </c>
      <c r="E2" s="7" t="s">
        <v>42</v>
      </c>
      <c r="F2" s="7"/>
    </row>
    <row r="3" spans="2:9" x14ac:dyDescent="0.2">
      <c r="B3" t="s">
        <v>98</v>
      </c>
      <c r="C3" t="s">
        <v>143</v>
      </c>
      <c r="D3" s="5">
        <v>44927</v>
      </c>
      <c r="E3" s="8">
        <v>45199</v>
      </c>
      <c r="G3" t="str">
        <f>"('"&amp;C3&amp;"',"</f>
        <v>('NE-HVAC-airAC-Pkg-lt55kBtuh-15p0seer',</v>
      </c>
      <c r="H3" s="11" t="str">
        <f>_xlfn.CONCAT(G3:G17)</f>
        <v>('NE-HVAC-airAC-Pkg-lt55kBtuh-15p0seer','NE-HVAC-airAC-Pkg-lt55kBtuh-16p0seer','NE-HVAC-airAC-Pkg-lt55kBtuh-17p0seer','NE-HVAC-airAC-Pkg-lt55kBtuh-18p0seer','NE-HVAC-airAC-Split-lt45kBtuh-15p0seer','NE-HVAC-airAC-Split-lt45kBtuh-16p0seer','NE-HVAC-airAC-Split-lt45kBtuh-17p0seer','NE-HVAC-airAC-Split-lt45kBtuh-18p0seer','NE-HVAC-airHP-Pkg-lt55kBtuh-15p0seer-8p2hspf','NE-HVAC-airHP-Pkg-lt55kBtuh-16p0seer-8p5hspf','NE-HVAC-airHP-Pkg-lt55kBtuh-17p0seer-9p0hspf','NE-HVAC-airHP-Split-lt55kBtuh-15p0seer-8p7hspf','NE-HVAC-airHP-Split-lt55kBtuh-16p0seer-9p0hspf','NE-HVAC-airHP-Split-lt55kBtuh-17p0seer-9p4hspf','NE-HVAC-airHP-Split-lt55kBtuh-18p0seer-9p7hspf')</v>
      </c>
      <c r="I3" s="11" t="s">
        <v>623</v>
      </c>
    </row>
    <row r="4" spans="2:9" x14ac:dyDescent="0.2">
      <c r="B4" t="s">
        <v>98</v>
      </c>
      <c r="C4" t="s">
        <v>152</v>
      </c>
      <c r="D4" s="5">
        <v>44927</v>
      </c>
      <c r="E4" s="8">
        <v>45199</v>
      </c>
      <c r="G4" t="str">
        <f t="shared" ref="G4:G16" si="0">"'"&amp;C4&amp;"',"</f>
        <v>'NE-HVAC-airAC-Pkg-lt55kBtuh-16p0seer',</v>
      </c>
      <c r="H4" s="11"/>
      <c r="I4" s="11"/>
    </row>
    <row r="5" spans="2:9" x14ac:dyDescent="0.2">
      <c r="B5" t="s">
        <v>98</v>
      </c>
      <c r="C5" t="s">
        <v>157</v>
      </c>
      <c r="D5" s="5">
        <v>44927</v>
      </c>
      <c r="E5" s="8">
        <v>45199</v>
      </c>
      <c r="G5" t="str">
        <f t="shared" si="0"/>
        <v>'NE-HVAC-airAC-Pkg-lt55kBtuh-17p0seer',</v>
      </c>
      <c r="H5" s="11"/>
      <c r="I5" s="11"/>
    </row>
    <row r="6" spans="2:9" x14ac:dyDescent="0.2">
      <c r="B6" t="s">
        <v>98</v>
      </c>
      <c r="C6" t="s">
        <v>161</v>
      </c>
      <c r="D6" s="5">
        <v>44927</v>
      </c>
      <c r="E6" s="8">
        <v>45199</v>
      </c>
      <c r="G6" t="str">
        <f t="shared" si="0"/>
        <v>'NE-HVAC-airAC-Pkg-lt55kBtuh-18p0seer',</v>
      </c>
      <c r="H6" s="11"/>
      <c r="I6" s="11"/>
    </row>
    <row r="7" spans="2:9" x14ac:dyDescent="0.2">
      <c r="B7" t="s">
        <v>98</v>
      </c>
      <c r="C7" t="s">
        <v>238</v>
      </c>
      <c r="D7" s="5">
        <v>44927</v>
      </c>
      <c r="E7" s="8">
        <v>45199</v>
      </c>
      <c r="G7" t="str">
        <f t="shared" si="0"/>
        <v>'NE-HVAC-airAC-Split-lt45kBtuh-15p0seer',</v>
      </c>
      <c r="H7" s="11"/>
      <c r="I7" s="11"/>
    </row>
    <row r="8" spans="2:9" x14ac:dyDescent="0.2">
      <c r="B8" t="s">
        <v>98</v>
      </c>
      <c r="C8" t="s">
        <v>246</v>
      </c>
      <c r="D8" s="5">
        <v>44927</v>
      </c>
      <c r="E8" s="8">
        <v>45199</v>
      </c>
      <c r="G8" t="str">
        <f t="shared" si="0"/>
        <v>'NE-HVAC-airAC-Split-lt45kBtuh-16p0seer',</v>
      </c>
      <c r="H8" s="11"/>
      <c r="I8" s="11"/>
    </row>
    <row r="9" spans="2:9" x14ac:dyDescent="0.2">
      <c r="B9" t="s">
        <v>98</v>
      </c>
      <c r="C9" t="s">
        <v>250</v>
      </c>
      <c r="D9" s="5">
        <v>44927</v>
      </c>
      <c r="E9" s="8">
        <v>45199</v>
      </c>
      <c r="G9" t="str">
        <f t="shared" si="0"/>
        <v>'NE-HVAC-airAC-Split-lt45kBtuh-17p0seer',</v>
      </c>
      <c r="H9" s="11"/>
      <c r="I9" s="11"/>
    </row>
    <row r="10" spans="2:9" x14ac:dyDescent="0.2">
      <c r="B10" t="s">
        <v>98</v>
      </c>
      <c r="C10" t="s">
        <v>254</v>
      </c>
      <c r="D10" s="5">
        <v>44927</v>
      </c>
      <c r="E10" s="8">
        <v>45199</v>
      </c>
      <c r="G10" t="str">
        <f t="shared" si="0"/>
        <v>'NE-HVAC-airAC-Split-lt45kBtuh-18p0seer',</v>
      </c>
      <c r="H10" s="11"/>
      <c r="I10" s="11"/>
    </row>
    <row r="11" spans="2:9" x14ac:dyDescent="0.2">
      <c r="B11" t="s">
        <v>98</v>
      </c>
      <c r="C11" t="s">
        <v>411</v>
      </c>
      <c r="D11" s="5">
        <v>44927</v>
      </c>
      <c r="E11" s="8">
        <v>45199</v>
      </c>
      <c r="G11" t="str">
        <f t="shared" si="0"/>
        <v>'NE-HVAC-airHP-Pkg-lt55kBtuh-15p0seer-8p2hspf',</v>
      </c>
      <c r="H11" s="11"/>
      <c r="I11" s="11"/>
    </row>
    <row r="12" spans="2:9" x14ac:dyDescent="0.2">
      <c r="B12" t="s">
        <v>98</v>
      </c>
      <c r="C12" t="s">
        <v>419</v>
      </c>
      <c r="D12" s="5">
        <v>44927</v>
      </c>
      <c r="E12" s="8">
        <v>45199</v>
      </c>
      <c r="G12" t="str">
        <f t="shared" si="0"/>
        <v>'NE-HVAC-airHP-Pkg-lt55kBtuh-16p0seer-8p5hspf',</v>
      </c>
      <c r="H12" s="11"/>
      <c r="I12" s="11"/>
    </row>
    <row r="13" spans="2:9" x14ac:dyDescent="0.2">
      <c r="B13" t="s">
        <v>98</v>
      </c>
      <c r="C13" t="s">
        <v>423</v>
      </c>
      <c r="D13" s="5">
        <v>44927</v>
      </c>
      <c r="E13" s="8">
        <v>45199</v>
      </c>
      <c r="G13" t="str">
        <f t="shared" si="0"/>
        <v>'NE-HVAC-airHP-Pkg-lt55kBtuh-17p0seer-9p0hspf',</v>
      </c>
      <c r="H13" s="11"/>
      <c r="I13" s="11"/>
    </row>
    <row r="14" spans="2:9" x14ac:dyDescent="0.2">
      <c r="B14" t="s">
        <v>98</v>
      </c>
      <c r="C14" t="s">
        <v>473</v>
      </c>
      <c r="D14" s="5">
        <v>44927</v>
      </c>
      <c r="E14" s="8">
        <v>45199</v>
      </c>
      <c r="G14" t="str">
        <f t="shared" si="0"/>
        <v>'NE-HVAC-airHP-Split-lt55kBtuh-15p0seer-8p7hspf',</v>
      </c>
      <c r="H14" s="11"/>
      <c r="I14" s="11"/>
    </row>
    <row r="15" spans="2:9" x14ac:dyDescent="0.2">
      <c r="B15" t="s">
        <v>98</v>
      </c>
      <c r="C15" t="s">
        <v>481</v>
      </c>
      <c r="D15" s="5">
        <v>44927</v>
      </c>
      <c r="E15" s="8">
        <v>45199</v>
      </c>
      <c r="G15" t="str">
        <f t="shared" si="0"/>
        <v>'NE-HVAC-airHP-Split-lt55kBtuh-16p0seer-9p0hspf',</v>
      </c>
      <c r="H15" s="11"/>
      <c r="I15" s="11"/>
    </row>
    <row r="16" spans="2:9" x14ac:dyDescent="0.2">
      <c r="B16" t="s">
        <v>98</v>
      </c>
      <c r="C16" t="s">
        <v>485</v>
      </c>
      <c r="D16" s="5">
        <v>44927</v>
      </c>
      <c r="E16" s="8">
        <v>45199</v>
      </c>
      <c r="G16" t="str">
        <f t="shared" si="0"/>
        <v>'NE-HVAC-airHP-Split-lt55kBtuh-17p0seer-9p4hspf',</v>
      </c>
      <c r="H16" s="11"/>
      <c r="I16" s="11"/>
    </row>
    <row r="17" spans="2:9" x14ac:dyDescent="0.2">
      <c r="B17" t="s">
        <v>98</v>
      </c>
      <c r="C17" t="s">
        <v>489</v>
      </c>
      <c r="D17" s="5">
        <v>44927</v>
      </c>
      <c r="E17" s="8">
        <v>45199</v>
      </c>
      <c r="G17" t="str">
        <f>"'"&amp;C17&amp;"')"</f>
        <v>'NE-HVAC-airHP-Split-lt55kBtuh-18p0seer-9p7hspf')</v>
      </c>
      <c r="H17" s="11"/>
      <c r="I17" s="11"/>
    </row>
    <row r="18" spans="2:9" x14ac:dyDescent="0.2">
      <c r="B18" s="8" t="s">
        <v>493</v>
      </c>
      <c r="C18" s="8"/>
      <c r="D18" s="8"/>
    </row>
    <row r="19" spans="2:9" x14ac:dyDescent="0.2">
      <c r="E19"/>
      <c r="F19"/>
    </row>
    <row r="20" spans="2:9" x14ac:dyDescent="0.2">
      <c r="E20"/>
      <c r="F20"/>
    </row>
    <row r="21" spans="2:9" x14ac:dyDescent="0.2">
      <c r="E21"/>
      <c r="F21"/>
    </row>
    <row r="22" spans="2:9" x14ac:dyDescent="0.2">
      <c r="E22"/>
      <c r="F22"/>
    </row>
    <row r="23" spans="2:9" x14ac:dyDescent="0.2">
      <c r="E23"/>
      <c r="F23"/>
    </row>
    <row r="24" spans="2:9" x14ac:dyDescent="0.2">
      <c r="E24"/>
      <c r="F24"/>
    </row>
    <row r="25" spans="2:9" x14ac:dyDescent="0.2">
      <c r="E25"/>
      <c r="F25"/>
    </row>
    <row r="26" spans="2:9" x14ac:dyDescent="0.2">
      <c r="E26"/>
      <c r="F26"/>
    </row>
    <row r="27" spans="2:9" x14ac:dyDescent="0.2">
      <c r="E27"/>
      <c r="F27"/>
    </row>
    <row r="28" spans="2:9" x14ac:dyDescent="0.2">
      <c r="E28"/>
      <c r="F28"/>
    </row>
    <row r="29" spans="2:9" x14ac:dyDescent="0.2">
      <c r="E29"/>
      <c r="F29"/>
    </row>
    <row r="30" spans="2:9" x14ac:dyDescent="0.2">
      <c r="E30"/>
      <c r="F30"/>
    </row>
    <row r="31" spans="2:9" x14ac:dyDescent="0.2">
      <c r="E31"/>
      <c r="F31"/>
    </row>
    <row r="32" spans="2:9" x14ac:dyDescent="0.2">
      <c r="E32"/>
      <c r="F32"/>
    </row>
    <row r="33" spans="5:6" x14ac:dyDescent="0.2">
      <c r="E33"/>
      <c r="F33"/>
    </row>
    <row r="34" spans="5:6" x14ac:dyDescent="0.2">
      <c r="E34"/>
      <c r="F34"/>
    </row>
    <row r="35" spans="5:6" x14ac:dyDescent="0.2">
      <c r="E35"/>
      <c r="F35"/>
    </row>
    <row r="36" spans="5:6" x14ac:dyDescent="0.2">
      <c r="E36"/>
      <c r="F36"/>
    </row>
    <row r="37" spans="5:6" x14ac:dyDescent="0.2">
      <c r="E37"/>
      <c r="F37"/>
    </row>
    <row r="38" spans="5:6" x14ac:dyDescent="0.2">
      <c r="E38"/>
      <c r="F38"/>
    </row>
    <row r="39" spans="5:6" x14ac:dyDescent="0.2">
      <c r="E39"/>
      <c r="F39"/>
    </row>
    <row r="40" spans="5:6" x14ac:dyDescent="0.2">
      <c r="E40"/>
      <c r="F40"/>
    </row>
    <row r="41" spans="5:6" x14ac:dyDescent="0.2">
      <c r="E41"/>
      <c r="F41"/>
    </row>
    <row r="42" spans="5:6" x14ac:dyDescent="0.2">
      <c r="E42"/>
      <c r="F42"/>
    </row>
    <row r="43" spans="5:6" x14ac:dyDescent="0.2">
      <c r="E43"/>
      <c r="F43"/>
    </row>
    <row r="44" spans="5:6" x14ac:dyDescent="0.2">
      <c r="E44"/>
      <c r="F44"/>
    </row>
    <row r="45" spans="5:6" x14ac:dyDescent="0.2">
      <c r="E45"/>
      <c r="F45"/>
    </row>
    <row r="46" spans="5:6" x14ac:dyDescent="0.2">
      <c r="E46"/>
      <c r="F46"/>
    </row>
    <row r="47" spans="5:6" x14ac:dyDescent="0.2">
      <c r="E47"/>
      <c r="F47"/>
    </row>
    <row r="48" spans="5:6" x14ac:dyDescent="0.2">
      <c r="E48"/>
      <c r="F48"/>
    </row>
    <row r="49" spans="5:6" x14ac:dyDescent="0.2">
      <c r="E49"/>
      <c r="F49"/>
    </row>
    <row r="50" spans="5:6" x14ac:dyDescent="0.2">
      <c r="E50"/>
      <c r="F50"/>
    </row>
    <row r="51" spans="5:6" x14ac:dyDescent="0.2">
      <c r="E51"/>
      <c r="F51"/>
    </row>
    <row r="52" spans="5:6" x14ac:dyDescent="0.2">
      <c r="E52"/>
      <c r="F52"/>
    </row>
    <row r="53" spans="5:6" x14ac:dyDescent="0.2">
      <c r="E53"/>
      <c r="F53"/>
    </row>
    <row r="54" spans="5:6" x14ac:dyDescent="0.2">
      <c r="E54"/>
      <c r="F54"/>
    </row>
    <row r="55" spans="5:6" x14ac:dyDescent="0.2">
      <c r="E55"/>
      <c r="F55"/>
    </row>
    <row r="56" spans="5:6" x14ac:dyDescent="0.2">
      <c r="E56"/>
      <c r="F56"/>
    </row>
    <row r="57" spans="5:6" x14ac:dyDescent="0.2">
      <c r="E57"/>
      <c r="F57"/>
    </row>
    <row r="58" spans="5:6" x14ac:dyDescent="0.2">
      <c r="E58"/>
      <c r="F58"/>
    </row>
    <row r="59" spans="5:6" x14ac:dyDescent="0.2">
      <c r="E59"/>
      <c r="F59"/>
    </row>
    <row r="60" spans="5:6" x14ac:dyDescent="0.2">
      <c r="E60"/>
      <c r="F60"/>
    </row>
    <row r="61" spans="5:6" x14ac:dyDescent="0.2">
      <c r="E61"/>
      <c r="F61"/>
    </row>
    <row r="62" spans="5:6" x14ac:dyDescent="0.2">
      <c r="E62"/>
      <c r="F62"/>
    </row>
    <row r="63" spans="5:6" x14ac:dyDescent="0.2">
      <c r="E63"/>
      <c r="F63"/>
    </row>
    <row r="64" spans="5:6" x14ac:dyDescent="0.2">
      <c r="E64"/>
      <c r="F64"/>
    </row>
    <row r="65" spans="5:6" x14ac:dyDescent="0.2">
      <c r="E65"/>
      <c r="F65"/>
    </row>
    <row r="66" spans="5:6" x14ac:dyDescent="0.2">
      <c r="E66"/>
      <c r="F66"/>
    </row>
    <row r="67" spans="5:6" x14ac:dyDescent="0.2">
      <c r="E67"/>
      <c r="F67"/>
    </row>
    <row r="68" spans="5:6" x14ac:dyDescent="0.2">
      <c r="E68"/>
      <c r="F68"/>
    </row>
    <row r="69" spans="5:6" x14ac:dyDescent="0.2">
      <c r="E69"/>
      <c r="F69"/>
    </row>
    <row r="70" spans="5:6" x14ac:dyDescent="0.2">
      <c r="E70"/>
      <c r="F70"/>
    </row>
    <row r="71" spans="5:6" x14ac:dyDescent="0.2">
      <c r="E71"/>
      <c r="F71"/>
    </row>
    <row r="72" spans="5:6" x14ac:dyDescent="0.2">
      <c r="E72"/>
      <c r="F72"/>
    </row>
    <row r="73" spans="5:6" x14ac:dyDescent="0.2">
      <c r="E73"/>
      <c r="F73"/>
    </row>
    <row r="74" spans="5:6" x14ac:dyDescent="0.2">
      <c r="E74"/>
      <c r="F74"/>
    </row>
    <row r="75" spans="5:6" x14ac:dyDescent="0.2">
      <c r="E75"/>
      <c r="F75"/>
    </row>
    <row r="76" spans="5:6" x14ac:dyDescent="0.2">
      <c r="E76"/>
      <c r="F76"/>
    </row>
    <row r="77" spans="5:6" x14ac:dyDescent="0.2">
      <c r="E77"/>
      <c r="F77"/>
    </row>
    <row r="78" spans="5:6" x14ac:dyDescent="0.2">
      <c r="E78"/>
      <c r="F78"/>
    </row>
    <row r="79" spans="5:6" x14ac:dyDescent="0.2">
      <c r="E79"/>
      <c r="F79"/>
    </row>
    <row r="80" spans="5:6" x14ac:dyDescent="0.2">
      <c r="E80"/>
      <c r="F80"/>
    </row>
    <row r="81" spans="5:6" x14ac:dyDescent="0.2">
      <c r="E81"/>
      <c r="F81"/>
    </row>
    <row r="82" spans="5:6" x14ac:dyDescent="0.2">
      <c r="E82"/>
      <c r="F82"/>
    </row>
    <row r="83" spans="5:6" x14ac:dyDescent="0.2">
      <c r="E83"/>
      <c r="F83"/>
    </row>
    <row r="84" spans="5:6" x14ac:dyDescent="0.2">
      <c r="E84"/>
      <c r="F84"/>
    </row>
    <row r="85" spans="5:6" x14ac:dyDescent="0.2">
      <c r="E85"/>
      <c r="F85"/>
    </row>
    <row r="86" spans="5:6" x14ac:dyDescent="0.2">
      <c r="E86"/>
      <c r="F86"/>
    </row>
    <row r="87" spans="5:6" x14ac:dyDescent="0.2">
      <c r="E87"/>
      <c r="F87"/>
    </row>
    <row r="88" spans="5:6" x14ac:dyDescent="0.2">
      <c r="E88"/>
      <c r="F88"/>
    </row>
    <row r="89" spans="5:6" x14ac:dyDescent="0.2">
      <c r="E89"/>
      <c r="F89"/>
    </row>
    <row r="90" spans="5:6" x14ac:dyDescent="0.2">
      <c r="E90"/>
      <c r="F90"/>
    </row>
    <row r="91" spans="5:6" x14ac:dyDescent="0.2">
      <c r="E91"/>
      <c r="F91"/>
    </row>
    <row r="92" spans="5:6" x14ac:dyDescent="0.2">
      <c r="E92"/>
      <c r="F92"/>
    </row>
    <row r="93" spans="5:6" x14ac:dyDescent="0.2">
      <c r="E93"/>
      <c r="F93"/>
    </row>
    <row r="94" spans="5:6" x14ac:dyDescent="0.2">
      <c r="E94"/>
      <c r="F94"/>
    </row>
    <row r="95" spans="5:6" x14ac:dyDescent="0.2">
      <c r="E95"/>
      <c r="F95"/>
    </row>
    <row r="96" spans="5:6" x14ac:dyDescent="0.2">
      <c r="E96"/>
      <c r="F96"/>
    </row>
    <row r="97" spans="5:6" x14ac:dyDescent="0.2">
      <c r="E97"/>
      <c r="F97"/>
    </row>
    <row r="98" spans="5:6" x14ac:dyDescent="0.2">
      <c r="E98"/>
      <c r="F98"/>
    </row>
    <row r="99" spans="5:6" x14ac:dyDescent="0.2">
      <c r="E99"/>
      <c r="F99"/>
    </row>
    <row r="100" spans="5:6" x14ac:dyDescent="0.2">
      <c r="E100"/>
      <c r="F100"/>
    </row>
    <row r="101" spans="5:6" x14ac:dyDescent="0.2">
      <c r="E101"/>
      <c r="F101"/>
    </row>
    <row r="102" spans="5:6" x14ac:dyDescent="0.2">
      <c r="E102"/>
      <c r="F102"/>
    </row>
    <row r="103" spans="5:6" x14ac:dyDescent="0.2">
      <c r="E103"/>
      <c r="F103"/>
    </row>
    <row r="104" spans="5:6" x14ac:dyDescent="0.2">
      <c r="E104"/>
      <c r="F104"/>
    </row>
    <row r="105" spans="5:6" x14ac:dyDescent="0.2">
      <c r="E105"/>
      <c r="F105"/>
    </row>
    <row r="106" spans="5:6" x14ac:dyDescent="0.2">
      <c r="E106"/>
      <c r="F106"/>
    </row>
    <row r="107" spans="5:6" x14ac:dyDescent="0.2">
      <c r="E107"/>
      <c r="F107"/>
    </row>
    <row r="108" spans="5:6" x14ac:dyDescent="0.2">
      <c r="E108"/>
      <c r="F108"/>
    </row>
    <row r="109" spans="5:6" x14ac:dyDescent="0.2">
      <c r="E109"/>
      <c r="F109"/>
    </row>
    <row r="110" spans="5:6" x14ac:dyDescent="0.2">
      <c r="E110"/>
      <c r="F110"/>
    </row>
    <row r="111" spans="5:6" x14ac:dyDescent="0.2">
      <c r="E111"/>
      <c r="F111"/>
    </row>
    <row r="112" spans="5:6" x14ac:dyDescent="0.2">
      <c r="E112"/>
      <c r="F112"/>
    </row>
    <row r="113" spans="5:6" x14ac:dyDescent="0.2">
      <c r="E113"/>
      <c r="F113"/>
    </row>
    <row r="114" spans="5:6" x14ac:dyDescent="0.2">
      <c r="E114"/>
      <c r="F114"/>
    </row>
    <row r="115" spans="5:6" x14ac:dyDescent="0.2">
      <c r="E115"/>
      <c r="F115"/>
    </row>
    <row r="116" spans="5:6" x14ac:dyDescent="0.2">
      <c r="E116"/>
      <c r="F116"/>
    </row>
    <row r="117" spans="5:6" x14ac:dyDescent="0.2">
      <c r="E117"/>
      <c r="F117"/>
    </row>
    <row r="118" spans="5:6" x14ac:dyDescent="0.2">
      <c r="E118"/>
      <c r="F118"/>
    </row>
    <row r="119" spans="5:6" x14ac:dyDescent="0.2">
      <c r="E119"/>
      <c r="F119"/>
    </row>
    <row r="120" spans="5:6" x14ac:dyDescent="0.2">
      <c r="E120"/>
      <c r="F120"/>
    </row>
  </sheetData>
  <mergeCells count="2">
    <mergeCell ref="H3:H17"/>
    <mergeCell ref="I3:I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A1D2E-2E82-4EDA-BC81-B958937DA313}">
  <dimension ref="A1:BH16"/>
  <sheetViews>
    <sheetView workbookViewId="0">
      <pane xSplit="2" ySplit="1" topLeftCell="AA2" activePane="bottomRight" state="frozen"/>
      <selection pane="topRight" activeCell="C1" sqref="C1"/>
      <selection pane="bottomLeft" activeCell="A2" sqref="A2"/>
      <selection pane="bottomRight" activeCell="B4" sqref="B4"/>
    </sheetView>
  </sheetViews>
  <sheetFormatPr defaultColWidth="9.125" defaultRowHeight="51.75" customHeight="1" x14ac:dyDescent="0.2"/>
  <cols>
    <col min="1" max="1" width="5.125" style="1" bestFit="1" customWidth="1"/>
    <col min="2" max="2" width="41.625" style="1" bestFit="1" customWidth="1"/>
    <col min="3" max="3" width="32.875" style="1" customWidth="1"/>
    <col min="4" max="5" width="9.125" style="1"/>
    <col min="6" max="6" width="10.125" style="3" bestFit="1" customWidth="1"/>
    <col min="7" max="7" width="41.625" style="1" bestFit="1" customWidth="1"/>
    <col min="8" max="25" width="9.125" style="1"/>
    <col min="26" max="28" width="32.25" style="1" customWidth="1"/>
    <col min="29" max="41" width="9.125" style="1"/>
    <col min="42" max="42" width="12.75" style="3" customWidth="1"/>
    <col min="43" max="43" width="19.875" style="3" customWidth="1"/>
    <col min="44" max="54" width="9.125" style="1"/>
    <col min="55" max="55" width="15.5" style="3" customWidth="1"/>
    <col min="56" max="16384" width="9.125" style="1"/>
  </cols>
  <sheetData>
    <row r="1" spans="1:60" ht="15.75" customHeight="1" x14ac:dyDescent="0.2">
      <c r="A1" s="1" t="s">
        <v>0</v>
      </c>
      <c r="B1" s="1" t="s">
        <v>1</v>
      </c>
      <c r="C1" s="1" t="s">
        <v>2</v>
      </c>
      <c r="D1" s="1" t="s">
        <v>3</v>
      </c>
      <c r="E1" s="1" t="s">
        <v>4</v>
      </c>
      <c r="F1" s="3"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3" t="s">
        <v>41</v>
      </c>
      <c r="AQ1" s="3" t="s">
        <v>42</v>
      </c>
      <c r="AR1" s="1" t="s">
        <v>43</v>
      </c>
      <c r="AS1" s="1" t="s">
        <v>44</v>
      </c>
      <c r="AT1" s="1" t="s">
        <v>45</v>
      </c>
      <c r="AU1" s="1" t="s">
        <v>46</v>
      </c>
      <c r="AV1" s="1" t="s">
        <v>47</v>
      </c>
      <c r="AW1" s="1" t="s">
        <v>48</v>
      </c>
      <c r="AX1" s="1" t="s">
        <v>49</v>
      </c>
      <c r="AY1" s="1" t="s">
        <v>50</v>
      </c>
      <c r="AZ1" s="1" t="s">
        <v>51</v>
      </c>
      <c r="BA1" s="1" t="s">
        <v>52</v>
      </c>
      <c r="BB1" s="1" t="s">
        <v>53</v>
      </c>
      <c r="BC1" s="3" t="s">
        <v>54</v>
      </c>
      <c r="BD1" s="1" t="s">
        <v>55</v>
      </c>
      <c r="BE1" s="1" t="s">
        <v>56</v>
      </c>
      <c r="BF1" s="1" t="s">
        <v>57</v>
      </c>
      <c r="BG1" s="1" t="s">
        <v>58</v>
      </c>
      <c r="BH1" s="1" t="s">
        <v>59</v>
      </c>
    </row>
    <row r="2" spans="1:60" ht="51.75" customHeight="1" x14ac:dyDescent="0.2">
      <c r="A2" s="1">
        <v>2023</v>
      </c>
      <c r="B2" s="1" t="s">
        <v>143</v>
      </c>
      <c r="C2" s="1" t="s">
        <v>144</v>
      </c>
      <c r="D2" s="1" t="s">
        <v>62</v>
      </c>
      <c r="E2" s="1" t="s">
        <v>98</v>
      </c>
      <c r="F2" s="3">
        <v>45671.531564780089</v>
      </c>
      <c r="G2" s="1" t="s">
        <v>143</v>
      </c>
      <c r="H2" s="1" t="s">
        <v>64</v>
      </c>
      <c r="I2" s="1" t="s">
        <v>65</v>
      </c>
      <c r="J2" s="1" t="s">
        <v>66</v>
      </c>
      <c r="M2" s="1" t="s">
        <v>66</v>
      </c>
      <c r="O2" s="1" t="b">
        <v>0</v>
      </c>
      <c r="Q2" s="1" t="b">
        <v>1</v>
      </c>
      <c r="R2" s="1" t="s">
        <v>67</v>
      </c>
      <c r="S2" s="1" t="s">
        <v>68</v>
      </c>
      <c r="T2" s="1" t="s">
        <v>69</v>
      </c>
      <c r="U2" s="1" t="s">
        <v>70</v>
      </c>
      <c r="V2" s="1" t="s">
        <v>71</v>
      </c>
      <c r="W2" s="1" t="s">
        <v>72</v>
      </c>
      <c r="Y2" s="1" t="s">
        <v>73</v>
      </c>
      <c r="Z2" s="2" t="s">
        <v>145</v>
      </c>
      <c r="AA2" s="1" t="s">
        <v>146</v>
      </c>
      <c r="AB2" s="1" t="s">
        <v>147</v>
      </c>
      <c r="AC2" s="1" t="s">
        <v>148</v>
      </c>
      <c r="AD2" s="1" t="s">
        <v>149</v>
      </c>
      <c r="AE2" s="1" t="s">
        <v>150</v>
      </c>
      <c r="AF2" s="1" t="s">
        <v>80</v>
      </c>
      <c r="AH2" s="1" t="b">
        <v>1</v>
      </c>
      <c r="AI2" s="1" t="b">
        <v>1</v>
      </c>
      <c r="AM2" s="1" t="s">
        <v>73</v>
      </c>
      <c r="AP2" s="3">
        <v>44927</v>
      </c>
      <c r="AQ2" s="3">
        <v>45322</v>
      </c>
      <c r="AW2" s="1" t="s">
        <v>65</v>
      </c>
      <c r="AY2" s="1" t="b">
        <v>1</v>
      </c>
      <c r="AZ2" s="1" t="b">
        <v>1</v>
      </c>
      <c r="BA2" s="1" t="b">
        <v>0</v>
      </c>
      <c r="BB2" s="1" t="s">
        <v>82</v>
      </c>
      <c r="BC2" s="3">
        <v>44501.822930300928</v>
      </c>
      <c r="BD2" s="1" t="s">
        <v>105</v>
      </c>
      <c r="BE2" s="1" t="s">
        <v>82</v>
      </c>
      <c r="BF2" s="1" t="s">
        <v>620</v>
      </c>
    </row>
    <row r="3" spans="1:60" ht="51.75" customHeight="1" x14ac:dyDescent="0.2">
      <c r="A3" s="1">
        <v>2023</v>
      </c>
      <c r="B3" s="1" t="s">
        <v>152</v>
      </c>
      <c r="C3" s="1" t="s">
        <v>153</v>
      </c>
      <c r="D3" s="1" t="s">
        <v>62</v>
      </c>
      <c r="E3" s="1" t="s">
        <v>98</v>
      </c>
      <c r="F3" s="3">
        <v>45671.531565914353</v>
      </c>
      <c r="G3" s="1" t="s">
        <v>152</v>
      </c>
      <c r="H3" s="1" t="s">
        <v>64</v>
      </c>
      <c r="I3" s="1" t="s">
        <v>65</v>
      </c>
      <c r="J3" s="1" t="s">
        <v>66</v>
      </c>
      <c r="M3" s="1" t="s">
        <v>66</v>
      </c>
      <c r="O3" s="1" t="b">
        <v>0</v>
      </c>
      <c r="Q3" s="1" t="b">
        <v>1</v>
      </c>
      <c r="R3" s="1" t="s">
        <v>67</v>
      </c>
      <c r="S3" s="1" t="s">
        <v>68</v>
      </c>
      <c r="T3" s="1" t="s">
        <v>69</v>
      </c>
      <c r="U3" s="1" t="s">
        <v>70</v>
      </c>
      <c r="V3" s="1" t="s">
        <v>71</v>
      </c>
      <c r="W3" s="1" t="s">
        <v>72</v>
      </c>
      <c r="Y3" s="1" t="s">
        <v>73</v>
      </c>
      <c r="Z3" s="2" t="s">
        <v>154</v>
      </c>
      <c r="AA3" s="1" t="s">
        <v>146</v>
      </c>
      <c r="AB3" s="1" t="s">
        <v>155</v>
      </c>
      <c r="AC3" s="1" t="s">
        <v>148</v>
      </c>
      <c r="AD3" s="1" t="s">
        <v>149</v>
      </c>
      <c r="AE3" s="1" t="s">
        <v>156</v>
      </c>
      <c r="AF3" s="1" t="s">
        <v>80</v>
      </c>
      <c r="AH3" s="1" t="b">
        <v>1</v>
      </c>
      <c r="AI3" s="1" t="b">
        <v>1</v>
      </c>
      <c r="AM3" s="1" t="s">
        <v>73</v>
      </c>
      <c r="AP3" s="3">
        <v>44927</v>
      </c>
      <c r="AQ3" s="3">
        <v>45322</v>
      </c>
      <c r="AW3" s="1" t="s">
        <v>65</v>
      </c>
      <c r="AY3" s="1" t="b">
        <v>1</v>
      </c>
      <c r="AZ3" s="1" t="b">
        <v>1</v>
      </c>
      <c r="BA3" s="1" t="b">
        <v>0</v>
      </c>
      <c r="BB3" s="1" t="s">
        <v>82</v>
      </c>
      <c r="BC3" s="3">
        <v>44501.822930300928</v>
      </c>
      <c r="BD3" s="1" t="s">
        <v>105</v>
      </c>
      <c r="BE3" s="1" t="s">
        <v>82</v>
      </c>
      <c r="BF3" s="1" t="s">
        <v>620</v>
      </c>
    </row>
    <row r="4" spans="1:60" ht="51.75" customHeight="1" x14ac:dyDescent="0.2">
      <c r="A4" s="1">
        <v>2023</v>
      </c>
      <c r="B4" s="1" t="s">
        <v>157</v>
      </c>
      <c r="C4" s="1" t="s">
        <v>158</v>
      </c>
      <c r="D4" s="1" t="s">
        <v>62</v>
      </c>
      <c r="E4" s="1" t="s">
        <v>98</v>
      </c>
      <c r="F4" s="3">
        <v>45671.53156693287</v>
      </c>
      <c r="G4" s="1" t="s">
        <v>157</v>
      </c>
      <c r="H4" s="1" t="s">
        <v>64</v>
      </c>
      <c r="I4" s="1" t="s">
        <v>65</v>
      </c>
      <c r="J4" s="1" t="s">
        <v>66</v>
      </c>
      <c r="M4" s="1" t="s">
        <v>66</v>
      </c>
      <c r="O4" s="1" t="b">
        <v>0</v>
      </c>
      <c r="Q4" s="1" t="b">
        <v>1</v>
      </c>
      <c r="R4" s="1" t="s">
        <v>67</v>
      </c>
      <c r="S4" s="1" t="s">
        <v>68</v>
      </c>
      <c r="T4" s="1" t="s">
        <v>69</v>
      </c>
      <c r="U4" s="1" t="s">
        <v>70</v>
      </c>
      <c r="V4" s="1" t="s">
        <v>71</v>
      </c>
      <c r="W4" s="1" t="s">
        <v>72</v>
      </c>
      <c r="Y4" s="1" t="s">
        <v>73</v>
      </c>
      <c r="Z4" s="2" t="s">
        <v>145</v>
      </c>
      <c r="AA4" s="1" t="s">
        <v>146</v>
      </c>
      <c r="AB4" s="1" t="s">
        <v>159</v>
      </c>
      <c r="AC4" s="1" t="s">
        <v>148</v>
      </c>
      <c r="AD4" s="1" t="s">
        <v>149</v>
      </c>
      <c r="AE4" s="1" t="s">
        <v>160</v>
      </c>
      <c r="AF4" s="1" t="s">
        <v>80</v>
      </c>
      <c r="AH4" s="1" t="b">
        <v>1</v>
      </c>
      <c r="AI4" s="1" t="b">
        <v>1</v>
      </c>
      <c r="AM4" s="1" t="s">
        <v>73</v>
      </c>
      <c r="AP4" s="3">
        <v>44927</v>
      </c>
      <c r="AQ4" s="3">
        <v>45322</v>
      </c>
      <c r="AW4" s="1" t="s">
        <v>65</v>
      </c>
      <c r="AY4" s="1" t="b">
        <v>1</v>
      </c>
      <c r="AZ4" s="1" t="b">
        <v>1</v>
      </c>
      <c r="BA4" s="1" t="b">
        <v>0</v>
      </c>
      <c r="BB4" s="1" t="s">
        <v>82</v>
      </c>
      <c r="BC4" s="3">
        <v>44501.822930300928</v>
      </c>
      <c r="BD4" s="1" t="s">
        <v>105</v>
      </c>
      <c r="BE4" s="1" t="s">
        <v>82</v>
      </c>
      <c r="BF4" s="1" t="s">
        <v>620</v>
      </c>
    </row>
    <row r="5" spans="1:60" ht="51.75" customHeight="1" x14ac:dyDescent="0.2">
      <c r="A5" s="1">
        <v>2023</v>
      </c>
      <c r="B5" s="1" t="s">
        <v>161</v>
      </c>
      <c r="C5" s="1" t="s">
        <v>162</v>
      </c>
      <c r="D5" s="1" t="s">
        <v>62</v>
      </c>
      <c r="E5" s="1" t="s">
        <v>98</v>
      </c>
      <c r="F5" s="3">
        <v>45671.531568067126</v>
      </c>
      <c r="G5" s="1" t="s">
        <v>161</v>
      </c>
      <c r="H5" s="1" t="s">
        <v>64</v>
      </c>
      <c r="I5" s="1" t="s">
        <v>65</v>
      </c>
      <c r="J5" s="1" t="s">
        <v>66</v>
      </c>
      <c r="M5" s="1" t="s">
        <v>66</v>
      </c>
      <c r="O5" s="1" t="b">
        <v>0</v>
      </c>
      <c r="Q5" s="1" t="b">
        <v>1</v>
      </c>
      <c r="R5" s="1" t="s">
        <v>67</v>
      </c>
      <c r="S5" s="1" t="s">
        <v>68</v>
      </c>
      <c r="T5" s="1" t="s">
        <v>69</v>
      </c>
      <c r="U5" s="1" t="s">
        <v>70</v>
      </c>
      <c r="V5" s="1" t="s">
        <v>71</v>
      </c>
      <c r="W5" s="1" t="s">
        <v>72</v>
      </c>
      <c r="Y5" s="1" t="s">
        <v>73</v>
      </c>
      <c r="Z5" s="2" t="s">
        <v>163</v>
      </c>
      <c r="AA5" s="1" t="s">
        <v>146</v>
      </c>
      <c r="AB5" s="1" t="s">
        <v>164</v>
      </c>
      <c r="AC5" s="1" t="s">
        <v>148</v>
      </c>
      <c r="AD5" s="1" t="s">
        <v>149</v>
      </c>
      <c r="AE5" s="1" t="s">
        <v>165</v>
      </c>
      <c r="AF5" s="1" t="s">
        <v>80</v>
      </c>
      <c r="AH5" s="1" t="b">
        <v>1</v>
      </c>
      <c r="AI5" s="1" t="b">
        <v>1</v>
      </c>
      <c r="AM5" s="1" t="s">
        <v>73</v>
      </c>
      <c r="AP5" s="3">
        <v>44927</v>
      </c>
      <c r="AQ5" s="3">
        <v>45322</v>
      </c>
      <c r="AW5" s="1" t="s">
        <v>65</v>
      </c>
      <c r="AY5" s="1" t="b">
        <v>1</v>
      </c>
      <c r="AZ5" s="1" t="b">
        <v>1</v>
      </c>
      <c r="BA5" s="1" t="b">
        <v>0</v>
      </c>
      <c r="BB5" s="1" t="s">
        <v>82</v>
      </c>
      <c r="BC5" s="3">
        <v>44501.822930300928</v>
      </c>
      <c r="BD5" s="1" t="s">
        <v>105</v>
      </c>
      <c r="BE5" s="1" t="s">
        <v>82</v>
      </c>
      <c r="BF5" s="1" t="s">
        <v>620</v>
      </c>
    </row>
    <row r="6" spans="1:60" ht="51.75" customHeight="1" x14ac:dyDescent="0.2">
      <c r="A6" s="1">
        <v>2023</v>
      </c>
      <c r="B6" s="1" t="s">
        <v>238</v>
      </c>
      <c r="C6" s="1" t="s">
        <v>239</v>
      </c>
      <c r="D6" s="1" t="s">
        <v>62</v>
      </c>
      <c r="E6" s="1" t="s">
        <v>98</v>
      </c>
      <c r="F6" s="3">
        <v>45671.531569247687</v>
      </c>
      <c r="G6" s="1" t="s">
        <v>238</v>
      </c>
      <c r="H6" s="1" t="s">
        <v>64</v>
      </c>
      <c r="I6" s="1" t="s">
        <v>65</v>
      </c>
      <c r="J6" s="1" t="s">
        <v>66</v>
      </c>
      <c r="M6" s="1" t="s">
        <v>66</v>
      </c>
      <c r="O6" s="1" t="b">
        <v>0</v>
      </c>
      <c r="Q6" s="1" t="b">
        <v>1</v>
      </c>
      <c r="R6" s="1" t="s">
        <v>67</v>
      </c>
      <c r="S6" s="1" t="s">
        <v>68</v>
      </c>
      <c r="T6" s="1" t="s">
        <v>69</v>
      </c>
      <c r="U6" s="1" t="s">
        <v>70</v>
      </c>
      <c r="V6" s="1" t="s">
        <v>71</v>
      </c>
      <c r="W6" s="1" t="s">
        <v>168</v>
      </c>
      <c r="Y6" s="1" t="s">
        <v>73</v>
      </c>
      <c r="Z6" s="2" t="s">
        <v>240</v>
      </c>
      <c r="AA6" s="1" t="s">
        <v>241</v>
      </c>
      <c r="AB6" s="1" t="s">
        <v>242</v>
      </c>
      <c r="AC6" s="1" t="s">
        <v>243</v>
      </c>
      <c r="AD6" s="1" t="s">
        <v>244</v>
      </c>
      <c r="AE6" s="1" t="s">
        <v>245</v>
      </c>
      <c r="AF6" s="1" t="s">
        <v>80</v>
      </c>
      <c r="AH6" s="1" t="b">
        <v>1</v>
      </c>
      <c r="AI6" s="1" t="b">
        <v>1</v>
      </c>
      <c r="AM6" s="1" t="s">
        <v>73</v>
      </c>
      <c r="AP6" s="3">
        <v>44927</v>
      </c>
      <c r="AQ6" s="3">
        <v>45322</v>
      </c>
      <c r="AW6" s="1" t="s">
        <v>65</v>
      </c>
      <c r="AY6" s="1" t="b">
        <v>1</v>
      </c>
      <c r="AZ6" s="1" t="b">
        <v>1</v>
      </c>
      <c r="BA6" s="1" t="b">
        <v>0</v>
      </c>
      <c r="BB6" s="1" t="s">
        <v>82</v>
      </c>
      <c r="BC6" s="3">
        <v>44501.834482175924</v>
      </c>
      <c r="BD6" s="1" t="s">
        <v>105</v>
      </c>
      <c r="BE6" s="1" t="s">
        <v>82</v>
      </c>
      <c r="BF6" s="1" t="s">
        <v>620</v>
      </c>
    </row>
    <row r="7" spans="1:60" ht="51.75" customHeight="1" x14ac:dyDescent="0.2">
      <c r="A7" s="1">
        <v>2023</v>
      </c>
      <c r="B7" s="1" t="s">
        <v>246</v>
      </c>
      <c r="C7" s="1" t="s">
        <v>247</v>
      </c>
      <c r="D7" s="1" t="s">
        <v>62</v>
      </c>
      <c r="E7" s="1" t="s">
        <v>98</v>
      </c>
      <c r="F7" s="3">
        <v>45671.531570243053</v>
      </c>
      <c r="G7" s="1" t="s">
        <v>246</v>
      </c>
      <c r="H7" s="1" t="s">
        <v>64</v>
      </c>
      <c r="I7" s="1" t="s">
        <v>65</v>
      </c>
      <c r="J7" s="1" t="s">
        <v>66</v>
      </c>
      <c r="M7" s="1" t="s">
        <v>66</v>
      </c>
      <c r="O7" s="1" t="b">
        <v>0</v>
      </c>
      <c r="Q7" s="1" t="b">
        <v>1</v>
      </c>
      <c r="R7" s="1" t="s">
        <v>67</v>
      </c>
      <c r="S7" s="1" t="s">
        <v>68</v>
      </c>
      <c r="T7" s="1" t="s">
        <v>69</v>
      </c>
      <c r="U7" s="1" t="s">
        <v>70</v>
      </c>
      <c r="V7" s="1" t="s">
        <v>71</v>
      </c>
      <c r="W7" s="1" t="s">
        <v>168</v>
      </c>
      <c r="Y7" s="1" t="s">
        <v>73</v>
      </c>
      <c r="Z7" s="2" t="s">
        <v>240</v>
      </c>
      <c r="AA7" s="1" t="s">
        <v>241</v>
      </c>
      <c r="AB7" s="1" t="s">
        <v>248</v>
      </c>
      <c r="AC7" s="1" t="s">
        <v>243</v>
      </c>
      <c r="AD7" s="1" t="s">
        <v>244</v>
      </c>
      <c r="AE7" s="1" t="s">
        <v>249</v>
      </c>
      <c r="AF7" s="1" t="s">
        <v>80</v>
      </c>
      <c r="AH7" s="1" t="b">
        <v>1</v>
      </c>
      <c r="AI7" s="1" t="b">
        <v>1</v>
      </c>
      <c r="AM7" s="1" t="s">
        <v>73</v>
      </c>
      <c r="AP7" s="3">
        <v>44927</v>
      </c>
      <c r="AQ7" s="3">
        <v>45322</v>
      </c>
      <c r="AW7" s="1" t="s">
        <v>65</v>
      </c>
      <c r="AY7" s="1" t="b">
        <v>1</v>
      </c>
      <c r="AZ7" s="1" t="b">
        <v>1</v>
      </c>
      <c r="BA7" s="1" t="b">
        <v>0</v>
      </c>
      <c r="BB7" s="1" t="s">
        <v>82</v>
      </c>
      <c r="BC7" s="3">
        <v>44501.834482175924</v>
      </c>
      <c r="BD7" s="1" t="s">
        <v>105</v>
      </c>
      <c r="BE7" s="1" t="s">
        <v>82</v>
      </c>
      <c r="BF7" s="1" t="s">
        <v>620</v>
      </c>
    </row>
    <row r="8" spans="1:60" ht="51.75" customHeight="1" x14ac:dyDescent="0.2">
      <c r="A8" s="1">
        <v>2023</v>
      </c>
      <c r="B8" s="1" t="s">
        <v>250</v>
      </c>
      <c r="C8" s="1" t="s">
        <v>251</v>
      </c>
      <c r="D8" s="1" t="s">
        <v>62</v>
      </c>
      <c r="E8" s="1" t="s">
        <v>98</v>
      </c>
      <c r="F8" s="3">
        <v>45671.531571331019</v>
      </c>
      <c r="G8" s="1" t="s">
        <v>250</v>
      </c>
      <c r="H8" s="1" t="s">
        <v>64</v>
      </c>
      <c r="I8" s="1" t="s">
        <v>65</v>
      </c>
      <c r="J8" s="1" t="s">
        <v>66</v>
      </c>
      <c r="M8" s="1" t="s">
        <v>66</v>
      </c>
      <c r="O8" s="1" t="b">
        <v>0</v>
      </c>
      <c r="Q8" s="1" t="b">
        <v>1</v>
      </c>
      <c r="R8" s="1" t="s">
        <v>67</v>
      </c>
      <c r="S8" s="1" t="s">
        <v>68</v>
      </c>
      <c r="T8" s="1" t="s">
        <v>69</v>
      </c>
      <c r="U8" s="1" t="s">
        <v>70</v>
      </c>
      <c r="V8" s="1" t="s">
        <v>71</v>
      </c>
      <c r="W8" s="1" t="s">
        <v>168</v>
      </c>
      <c r="Y8" s="1" t="s">
        <v>73</v>
      </c>
      <c r="Z8" s="2" t="s">
        <v>240</v>
      </c>
      <c r="AA8" s="1" t="s">
        <v>241</v>
      </c>
      <c r="AB8" s="1" t="s">
        <v>252</v>
      </c>
      <c r="AC8" s="1" t="s">
        <v>243</v>
      </c>
      <c r="AD8" s="1" t="s">
        <v>244</v>
      </c>
      <c r="AE8" s="1" t="s">
        <v>253</v>
      </c>
      <c r="AF8" s="1" t="s">
        <v>80</v>
      </c>
      <c r="AH8" s="1" t="b">
        <v>1</v>
      </c>
      <c r="AI8" s="1" t="b">
        <v>1</v>
      </c>
      <c r="AM8" s="1" t="s">
        <v>73</v>
      </c>
      <c r="AP8" s="3">
        <v>44927</v>
      </c>
      <c r="AQ8" s="3">
        <v>45322</v>
      </c>
      <c r="AW8" s="1" t="s">
        <v>65</v>
      </c>
      <c r="AY8" s="1" t="b">
        <v>1</v>
      </c>
      <c r="AZ8" s="1" t="b">
        <v>1</v>
      </c>
      <c r="BA8" s="1" t="b">
        <v>0</v>
      </c>
      <c r="BB8" s="1" t="s">
        <v>82</v>
      </c>
      <c r="BC8" s="3">
        <v>44501.834482175924</v>
      </c>
      <c r="BD8" s="1" t="s">
        <v>105</v>
      </c>
      <c r="BE8" s="1" t="s">
        <v>82</v>
      </c>
      <c r="BF8" s="1" t="s">
        <v>620</v>
      </c>
    </row>
    <row r="9" spans="1:60" ht="51.75" customHeight="1" x14ac:dyDescent="0.2">
      <c r="A9" s="1">
        <v>2023</v>
      </c>
      <c r="B9" s="1" t="s">
        <v>254</v>
      </c>
      <c r="C9" s="1" t="s">
        <v>255</v>
      </c>
      <c r="D9" s="1" t="s">
        <v>62</v>
      </c>
      <c r="E9" s="1" t="s">
        <v>98</v>
      </c>
      <c r="F9" s="3">
        <v>45671.531573680557</v>
      </c>
      <c r="G9" s="1" t="s">
        <v>254</v>
      </c>
      <c r="H9" s="1" t="s">
        <v>64</v>
      </c>
      <c r="I9" s="1" t="s">
        <v>65</v>
      </c>
      <c r="J9" s="1" t="s">
        <v>66</v>
      </c>
      <c r="M9" s="1" t="s">
        <v>66</v>
      </c>
      <c r="O9" s="1" t="b">
        <v>0</v>
      </c>
      <c r="Q9" s="1" t="b">
        <v>1</v>
      </c>
      <c r="R9" s="1" t="s">
        <v>67</v>
      </c>
      <c r="S9" s="1" t="s">
        <v>68</v>
      </c>
      <c r="T9" s="1" t="s">
        <v>69</v>
      </c>
      <c r="U9" s="1" t="s">
        <v>70</v>
      </c>
      <c r="V9" s="1" t="s">
        <v>71</v>
      </c>
      <c r="W9" s="1" t="s">
        <v>168</v>
      </c>
      <c r="Y9" s="1" t="s">
        <v>73</v>
      </c>
      <c r="Z9" s="2" t="s">
        <v>240</v>
      </c>
      <c r="AA9" s="1" t="s">
        <v>241</v>
      </c>
      <c r="AB9" s="1" t="s">
        <v>256</v>
      </c>
      <c r="AC9" s="1" t="s">
        <v>243</v>
      </c>
      <c r="AD9" s="1" t="s">
        <v>244</v>
      </c>
      <c r="AE9" s="1" t="s">
        <v>257</v>
      </c>
      <c r="AF9" s="1" t="s">
        <v>80</v>
      </c>
      <c r="AH9" s="1" t="b">
        <v>1</v>
      </c>
      <c r="AI9" s="1" t="b">
        <v>1</v>
      </c>
      <c r="AM9" s="1" t="s">
        <v>73</v>
      </c>
      <c r="AP9" s="3">
        <v>44927</v>
      </c>
      <c r="AQ9" s="3">
        <v>45322</v>
      </c>
      <c r="AW9" s="1" t="s">
        <v>65</v>
      </c>
      <c r="AY9" s="1" t="b">
        <v>1</v>
      </c>
      <c r="AZ9" s="1" t="b">
        <v>1</v>
      </c>
      <c r="BA9" s="1" t="b">
        <v>0</v>
      </c>
      <c r="BB9" s="1" t="s">
        <v>82</v>
      </c>
      <c r="BC9" s="3">
        <v>44501.834482175924</v>
      </c>
      <c r="BD9" s="1" t="s">
        <v>105</v>
      </c>
      <c r="BE9" s="1" t="s">
        <v>82</v>
      </c>
      <c r="BF9" s="1" t="s">
        <v>620</v>
      </c>
    </row>
    <row r="10" spans="1:60" ht="51.75" customHeight="1" x14ac:dyDescent="0.2">
      <c r="A10" s="1">
        <v>2023</v>
      </c>
      <c r="B10" s="1" t="s">
        <v>411</v>
      </c>
      <c r="C10" s="1" t="s">
        <v>412</v>
      </c>
      <c r="D10" s="1" t="s">
        <v>62</v>
      </c>
      <c r="E10" s="1" t="s">
        <v>98</v>
      </c>
      <c r="F10" s="3">
        <v>45671.531574930559</v>
      </c>
      <c r="G10" s="1" t="s">
        <v>411</v>
      </c>
      <c r="H10" s="1" t="s">
        <v>64</v>
      </c>
      <c r="I10" s="1" t="s">
        <v>65</v>
      </c>
      <c r="J10" s="1" t="s">
        <v>66</v>
      </c>
      <c r="M10" s="1" t="s">
        <v>66</v>
      </c>
      <c r="O10" s="1" t="b">
        <v>0</v>
      </c>
      <c r="Q10" s="1" t="b">
        <v>1</v>
      </c>
      <c r="R10" s="1" t="s">
        <v>67</v>
      </c>
      <c r="S10" s="1" t="s">
        <v>68</v>
      </c>
      <c r="T10" s="1" t="s">
        <v>69</v>
      </c>
      <c r="U10" s="1" t="s">
        <v>373</v>
      </c>
      <c r="V10" s="1" t="s">
        <v>374</v>
      </c>
      <c r="W10" s="1" t="s">
        <v>72</v>
      </c>
      <c r="Y10" s="1" t="s">
        <v>375</v>
      </c>
      <c r="Z10" s="1" t="s">
        <v>413</v>
      </c>
      <c r="AA10" s="1" t="s">
        <v>414</v>
      </c>
      <c r="AB10" s="1" t="s">
        <v>415</v>
      </c>
      <c r="AC10" s="1" t="s">
        <v>416</v>
      </c>
      <c r="AD10" s="1" t="s">
        <v>417</v>
      </c>
      <c r="AE10" s="1" t="s">
        <v>418</v>
      </c>
      <c r="AF10" s="1" t="s">
        <v>80</v>
      </c>
      <c r="AH10" s="1" t="b">
        <v>1</v>
      </c>
      <c r="AI10" s="1" t="b">
        <v>1</v>
      </c>
      <c r="AM10" s="1" t="s">
        <v>375</v>
      </c>
      <c r="AP10" s="3">
        <v>44927</v>
      </c>
      <c r="AQ10" s="3">
        <v>45322</v>
      </c>
      <c r="AW10" s="1" t="s">
        <v>65</v>
      </c>
      <c r="AY10" s="1" t="b">
        <v>1</v>
      </c>
      <c r="AZ10" s="1" t="b">
        <v>1</v>
      </c>
      <c r="BA10" s="1" t="b">
        <v>0</v>
      </c>
      <c r="BB10" s="1" t="s">
        <v>82</v>
      </c>
      <c r="BC10" s="3">
        <v>44600.727491076388</v>
      </c>
      <c r="BD10" s="1" t="s">
        <v>105</v>
      </c>
      <c r="BE10" s="1" t="s">
        <v>82</v>
      </c>
      <c r="BF10" s="1" t="s">
        <v>620</v>
      </c>
    </row>
    <row r="11" spans="1:60" ht="51.75" customHeight="1" x14ac:dyDescent="0.2">
      <c r="A11" s="1">
        <v>2023</v>
      </c>
      <c r="B11" s="1" t="s">
        <v>419</v>
      </c>
      <c r="C11" s="1" t="s">
        <v>420</v>
      </c>
      <c r="D11" s="1" t="s">
        <v>62</v>
      </c>
      <c r="E11" s="1" t="s">
        <v>98</v>
      </c>
      <c r="F11" s="3">
        <v>45671.531576099536</v>
      </c>
      <c r="G11" s="1" t="s">
        <v>419</v>
      </c>
      <c r="H11" s="1" t="s">
        <v>64</v>
      </c>
      <c r="I11" s="1" t="s">
        <v>65</v>
      </c>
      <c r="J11" s="1" t="s">
        <v>66</v>
      </c>
      <c r="M11" s="1" t="s">
        <v>66</v>
      </c>
      <c r="O11" s="1" t="b">
        <v>0</v>
      </c>
      <c r="Q11" s="1" t="b">
        <v>1</v>
      </c>
      <c r="R11" s="1" t="s">
        <v>67</v>
      </c>
      <c r="S11" s="1" t="s">
        <v>68</v>
      </c>
      <c r="T11" s="1" t="s">
        <v>69</v>
      </c>
      <c r="U11" s="1" t="s">
        <v>373</v>
      </c>
      <c r="V11" s="1" t="s">
        <v>374</v>
      </c>
      <c r="W11" s="1" t="s">
        <v>72</v>
      </c>
      <c r="Y11" s="1" t="s">
        <v>375</v>
      </c>
      <c r="Z11" s="1" t="s">
        <v>413</v>
      </c>
      <c r="AA11" s="1" t="s">
        <v>414</v>
      </c>
      <c r="AB11" s="1" t="s">
        <v>421</v>
      </c>
      <c r="AC11" s="1" t="s">
        <v>416</v>
      </c>
      <c r="AD11" s="1" t="s">
        <v>417</v>
      </c>
      <c r="AE11" s="1" t="s">
        <v>422</v>
      </c>
      <c r="AF11" s="1" t="s">
        <v>80</v>
      </c>
      <c r="AH11" s="1" t="b">
        <v>1</v>
      </c>
      <c r="AI11" s="1" t="b">
        <v>1</v>
      </c>
      <c r="AM11" s="1" t="s">
        <v>375</v>
      </c>
      <c r="AP11" s="3">
        <v>44927</v>
      </c>
      <c r="AQ11" s="3">
        <v>45322</v>
      </c>
      <c r="AW11" s="1" t="s">
        <v>65</v>
      </c>
      <c r="AY11" s="1" t="b">
        <v>1</v>
      </c>
      <c r="AZ11" s="1" t="b">
        <v>1</v>
      </c>
      <c r="BA11" s="1" t="b">
        <v>0</v>
      </c>
      <c r="BB11" s="1" t="s">
        <v>82</v>
      </c>
      <c r="BC11" s="3">
        <v>44600.727491076388</v>
      </c>
      <c r="BD11" s="1" t="s">
        <v>105</v>
      </c>
      <c r="BE11" s="1" t="s">
        <v>82</v>
      </c>
      <c r="BF11" s="1" t="s">
        <v>620</v>
      </c>
    </row>
    <row r="12" spans="1:60" ht="51.75" customHeight="1" x14ac:dyDescent="0.2">
      <c r="A12" s="1">
        <v>2023</v>
      </c>
      <c r="B12" s="1" t="s">
        <v>423</v>
      </c>
      <c r="C12" s="1" t="s">
        <v>424</v>
      </c>
      <c r="D12" s="1" t="s">
        <v>62</v>
      </c>
      <c r="E12" s="1" t="s">
        <v>98</v>
      </c>
      <c r="F12" s="3">
        <v>45671.531577245369</v>
      </c>
      <c r="G12" s="1" t="s">
        <v>423</v>
      </c>
      <c r="H12" s="1" t="s">
        <v>64</v>
      </c>
      <c r="I12" s="1" t="s">
        <v>65</v>
      </c>
      <c r="J12" s="1" t="s">
        <v>66</v>
      </c>
      <c r="M12" s="1" t="s">
        <v>66</v>
      </c>
      <c r="O12" s="1" t="b">
        <v>0</v>
      </c>
      <c r="Q12" s="1" t="b">
        <v>1</v>
      </c>
      <c r="R12" s="1" t="s">
        <v>67</v>
      </c>
      <c r="S12" s="1" t="s">
        <v>68</v>
      </c>
      <c r="T12" s="1" t="s">
        <v>69</v>
      </c>
      <c r="U12" s="1" t="s">
        <v>373</v>
      </c>
      <c r="V12" s="1" t="s">
        <v>374</v>
      </c>
      <c r="W12" s="1" t="s">
        <v>72</v>
      </c>
      <c r="Y12" s="1" t="s">
        <v>375</v>
      </c>
      <c r="Z12" s="1" t="s">
        <v>413</v>
      </c>
      <c r="AA12" s="1" t="s">
        <v>414</v>
      </c>
      <c r="AB12" s="1" t="s">
        <v>425</v>
      </c>
      <c r="AC12" s="1" t="s">
        <v>416</v>
      </c>
      <c r="AD12" s="1" t="s">
        <v>417</v>
      </c>
      <c r="AE12" s="1" t="s">
        <v>426</v>
      </c>
      <c r="AF12" s="1" t="s">
        <v>80</v>
      </c>
      <c r="AH12" s="1" t="b">
        <v>1</v>
      </c>
      <c r="AI12" s="1" t="b">
        <v>1</v>
      </c>
      <c r="AM12" s="1" t="s">
        <v>375</v>
      </c>
      <c r="AP12" s="3">
        <v>44927</v>
      </c>
      <c r="AQ12" s="3">
        <v>45322</v>
      </c>
      <c r="AW12" s="1" t="s">
        <v>65</v>
      </c>
      <c r="AY12" s="1" t="b">
        <v>1</v>
      </c>
      <c r="AZ12" s="1" t="b">
        <v>1</v>
      </c>
      <c r="BA12" s="1" t="b">
        <v>0</v>
      </c>
      <c r="BB12" s="1" t="s">
        <v>82</v>
      </c>
      <c r="BC12" s="3">
        <v>44600.727491076388</v>
      </c>
      <c r="BD12" s="1" t="s">
        <v>105</v>
      </c>
      <c r="BE12" s="1" t="s">
        <v>82</v>
      </c>
      <c r="BF12" s="1" t="s">
        <v>620</v>
      </c>
    </row>
    <row r="13" spans="1:60" ht="51.75" customHeight="1" x14ac:dyDescent="0.2">
      <c r="A13" s="1">
        <v>2023</v>
      </c>
      <c r="B13" s="1" t="s">
        <v>473</v>
      </c>
      <c r="C13" s="1" t="s">
        <v>474</v>
      </c>
      <c r="D13" s="1" t="s">
        <v>62</v>
      </c>
      <c r="E13" s="1" t="s">
        <v>98</v>
      </c>
      <c r="F13" s="3">
        <v>45671.531578229165</v>
      </c>
      <c r="G13" s="1" t="s">
        <v>473</v>
      </c>
      <c r="H13" s="1" t="s">
        <v>64</v>
      </c>
      <c r="I13" s="1" t="s">
        <v>65</v>
      </c>
      <c r="J13" s="1" t="s">
        <v>66</v>
      </c>
      <c r="M13" s="1" t="s">
        <v>66</v>
      </c>
      <c r="O13" s="1" t="b">
        <v>0</v>
      </c>
      <c r="Q13" s="1" t="b">
        <v>1</v>
      </c>
      <c r="R13" s="1" t="s">
        <v>67</v>
      </c>
      <c r="S13" s="1" t="s">
        <v>68</v>
      </c>
      <c r="T13" s="1" t="s">
        <v>69</v>
      </c>
      <c r="U13" s="1" t="s">
        <v>373</v>
      </c>
      <c r="V13" s="1" t="s">
        <v>374</v>
      </c>
      <c r="W13" s="1" t="s">
        <v>168</v>
      </c>
      <c r="Y13" s="1" t="s">
        <v>375</v>
      </c>
      <c r="Z13" s="1" t="s">
        <v>475</v>
      </c>
      <c r="AA13" s="1" t="s">
        <v>476</v>
      </c>
      <c r="AB13" s="1" t="s">
        <v>477</v>
      </c>
      <c r="AC13" s="1" t="s">
        <v>478</v>
      </c>
      <c r="AD13" s="1" t="s">
        <v>479</v>
      </c>
      <c r="AE13" s="1" t="s">
        <v>480</v>
      </c>
      <c r="AF13" s="1" t="s">
        <v>80</v>
      </c>
      <c r="AH13" s="1" t="b">
        <v>1</v>
      </c>
      <c r="AI13" s="1" t="b">
        <v>1</v>
      </c>
      <c r="AM13" s="1" t="s">
        <v>375</v>
      </c>
      <c r="AP13" s="3">
        <v>44927</v>
      </c>
      <c r="AQ13" s="3">
        <v>45322</v>
      </c>
      <c r="AW13" s="1" t="s">
        <v>65</v>
      </c>
      <c r="AY13" s="1" t="b">
        <v>1</v>
      </c>
      <c r="AZ13" s="1" t="b">
        <v>1</v>
      </c>
      <c r="BA13" s="1" t="b">
        <v>0</v>
      </c>
      <c r="BB13" s="1" t="s">
        <v>82</v>
      </c>
      <c r="BC13" s="3">
        <v>44600.727491076388</v>
      </c>
      <c r="BD13" s="1" t="s">
        <v>105</v>
      </c>
      <c r="BE13" s="1" t="s">
        <v>82</v>
      </c>
      <c r="BF13" s="1" t="s">
        <v>620</v>
      </c>
    </row>
    <row r="14" spans="1:60" ht="51.75" customHeight="1" x14ac:dyDescent="0.2">
      <c r="A14" s="1">
        <v>2023</v>
      </c>
      <c r="B14" s="1" t="s">
        <v>481</v>
      </c>
      <c r="C14" s="1" t="s">
        <v>482</v>
      </c>
      <c r="D14" s="1" t="s">
        <v>62</v>
      </c>
      <c r="E14" s="1" t="s">
        <v>98</v>
      </c>
      <c r="F14" s="3">
        <v>45671.531580810188</v>
      </c>
      <c r="G14" s="1" t="s">
        <v>481</v>
      </c>
      <c r="H14" s="1" t="s">
        <v>64</v>
      </c>
      <c r="I14" s="1" t="s">
        <v>65</v>
      </c>
      <c r="J14" s="1" t="s">
        <v>66</v>
      </c>
      <c r="M14" s="1" t="s">
        <v>66</v>
      </c>
      <c r="O14" s="1" t="b">
        <v>0</v>
      </c>
      <c r="Q14" s="1" t="b">
        <v>1</v>
      </c>
      <c r="R14" s="1" t="s">
        <v>67</v>
      </c>
      <c r="S14" s="1" t="s">
        <v>68</v>
      </c>
      <c r="T14" s="1" t="s">
        <v>69</v>
      </c>
      <c r="U14" s="1" t="s">
        <v>373</v>
      </c>
      <c r="V14" s="1" t="s">
        <v>374</v>
      </c>
      <c r="W14" s="1" t="s">
        <v>168</v>
      </c>
      <c r="Y14" s="1" t="s">
        <v>375</v>
      </c>
      <c r="Z14" s="1" t="s">
        <v>475</v>
      </c>
      <c r="AA14" s="1" t="s">
        <v>476</v>
      </c>
      <c r="AB14" s="1" t="s">
        <v>483</v>
      </c>
      <c r="AC14" s="1" t="s">
        <v>478</v>
      </c>
      <c r="AD14" s="1" t="s">
        <v>479</v>
      </c>
      <c r="AE14" s="1" t="s">
        <v>484</v>
      </c>
      <c r="AF14" s="1" t="s">
        <v>80</v>
      </c>
      <c r="AH14" s="1" t="b">
        <v>1</v>
      </c>
      <c r="AI14" s="1" t="b">
        <v>1</v>
      </c>
      <c r="AM14" s="1" t="s">
        <v>375</v>
      </c>
      <c r="AP14" s="3">
        <v>44927</v>
      </c>
      <c r="AQ14" s="3">
        <v>45322</v>
      </c>
      <c r="AW14" s="1" t="s">
        <v>65</v>
      </c>
      <c r="AY14" s="1" t="b">
        <v>1</v>
      </c>
      <c r="AZ14" s="1" t="b">
        <v>1</v>
      </c>
      <c r="BA14" s="1" t="b">
        <v>0</v>
      </c>
      <c r="BB14" s="1" t="s">
        <v>82</v>
      </c>
      <c r="BC14" s="3">
        <v>44600.727491076388</v>
      </c>
      <c r="BD14" s="1" t="s">
        <v>105</v>
      </c>
      <c r="BE14" s="1" t="s">
        <v>82</v>
      </c>
      <c r="BF14" s="1" t="s">
        <v>620</v>
      </c>
    </row>
    <row r="15" spans="1:60" ht="51.75" customHeight="1" x14ac:dyDescent="0.2">
      <c r="A15" s="1">
        <v>2023</v>
      </c>
      <c r="B15" s="1" t="s">
        <v>485</v>
      </c>
      <c r="C15" s="1" t="s">
        <v>486</v>
      </c>
      <c r="D15" s="1" t="s">
        <v>62</v>
      </c>
      <c r="E15" s="1" t="s">
        <v>98</v>
      </c>
      <c r="F15" s="3">
        <v>45671.531581909723</v>
      </c>
      <c r="G15" s="1" t="s">
        <v>485</v>
      </c>
      <c r="H15" s="1" t="s">
        <v>64</v>
      </c>
      <c r="I15" s="1" t="s">
        <v>65</v>
      </c>
      <c r="J15" s="1" t="s">
        <v>66</v>
      </c>
      <c r="M15" s="1" t="s">
        <v>66</v>
      </c>
      <c r="O15" s="1" t="b">
        <v>0</v>
      </c>
      <c r="Q15" s="1" t="b">
        <v>1</v>
      </c>
      <c r="R15" s="1" t="s">
        <v>67</v>
      </c>
      <c r="S15" s="1" t="s">
        <v>68</v>
      </c>
      <c r="T15" s="1" t="s">
        <v>69</v>
      </c>
      <c r="U15" s="1" t="s">
        <v>373</v>
      </c>
      <c r="V15" s="1" t="s">
        <v>374</v>
      </c>
      <c r="W15" s="1" t="s">
        <v>168</v>
      </c>
      <c r="Y15" s="1" t="s">
        <v>375</v>
      </c>
      <c r="Z15" s="1" t="s">
        <v>475</v>
      </c>
      <c r="AA15" s="1" t="s">
        <v>476</v>
      </c>
      <c r="AB15" s="1" t="s">
        <v>487</v>
      </c>
      <c r="AC15" s="1" t="s">
        <v>478</v>
      </c>
      <c r="AD15" s="1" t="s">
        <v>479</v>
      </c>
      <c r="AE15" s="1" t="s">
        <v>488</v>
      </c>
      <c r="AF15" s="1" t="s">
        <v>80</v>
      </c>
      <c r="AH15" s="1" t="b">
        <v>1</v>
      </c>
      <c r="AI15" s="1" t="b">
        <v>1</v>
      </c>
      <c r="AM15" s="1" t="s">
        <v>375</v>
      </c>
      <c r="AP15" s="3">
        <v>44927</v>
      </c>
      <c r="AQ15" s="3">
        <v>45322</v>
      </c>
      <c r="AW15" s="1" t="s">
        <v>65</v>
      </c>
      <c r="AY15" s="1" t="b">
        <v>1</v>
      </c>
      <c r="AZ15" s="1" t="b">
        <v>1</v>
      </c>
      <c r="BA15" s="1" t="b">
        <v>0</v>
      </c>
      <c r="BB15" s="1" t="s">
        <v>82</v>
      </c>
      <c r="BC15" s="3">
        <v>44600.727491076388</v>
      </c>
      <c r="BD15" s="1" t="s">
        <v>105</v>
      </c>
      <c r="BE15" s="1" t="s">
        <v>82</v>
      </c>
      <c r="BF15" s="1" t="s">
        <v>620</v>
      </c>
    </row>
    <row r="16" spans="1:60" ht="51.75" customHeight="1" x14ac:dyDescent="0.2">
      <c r="A16" s="1">
        <v>2023</v>
      </c>
      <c r="B16" s="1" t="s">
        <v>489</v>
      </c>
      <c r="C16" s="1" t="s">
        <v>490</v>
      </c>
      <c r="D16" s="1" t="s">
        <v>62</v>
      </c>
      <c r="E16" s="1" t="s">
        <v>98</v>
      </c>
      <c r="F16" s="3">
        <v>45671.531582928241</v>
      </c>
      <c r="G16" s="1" t="s">
        <v>489</v>
      </c>
      <c r="H16" s="1" t="s">
        <v>64</v>
      </c>
      <c r="I16" s="1" t="s">
        <v>65</v>
      </c>
      <c r="J16" s="1" t="s">
        <v>66</v>
      </c>
      <c r="M16" s="1" t="s">
        <v>66</v>
      </c>
      <c r="O16" s="1" t="b">
        <v>0</v>
      </c>
      <c r="Q16" s="1" t="b">
        <v>1</v>
      </c>
      <c r="R16" s="1" t="s">
        <v>67</v>
      </c>
      <c r="S16" s="1" t="s">
        <v>68</v>
      </c>
      <c r="T16" s="1" t="s">
        <v>69</v>
      </c>
      <c r="U16" s="1" t="s">
        <v>373</v>
      </c>
      <c r="V16" s="1" t="s">
        <v>374</v>
      </c>
      <c r="W16" s="1" t="s">
        <v>168</v>
      </c>
      <c r="Y16" s="1" t="s">
        <v>375</v>
      </c>
      <c r="Z16" s="1" t="s">
        <v>475</v>
      </c>
      <c r="AA16" s="1" t="s">
        <v>476</v>
      </c>
      <c r="AB16" s="1" t="s">
        <v>491</v>
      </c>
      <c r="AC16" s="1" t="s">
        <v>478</v>
      </c>
      <c r="AD16" s="1" t="s">
        <v>479</v>
      </c>
      <c r="AE16" s="1" t="s">
        <v>492</v>
      </c>
      <c r="AF16" s="1" t="s">
        <v>80</v>
      </c>
      <c r="AH16" s="1" t="b">
        <v>1</v>
      </c>
      <c r="AI16" s="1" t="b">
        <v>1</v>
      </c>
      <c r="AM16" s="1" t="s">
        <v>375</v>
      </c>
      <c r="AP16" s="3">
        <v>44927</v>
      </c>
      <c r="AQ16" s="3">
        <v>45322</v>
      </c>
      <c r="AW16" s="1" t="s">
        <v>65</v>
      </c>
      <c r="AY16" s="1" t="b">
        <v>1</v>
      </c>
      <c r="AZ16" s="1" t="b">
        <v>1</v>
      </c>
      <c r="BA16" s="1" t="b">
        <v>0</v>
      </c>
      <c r="BB16" s="1" t="s">
        <v>82</v>
      </c>
      <c r="BC16" s="3">
        <v>44600.727491076388</v>
      </c>
      <c r="BD16" s="1" t="s">
        <v>105</v>
      </c>
      <c r="BE16" s="1" t="s">
        <v>82</v>
      </c>
      <c r="BF16" s="1" t="s">
        <v>620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B7460-3645-42DE-B849-E31FC64ECA3E}">
  <dimension ref="B2:H120"/>
  <sheetViews>
    <sheetView workbookViewId="0">
      <selection activeCell="F43" sqref="F43"/>
    </sheetView>
  </sheetViews>
  <sheetFormatPr defaultRowHeight="11.4" x14ac:dyDescent="0.2"/>
  <cols>
    <col min="2" max="2" width="15.375" bestFit="1" customWidth="1"/>
    <col min="3" max="3" width="56.75" bestFit="1" customWidth="1"/>
    <col min="4" max="4" width="12" bestFit="1" customWidth="1"/>
    <col min="5" max="5" width="9.75" style="8" bestFit="1" customWidth="1"/>
    <col min="6" max="6" width="52.875" bestFit="1" customWidth="1"/>
    <col min="7" max="7" width="46.875" customWidth="1"/>
    <col min="8" max="8" width="47.875" customWidth="1"/>
  </cols>
  <sheetData>
    <row r="2" spans="2:8" x14ac:dyDescent="0.2">
      <c r="B2" s="4" t="s">
        <v>4</v>
      </c>
      <c r="C2" s="4" t="s">
        <v>1</v>
      </c>
      <c r="D2" s="4" t="s">
        <v>41</v>
      </c>
      <c r="E2" s="7" t="s">
        <v>42</v>
      </c>
    </row>
    <row r="3" spans="2:8" x14ac:dyDescent="0.2">
      <c r="B3" t="s">
        <v>63</v>
      </c>
      <c r="C3" t="s">
        <v>60</v>
      </c>
      <c r="D3" s="5">
        <v>45200</v>
      </c>
      <c r="E3" s="8" t="s">
        <v>494</v>
      </c>
      <c r="F3" t="str">
        <f>"('"&amp;C3&amp;"',"</f>
        <v>('NE-HVAC-airAC-Pkg-18tolt33kBtuh-15p0seer',</v>
      </c>
      <c r="G3" s="11" t="str">
        <f>_xlfn.CONCAT(F3:F32)</f>
        <v>('NE-HVAC-airAC-Pkg-18tolt33kBtuh-15p0seer','NE-HVAC-airAC-Pkg-18tolt33kBtuh-16p0seer','NE-HVAC-airAC-Pkg-18tolt33kBtuh-17p0seer','NE-HVAC-airAC-Pkg-18tolt33kBtuh-18p0seer','NE-HVAC-airAC-Split-18tolt33kBtuh-15p0seer','NE-HVAC-airAC-Split-18tolt33kBtuh-16p0seer','NE-HVAC-airAC-Split-18tolt33kBtuh-17p0seer','NE-HVAC-airAC-Split-18tolt33kBtuh-18p0seer','NE-HVAC-airHP-Pkg-18tolt33kBtuh-15p0seer-8p2hspf','NE-HVAC-airHP-Pkg-18tolt33kBtuh-16p0seer-8p5hspf','NE-HVAC-airHP-Pkg-18tolt33kBtuh-17p0seer-9p0hspf','NE-HVAC-airHP-Split-18tolt33kBtuh-15p0seer-8p7hspf','NE-HVAC-airHP-Split-18tolt33kBtuh-16p0seer-9p0hspf','NE-HVAC-airHP-Split-18tolt33kBtuh-17p0seer-9p4hspf','NE-HVAC-airHP-Split-18tolt33kBtuh-18p0seer-9p7hspf','NE-HVAC-airAC-Pkg-33tolt55kBtuh-15p0seer-wEcono','NE-HVAC-airAC-Pkg-33tolt55kBtuh-16p0seer-wEcono','NE-HVAC-airAC-Pkg-33tolt55kBtuh-17p0seer-wEcono','NE-HVAC-airAC-Pkg-33tolt55kBtuh-18p0seer-wEcono','NE-HVAC-airAC-Split-33tolt55kBtuh-15p0seer-wEcono','NE-HVAC-airAC-Split-33tolt55kBtuh-16p0seer-wEcono','NE-HVAC-airAC-Split-33tolt55kBtuh-17p0seer-wEcono','NE-HVAC-airAC-Split-33tolt55kBtuh-18p0seer-wEcono','NE-HVAC-airHP-Pkg-33tolt55kBtuh-15p0seer-8p2hspf-wEcono','NE-HVAC-airHP-Pkg-33tolt55kBtuh-16p0seer-8p5hspf-wEcono','NE-HVAC-airHP-Pkg-33tolt55kBtuh-17p0seer-9p0hspf-wEcono','NE-HVAC-airHP-Split-33tolt55kBtuh-15p0seer-8p7hspf-wEcono','NE-HVAC-airHP-Split-33tolt55kBtuh-16p0seer-9p0hspf-wEcono','NE-HVAC-airHP-Split-33tolt55kBtuh-17p0seer-9p4hspf-wEcono','NE-HVAC-airHP-Split-33tolt55kBtuh-18p0seer-9p7hspf-wEcono')</v>
      </c>
      <c r="H3" s="11" t="s">
        <v>621</v>
      </c>
    </row>
    <row r="4" spans="2:8" x14ac:dyDescent="0.2">
      <c r="B4" t="s">
        <v>63</v>
      </c>
      <c r="C4" t="s">
        <v>85</v>
      </c>
      <c r="D4" s="5">
        <v>45200</v>
      </c>
      <c r="E4" s="8" t="s">
        <v>494</v>
      </c>
      <c r="F4" t="str">
        <f t="shared" ref="F4:F16" si="0">"'"&amp;C4&amp;"',"</f>
        <v>'NE-HVAC-airAC-Pkg-18tolt33kBtuh-16p0seer',</v>
      </c>
      <c r="G4" s="11"/>
      <c r="H4" s="11"/>
    </row>
    <row r="5" spans="2:8" x14ac:dyDescent="0.2">
      <c r="B5" t="s">
        <v>63</v>
      </c>
      <c r="C5" t="s">
        <v>89</v>
      </c>
      <c r="D5" s="5">
        <v>45200</v>
      </c>
      <c r="E5" s="8" t="s">
        <v>494</v>
      </c>
      <c r="F5" t="str">
        <f t="shared" si="0"/>
        <v>'NE-HVAC-airAC-Pkg-18tolt33kBtuh-17p0seer',</v>
      </c>
      <c r="G5" s="11"/>
      <c r="H5" s="11"/>
    </row>
    <row r="6" spans="2:8" x14ac:dyDescent="0.2">
      <c r="B6" t="s">
        <v>63</v>
      </c>
      <c r="C6" t="s">
        <v>93</v>
      </c>
      <c r="D6" s="5">
        <v>45200</v>
      </c>
      <c r="E6" s="8" t="s">
        <v>494</v>
      </c>
      <c r="F6" t="str">
        <f t="shared" si="0"/>
        <v>'NE-HVAC-airAC-Pkg-18tolt33kBtuh-18p0seer',</v>
      </c>
      <c r="G6" s="11"/>
      <c r="H6" s="11"/>
    </row>
    <row r="7" spans="2:8" x14ac:dyDescent="0.2">
      <c r="B7" t="s">
        <v>63</v>
      </c>
      <c r="C7" t="s">
        <v>166</v>
      </c>
      <c r="D7" s="5">
        <v>45200</v>
      </c>
      <c r="E7" s="8" t="s">
        <v>494</v>
      </c>
      <c r="F7" t="str">
        <f t="shared" si="0"/>
        <v>'NE-HVAC-airAC-Split-18tolt33kBtuh-15p0seer',</v>
      </c>
      <c r="G7" s="11"/>
      <c r="H7" s="11"/>
    </row>
    <row r="8" spans="2:8" x14ac:dyDescent="0.2">
      <c r="B8" t="s">
        <v>63</v>
      </c>
      <c r="C8" t="s">
        <v>175</v>
      </c>
      <c r="D8" s="5">
        <v>45200</v>
      </c>
      <c r="E8" s="8" t="s">
        <v>494</v>
      </c>
      <c r="F8" t="str">
        <f t="shared" si="0"/>
        <v>'NE-HVAC-airAC-Split-18tolt33kBtuh-16p0seer',</v>
      </c>
      <c r="G8" s="11"/>
      <c r="H8" s="11"/>
    </row>
    <row r="9" spans="2:8" x14ac:dyDescent="0.2">
      <c r="B9" t="s">
        <v>63</v>
      </c>
      <c r="C9" t="s">
        <v>179</v>
      </c>
      <c r="D9" s="5">
        <v>45200</v>
      </c>
      <c r="E9" s="8" t="s">
        <v>494</v>
      </c>
      <c r="F9" t="str">
        <f t="shared" si="0"/>
        <v>'NE-HVAC-airAC-Split-18tolt33kBtuh-17p0seer',</v>
      </c>
      <c r="G9" s="11"/>
      <c r="H9" s="11"/>
    </row>
    <row r="10" spans="2:8" x14ac:dyDescent="0.2">
      <c r="B10" t="s">
        <v>63</v>
      </c>
      <c r="C10" t="s">
        <v>183</v>
      </c>
      <c r="D10" s="5">
        <v>45200</v>
      </c>
      <c r="E10" s="8" t="s">
        <v>494</v>
      </c>
      <c r="F10" t="str">
        <f t="shared" si="0"/>
        <v>'NE-HVAC-airAC-Split-18tolt33kBtuh-18p0seer',</v>
      </c>
      <c r="G10" s="11"/>
      <c r="H10" s="11"/>
    </row>
    <row r="11" spans="2:8" x14ac:dyDescent="0.2">
      <c r="B11" t="s">
        <v>63</v>
      </c>
      <c r="C11" t="s">
        <v>371</v>
      </c>
      <c r="D11" s="5">
        <v>45200</v>
      </c>
      <c r="E11" s="8" t="s">
        <v>494</v>
      </c>
      <c r="F11" t="str">
        <f t="shared" si="0"/>
        <v>'NE-HVAC-airHP-Pkg-18tolt33kBtuh-15p0seer-8p2hspf',</v>
      </c>
      <c r="G11" s="11"/>
      <c r="H11" s="11"/>
    </row>
    <row r="12" spans="2:8" x14ac:dyDescent="0.2">
      <c r="B12" t="s">
        <v>63</v>
      </c>
      <c r="C12" t="s">
        <v>382</v>
      </c>
      <c r="D12" s="5">
        <v>45200</v>
      </c>
      <c r="E12" s="8" t="s">
        <v>494</v>
      </c>
      <c r="F12" t="str">
        <f t="shared" si="0"/>
        <v>'NE-HVAC-airHP-Pkg-18tolt33kBtuh-16p0seer-8p5hspf',</v>
      </c>
      <c r="G12" s="11"/>
      <c r="H12" s="11"/>
    </row>
    <row r="13" spans="2:8" x14ac:dyDescent="0.2">
      <c r="B13" t="s">
        <v>63</v>
      </c>
      <c r="C13" t="s">
        <v>386</v>
      </c>
      <c r="D13" s="5">
        <v>45200</v>
      </c>
      <c r="E13" s="8" t="s">
        <v>494</v>
      </c>
      <c r="F13" t="str">
        <f t="shared" si="0"/>
        <v>'NE-HVAC-airHP-Pkg-18tolt33kBtuh-17p0seer-9p0hspf',</v>
      </c>
      <c r="G13" s="11"/>
      <c r="H13" s="11"/>
    </row>
    <row r="14" spans="2:8" x14ac:dyDescent="0.2">
      <c r="B14" t="s">
        <v>63</v>
      </c>
      <c r="C14" t="s">
        <v>427</v>
      </c>
      <c r="D14" s="5">
        <v>45200</v>
      </c>
      <c r="E14" s="8" t="s">
        <v>494</v>
      </c>
      <c r="F14" t="str">
        <f t="shared" si="0"/>
        <v>'NE-HVAC-airHP-Split-18tolt33kBtuh-15p0seer-8p7hspf',</v>
      </c>
      <c r="G14" s="11"/>
      <c r="H14" s="11"/>
    </row>
    <row r="15" spans="2:8" x14ac:dyDescent="0.2">
      <c r="B15" t="s">
        <v>63</v>
      </c>
      <c r="C15" t="s">
        <v>435</v>
      </c>
      <c r="D15" s="5">
        <v>45200</v>
      </c>
      <c r="E15" s="8" t="s">
        <v>494</v>
      </c>
      <c r="F15" t="str">
        <f t="shared" si="0"/>
        <v>'NE-HVAC-airHP-Split-18tolt33kBtuh-16p0seer-9p0hspf',</v>
      </c>
      <c r="G15" s="11"/>
      <c r="H15" s="11"/>
    </row>
    <row r="16" spans="2:8" x14ac:dyDescent="0.2">
      <c r="B16" t="s">
        <v>63</v>
      </c>
      <c r="C16" t="s">
        <v>439</v>
      </c>
      <c r="D16" s="5">
        <v>45200</v>
      </c>
      <c r="E16" s="8" t="s">
        <v>494</v>
      </c>
      <c r="F16" t="str">
        <f t="shared" si="0"/>
        <v>'NE-HVAC-airHP-Split-18tolt33kBtuh-17p0seer-9p4hspf',</v>
      </c>
      <c r="G16" s="11"/>
      <c r="H16" s="11"/>
    </row>
    <row r="17" spans="2:8" x14ac:dyDescent="0.2">
      <c r="B17" t="s">
        <v>63</v>
      </c>
      <c r="C17" t="s">
        <v>443</v>
      </c>
      <c r="D17" s="5">
        <v>45200</v>
      </c>
      <c r="E17" s="8" t="s">
        <v>494</v>
      </c>
      <c r="F17" t="str">
        <f>"'"&amp;C17&amp;"',"</f>
        <v>'NE-HVAC-airHP-Split-18tolt33kBtuh-18p0seer-9p7hspf',</v>
      </c>
      <c r="G17" s="11"/>
      <c r="H17" s="11"/>
    </row>
    <row r="18" spans="2:8" x14ac:dyDescent="0.2">
      <c r="B18" t="s">
        <v>497</v>
      </c>
      <c r="C18" t="s">
        <v>495</v>
      </c>
      <c r="D18" s="5">
        <v>45200</v>
      </c>
      <c r="E18" s="6" t="s">
        <v>494</v>
      </c>
      <c r="F18" t="str">
        <f t="shared" ref="F18:F31" si="1">"'"&amp;C18&amp;"',"</f>
        <v>'NE-HVAC-airAC-Pkg-33tolt55kBtuh-15p0seer-wEcono',</v>
      </c>
      <c r="G18" s="11"/>
      <c r="H18" s="11"/>
    </row>
    <row r="19" spans="2:8" x14ac:dyDescent="0.2">
      <c r="B19" t="s">
        <v>497</v>
      </c>
      <c r="C19" t="s">
        <v>506</v>
      </c>
      <c r="D19" s="5">
        <v>45200</v>
      </c>
      <c r="E19" s="6" t="s">
        <v>494</v>
      </c>
      <c r="F19" t="str">
        <f t="shared" si="1"/>
        <v>'NE-HVAC-airAC-Pkg-33tolt55kBtuh-16p0seer-wEcono',</v>
      </c>
      <c r="G19" s="11"/>
      <c r="H19" s="11"/>
    </row>
    <row r="20" spans="2:8" x14ac:dyDescent="0.2">
      <c r="B20" t="s">
        <v>497</v>
      </c>
      <c r="C20" t="s">
        <v>510</v>
      </c>
      <c r="D20" s="5">
        <v>45200</v>
      </c>
      <c r="E20" s="6" t="s">
        <v>494</v>
      </c>
      <c r="F20" t="str">
        <f t="shared" si="1"/>
        <v>'NE-HVAC-airAC-Pkg-33tolt55kBtuh-17p0seer-wEcono',</v>
      </c>
      <c r="G20" s="11"/>
      <c r="H20" s="11"/>
    </row>
    <row r="21" spans="2:8" x14ac:dyDescent="0.2">
      <c r="B21" t="s">
        <v>497</v>
      </c>
      <c r="C21" t="s">
        <v>514</v>
      </c>
      <c r="D21" s="5">
        <v>45200</v>
      </c>
      <c r="E21" s="6" t="s">
        <v>494</v>
      </c>
      <c r="F21" t="str">
        <f t="shared" si="1"/>
        <v>'NE-HVAC-airAC-Pkg-33tolt55kBtuh-18p0seer-wEcono',</v>
      </c>
      <c r="G21" s="11"/>
      <c r="H21" s="11"/>
    </row>
    <row r="22" spans="2:8" x14ac:dyDescent="0.2">
      <c r="B22" t="s">
        <v>497</v>
      </c>
      <c r="C22" t="s">
        <v>517</v>
      </c>
      <c r="D22" s="5">
        <v>45200</v>
      </c>
      <c r="E22" s="6" t="s">
        <v>494</v>
      </c>
      <c r="F22" t="str">
        <f t="shared" si="1"/>
        <v>'NE-HVAC-airAC-Split-33tolt55kBtuh-15p0seer-wEcono',</v>
      </c>
      <c r="G22" s="11"/>
      <c r="H22" s="11"/>
    </row>
    <row r="23" spans="2:8" x14ac:dyDescent="0.2">
      <c r="B23" t="s">
        <v>497</v>
      </c>
      <c r="C23" t="s">
        <v>526</v>
      </c>
      <c r="D23" s="5">
        <v>45200</v>
      </c>
      <c r="E23" s="6" t="s">
        <v>494</v>
      </c>
      <c r="F23" t="str">
        <f t="shared" si="1"/>
        <v>'NE-HVAC-airAC-Split-33tolt55kBtuh-16p0seer-wEcono',</v>
      </c>
      <c r="G23" s="11"/>
      <c r="H23" s="11"/>
    </row>
    <row r="24" spans="2:8" x14ac:dyDescent="0.2">
      <c r="B24" t="s">
        <v>497</v>
      </c>
      <c r="C24" t="s">
        <v>532</v>
      </c>
      <c r="D24" s="5">
        <v>45200</v>
      </c>
      <c r="E24" s="6" t="s">
        <v>494</v>
      </c>
      <c r="F24" t="str">
        <f t="shared" si="1"/>
        <v>'NE-HVAC-airAC-Split-33tolt55kBtuh-17p0seer-wEcono',</v>
      </c>
      <c r="G24" s="11"/>
      <c r="H24" s="11"/>
    </row>
    <row r="25" spans="2:8" x14ac:dyDescent="0.2">
      <c r="B25" t="s">
        <v>497</v>
      </c>
      <c r="C25" t="s">
        <v>536</v>
      </c>
      <c r="D25" s="5">
        <v>45200</v>
      </c>
      <c r="E25" s="6" t="s">
        <v>494</v>
      </c>
      <c r="F25" t="str">
        <f t="shared" si="1"/>
        <v>'NE-HVAC-airAC-Split-33tolt55kBtuh-18p0seer-wEcono',</v>
      </c>
      <c r="G25" s="11"/>
      <c r="H25" s="11"/>
    </row>
    <row r="26" spans="2:8" x14ac:dyDescent="0.2">
      <c r="B26" t="s">
        <v>497</v>
      </c>
      <c r="C26" t="s">
        <v>540</v>
      </c>
      <c r="D26" s="5">
        <v>45200</v>
      </c>
      <c r="E26" s="6" t="s">
        <v>494</v>
      </c>
      <c r="F26" t="str">
        <f t="shared" si="1"/>
        <v>'NE-HVAC-airHP-Pkg-33tolt55kBtuh-15p0seer-8p2hspf-wEcono',</v>
      </c>
      <c r="G26" s="11"/>
      <c r="H26" s="11"/>
    </row>
    <row r="27" spans="2:8" x14ac:dyDescent="0.2">
      <c r="B27" t="s">
        <v>497</v>
      </c>
      <c r="C27" t="s">
        <v>548</v>
      </c>
      <c r="D27" s="5">
        <v>45200</v>
      </c>
      <c r="E27" s="6" t="s">
        <v>494</v>
      </c>
      <c r="F27" t="str">
        <f t="shared" si="1"/>
        <v>'NE-HVAC-airHP-Pkg-33tolt55kBtuh-16p0seer-8p5hspf-wEcono',</v>
      </c>
      <c r="G27" s="11"/>
      <c r="H27" s="11"/>
    </row>
    <row r="28" spans="2:8" x14ac:dyDescent="0.2">
      <c r="B28" t="s">
        <v>497</v>
      </c>
      <c r="C28" t="s">
        <v>552</v>
      </c>
      <c r="D28" s="5">
        <v>45200</v>
      </c>
      <c r="E28" s="6" t="s">
        <v>494</v>
      </c>
      <c r="F28" t="str">
        <f t="shared" si="1"/>
        <v>'NE-HVAC-airHP-Pkg-33tolt55kBtuh-17p0seer-9p0hspf-wEcono',</v>
      </c>
      <c r="G28" s="11"/>
      <c r="H28" s="11"/>
    </row>
    <row r="29" spans="2:8" x14ac:dyDescent="0.2">
      <c r="B29" t="s">
        <v>497</v>
      </c>
      <c r="C29" t="s">
        <v>556</v>
      </c>
      <c r="D29" s="5">
        <v>45200</v>
      </c>
      <c r="E29" s="6" t="s">
        <v>494</v>
      </c>
      <c r="F29" t="str">
        <f t="shared" si="1"/>
        <v>'NE-HVAC-airHP-Split-33tolt55kBtuh-15p0seer-8p7hspf-wEcono',</v>
      </c>
      <c r="G29" s="11"/>
      <c r="H29" s="11"/>
    </row>
    <row r="30" spans="2:8" x14ac:dyDescent="0.2">
      <c r="B30" t="s">
        <v>497</v>
      </c>
      <c r="C30" t="s">
        <v>564</v>
      </c>
      <c r="D30" s="5">
        <v>45200</v>
      </c>
      <c r="E30" s="6" t="s">
        <v>494</v>
      </c>
      <c r="F30" t="str">
        <f t="shared" si="1"/>
        <v>'NE-HVAC-airHP-Split-33tolt55kBtuh-16p0seer-9p0hspf-wEcono',</v>
      </c>
      <c r="G30" s="11"/>
      <c r="H30" s="11"/>
    </row>
    <row r="31" spans="2:8" x14ac:dyDescent="0.2">
      <c r="B31" t="s">
        <v>497</v>
      </c>
      <c r="C31" t="s">
        <v>568</v>
      </c>
      <c r="D31" s="5">
        <v>45200</v>
      </c>
      <c r="E31" s="6" t="s">
        <v>494</v>
      </c>
      <c r="F31" t="str">
        <f t="shared" si="1"/>
        <v>'NE-HVAC-airHP-Split-33tolt55kBtuh-17p0seer-9p4hspf-wEcono',</v>
      </c>
      <c r="G31" s="11"/>
      <c r="H31" s="11"/>
    </row>
    <row r="32" spans="2:8" x14ac:dyDescent="0.2">
      <c r="B32" t="s">
        <v>497</v>
      </c>
      <c r="C32" t="s">
        <v>572</v>
      </c>
      <c r="D32" s="5">
        <v>45200</v>
      </c>
      <c r="E32" s="6" t="s">
        <v>494</v>
      </c>
      <c r="F32" t="str">
        <f>"'"&amp;C32&amp;"')"</f>
        <v>'NE-HVAC-airHP-Split-33tolt55kBtuh-18p0seer-9p7hspf-wEcono')</v>
      </c>
      <c r="G32" s="11"/>
      <c r="H32" s="11"/>
    </row>
    <row r="33" spans="2:5" x14ac:dyDescent="0.2">
      <c r="B33" s="8" t="s">
        <v>493</v>
      </c>
      <c r="C33" s="8"/>
      <c r="D33" s="8"/>
    </row>
    <row r="34" spans="2:5" x14ac:dyDescent="0.2">
      <c r="E34" s="6"/>
    </row>
    <row r="35" spans="2:5" x14ac:dyDescent="0.2">
      <c r="E35" s="6"/>
    </row>
    <row r="36" spans="2:5" x14ac:dyDescent="0.2">
      <c r="E36" s="6"/>
    </row>
    <row r="37" spans="2:5" x14ac:dyDescent="0.2">
      <c r="E37" s="6"/>
    </row>
    <row r="38" spans="2:5" x14ac:dyDescent="0.2">
      <c r="E38" s="6"/>
    </row>
    <row r="39" spans="2:5" x14ac:dyDescent="0.2">
      <c r="E39" s="6"/>
    </row>
    <row r="40" spans="2:5" x14ac:dyDescent="0.2">
      <c r="E40" s="6"/>
    </row>
    <row r="41" spans="2:5" x14ac:dyDescent="0.2">
      <c r="E41" s="6"/>
    </row>
    <row r="42" spans="2:5" x14ac:dyDescent="0.2">
      <c r="E42" s="6"/>
    </row>
    <row r="43" spans="2:5" x14ac:dyDescent="0.2">
      <c r="E43" s="6"/>
    </row>
    <row r="44" spans="2:5" x14ac:dyDescent="0.2">
      <c r="E44" s="6"/>
    </row>
    <row r="45" spans="2:5" x14ac:dyDescent="0.2">
      <c r="E45" s="6"/>
    </row>
    <row r="46" spans="2:5" x14ac:dyDescent="0.2">
      <c r="E46" s="6"/>
    </row>
    <row r="47" spans="2:5" x14ac:dyDescent="0.2">
      <c r="E47" s="6"/>
    </row>
    <row r="48" spans="2:5" x14ac:dyDescent="0.2">
      <c r="E48" s="6"/>
    </row>
    <row r="49" spans="5:5" x14ac:dyDescent="0.2">
      <c r="E49" s="6"/>
    </row>
    <row r="50" spans="5:5" x14ac:dyDescent="0.2">
      <c r="E50" s="6"/>
    </row>
    <row r="51" spans="5:5" x14ac:dyDescent="0.2">
      <c r="E51" s="6"/>
    </row>
    <row r="52" spans="5:5" x14ac:dyDescent="0.2">
      <c r="E52" s="6"/>
    </row>
    <row r="53" spans="5:5" x14ac:dyDescent="0.2">
      <c r="E53" s="6"/>
    </row>
    <row r="54" spans="5:5" x14ac:dyDescent="0.2">
      <c r="E54" s="6"/>
    </row>
    <row r="55" spans="5:5" x14ac:dyDescent="0.2">
      <c r="E55" s="6"/>
    </row>
    <row r="56" spans="5:5" x14ac:dyDescent="0.2">
      <c r="E56" s="6"/>
    </row>
    <row r="57" spans="5:5" x14ac:dyDescent="0.2">
      <c r="E57" s="6"/>
    </row>
    <row r="58" spans="5:5" x14ac:dyDescent="0.2">
      <c r="E58" s="6"/>
    </row>
    <row r="59" spans="5:5" x14ac:dyDescent="0.2">
      <c r="E59" s="6"/>
    </row>
    <row r="60" spans="5:5" x14ac:dyDescent="0.2">
      <c r="E60" s="6"/>
    </row>
    <row r="61" spans="5:5" x14ac:dyDescent="0.2">
      <c r="E61" s="6"/>
    </row>
    <row r="62" spans="5:5" x14ac:dyDescent="0.2">
      <c r="E62" s="6"/>
    </row>
    <row r="63" spans="5:5" x14ac:dyDescent="0.2">
      <c r="E63" s="6"/>
    </row>
    <row r="64" spans="5:5" x14ac:dyDescent="0.2">
      <c r="E64" s="6"/>
    </row>
    <row r="65" spans="5:5" x14ac:dyDescent="0.2">
      <c r="E65" s="6"/>
    </row>
    <row r="66" spans="5:5" x14ac:dyDescent="0.2">
      <c r="E66" s="6"/>
    </row>
    <row r="67" spans="5:5" x14ac:dyDescent="0.2">
      <c r="E67" s="6"/>
    </row>
    <row r="68" spans="5:5" x14ac:dyDescent="0.2">
      <c r="E68" s="6"/>
    </row>
    <row r="69" spans="5:5" x14ac:dyDescent="0.2">
      <c r="E69" s="6"/>
    </row>
    <row r="70" spans="5:5" x14ac:dyDescent="0.2">
      <c r="E70" s="6"/>
    </row>
    <row r="71" spans="5:5" x14ac:dyDescent="0.2">
      <c r="E71" s="6"/>
    </row>
    <row r="72" spans="5:5" x14ac:dyDescent="0.2">
      <c r="E72" s="6"/>
    </row>
    <row r="73" spans="5:5" x14ac:dyDescent="0.2">
      <c r="E73" s="6"/>
    </row>
    <row r="74" spans="5:5" x14ac:dyDescent="0.2">
      <c r="E74" s="6"/>
    </row>
    <row r="75" spans="5:5" x14ac:dyDescent="0.2">
      <c r="E75" s="6"/>
    </row>
    <row r="76" spans="5:5" x14ac:dyDescent="0.2">
      <c r="E76" s="6"/>
    </row>
    <row r="77" spans="5:5" x14ac:dyDescent="0.2">
      <c r="E77" s="6"/>
    </row>
    <row r="78" spans="5:5" x14ac:dyDescent="0.2">
      <c r="E78" s="6"/>
    </row>
    <row r="79" spans="5:5" x14ac:dyDescent="0.2">
      <c r="E79" s="6"/>
    </row>
    <row r="80" spans="5:5" x14ac:dyDescent="0.2">
      <c r="E80" s="6"/>
    </row>
    <row r="81" spans="5:5" x14ac:dyDescent="0.2">
      <c r="E81" s="6"/>
    </row>
    <row r="82" spans="5:5" x14ac:dyDescent="0.2">
      <c r="E82" s="6"/>
    </row>
    <row r="83" spans="5:5" x14ac:dyDescent="0.2">
      <c r="E83" s="6"/>
    </row>
    <row r="84" spans="5:5" x14ac:dyDescent="0.2">
      <c r="E84" s="6"/>
    </row>
    <row r="85" spans="5:5" x14ac:dyDescent="0.2">
      <c r="E85" s="6"/>
    </row>
    <row r="86" spans="5:5" x14ac:dyDescent="0.2">
      <c r="E86" s="6"/>
    </row>
    <row r="87" spans="5:5" x14ac:dyDescent="0.2">
      <c r="E87" s="6"/>
    </row>
    <row r="88" spans="5:5" x14ac:dyDescent="0.2">
      <c r="E88" s="6"/>
    </row>
    <row r="89" spans="5:5" x14ac:dyDescent="0.2">
      <c r="E89" s="6"/>
    </row>
    <row r="90" spans="5:5" x14ac:dyDescent="0.2">
      <c r="E90" s="6"/>
    </row>
    <row r="91" spans="5:5" x14ac:dyDescent="0.2">
      <c r="E91" s="6"/>
    </row>
    <row r="92" spans="5:5" x14ac:dyDescent="0.2">
      <c r="E92" s="6"/>
    </row>
    <row r="93" spans="5:5" x14ac:dyDescent="0.2">
      <c r="E93" s="6"/>
    </row>
    <row r="94" spans="5:5" x14ac:dyDescent="0.2">
      <c r="E94" s="6"/>
    </row>
    <row r="95" spans="5:5" x14ac:dyDescent="0.2">
      <c r="E95" s="6"/>
    </row>
    <row r="96" spans="5:5" x14ac:dyDescent="0.2">
      <c r="E96" s="6"/>
    </row>
    <row r="97" spans="5:5" x14ac:dyDescent="0.2">
      <c r="E97" s="6"/>
    </row>
    <row r="98" spans="5:5" x14ac:dyDescent="0.2">
      <c r="E98" s="6"/>
    </row>
    <row r="99" spans="5:5" x14ac:dyDescent="0.2">
      <c r="E99" s="6"/>
    </row>
    <row r="100" spans="5:5" x14ac:dyDescent="0.2">
      <c r="E100" s="6"/>
    </row>
    <row r="101" spans="5:5" x14ac:dyDescent="0.2">
      <c r="E101" s="6"/>
    </row>
    <row r="102" spans="5:5" x14ac:dyDescent="0.2">
      <c r="E102" s="6"/>
    </row>
    <row r="103" spans="5:5" x14ac:dyDescent="0.2">
      <c r="E103" s="6"/>
    </row>
    <row r="104" spans="5:5" x14ac:dyDescent="0.2">
      <c r="E104" s="6"/>
    </row>
    <row r="105" spans="5:5" x14ac:dyDescent="0.2">
      <c r="E105" s="6"/>
    </row>
    <row r="106" spans="5:5" x14ac:dyDescent="0.2">
      <c r="E106" s="6"/>
    </row>
    <row r="107" spans="5:5" x14ac:dyDescent="0.2">
      <c r="E107" s="6"/>
    </row>
    <row r="108" spans="5:5" x14ac:dyDescent="0.2">
      <c r="E108" s="6"/>
    </row>
    <row r="109" spans="5:5" x14ac:dyDescent="0.2">
      <c r="E109" s="6"/>
    </row>
    <row r="110" spans="5:5" x14ac:dyDescent="0.2">
      <c r="E110" s="6"/>
    </row>
    <row r="111" spans="5:5" x14ac:dyDescent="0.2">
      <c r="E111" s="6"/>
    </row>
    <row r="112" spans="5:5" x14ac:dyDescent="0.2">
      <c r="E112" s="6"/>
    </row>
    <row r="113" spans="5:5" x14ac:dyDescent="0.2">
      <c r="E113" s="6"/>
    </row>
    <row r="114" spans="5:5" x14ac:dyDescent="0.2">
      <c r="E114" s="6"/>
    </row>
    <row r="115" spans="5:5" x14ac:dyDescent="0.2">
      <c r="E115" s="6"/>
    </row>
    <row r="116" spans="5:5" x14ac:dyDescent="0.2">
      <c r="E116" s="6"/>
    </row>
    <row r="117" spans="5:5" x14ac:dyDescent="0.2">
      <c r="E117" s="6"/>
    </row>
    <row r="118" spans="5:5" x14ac:dyDescent="0.2">
      <c r="E118" s="6"/>
    </row>
    <row r="119" spans="5:5" x14ac:dyDescent="0.2">
      <c r="E119" s="6"/>
    </row>
    <row r="120" spans="5:5" x14ac:dyDescent="0.2">
      <c r="E120" s="6"/>
    </row>
  </sheetData>
  <mergeCells count="2">
    <mergeCell ref="G3:G32"/>
    <mergeCell ref="H3:H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75BED-357F-4B31-BAA6-EA24536FBCE5}">
  <dimension ref="A1:BH31"/>
  <sheetViews>
    <sheetView workbookViewId="0">
      <pane xSplit="2" ySplit="1" topLeftCell="C2" activePane="bottomRight" state="frozen"/>
      <selection pane="topRight" activeCell="C1" sqref="C1"/>
      <selection pane="bottomLeft" activeCell="A2" sqref="A2"/>
      <selection pane="bottomRight" activeCell="AB1" sqref="AA1:AB1048576"/>
    </sheetView>
  </sheetViews>
  <sheetFormatPr defaultColWidth="9.125" defaultRowHeight="33.75" customHeight="1" x14ac:dyDescent="0.2"/>
  <cols>
    <col min="1" max="1" width="5.375" style="1" customWidth="1"/>
    <col min="2" max="2" width="52.25" style="1" bestFit="1" customWidth="1"/>
    <col min="3" max="3" width="41.625" style="1" customWidth="1"/>
    <col min="4" max="4" width="9.875" style="1" bestFit="1" customWidth="1"/>
    <col min="5" max="5" width="9.125" style="1"/>
    <col min="6" max="6" width="10.125" style="3" bestFit="1" customWidth="1"/>
    <col min="7" max="7" width="52.25" style="1" bestFit="1" customWidth="1"/>
    <col min="8" max="8" width="14.375" style="1" bestFit="1" customWidth="1"/>
    <col min="9" max="25" width="9.125" style="1"/>
    <col min="26" max="26" width="47.25" style="1" customWidth="1"/>
    <col min="27" max="27" width="46.25" style="2" customWidth="1"/>
    <col min="28" max="28" width="33.625" style="2" customWidth="1"/>
    <col min="29" max="41" width="9.125" style="1"/>
    <col min="42" max="42" width="10.125" style="3" bestFit="1" customWidth="1"/>
    <col min="43" max="43" width="9.125" style="3"/>
    <col min="44" max="54" width="9.125" style="1"/>
    <col min="55" max="55" width="10.125" style="3" bestFit="1" customWidth="1"/>
    <col min="56" max="57" width="9.125" style="1"/>
    <col min="58" max="58" width="19.25" style="1" bestFit="1" customWidth="1"/>
    <col min="59" max="16384" width="9.125" style="1"/>
  </cols>
  <sheetData>
    <row r="1" spans="1:60" ht="17.25" customHeight="1" x14ac:dyDescent="0.2">
      <c r="A1" s="1" t="s">
        <v>0</v>
      </c>
      <c r="B1" s="1" t="s">
        <v>1</v>
      </c>
      <c r="C1" s="1" t="s">
        <v>2</v>
      </c>
      <c r="D1" s="1" t="s">
        <v>3</v>
      </c>
      <c r="E1" s="1" t="s">
        <v>4</v>
      </c>
      <c r="F1" s="3"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2" t="s">
        <v>26</v>
      </c>
      <c r="AB1" s="2" t="s">
        <v>27</v>
      </c>
      <c r="AC1" s="1" t="s">
        <v>28</v>
      </c>
      <c r="AD1" s="1" t="s">
        <v>29</v>
      </c>
      <c r="AE1" s="1" t="s">
        <v>30</v>
      </c>
      <c r="AF1" s="1" t="s">
        <v>31</v>
      </c>
      <c r="AG1" s="1" t="s">
        <v>32</v>
      </c>
      <c r="AH1" s="1" t="s">
        <v>33</v>
      </c>
      <c r="AI1" s="1" t="s">
        <v>34</v>
      </c>
      <c r="AJ1" s="1" t="s">
        <v>35</v>
      </c>
      <c r="AK1" s="1" t="s">
        <v>36</v>
      </c>
      <c r="AL1" s="1" t="s">
        <v>37</v>
      </c>
      <c r="AM1" s="1" t="s">
        <v>38</v>
      </c>
      <c r="AN1" s="1" t="s">
        <v>39</v>
      </c>
      <c r="AO1" s="1" t="s">
        <v>40</v>
      </c>
      <c r="AP1" s="3" t="s">
        <v>41</v>
      </c>
      <c r="AQ1" s="3" t="s">
        <v>42</v>
      </c>
      <c r="AR1" s="1" t="s">
        <v>43</v>
      </c>
      <c r="AS1" s="1" t="s">
        <v>44</v>
      </c>
      <c r="AT1" s="1" t="s">
        <v>45</v>
      </c>
      <c r="AU1" s="1" t="s">
        <v>46</v>
      </c>
      <c r="AV1" s="1" t="s">
        <v>47</v>
      </c>
      <c r="AW1" s="1" t="s">
        <v>48</v>
      </c>
      <c r="AX1" s="1" t="s">
        <v>49</v>
      </c>
      <c r="AY1" s="1" t="s">
        <v>50</v>
      </c>
      <c r="AZ1" s="1" t="s">
        <v>51</v>
      </c>
      <c r="BA1" s="1" t="s">
        <v>52</v>
      </c>
      <c r="BB1" s="1" t="s">
        <v>53</v>
      </c>
      <c r="BC1" s="3" t="s">
        <v>54</v>
      </c>
      <c r="BD1" s="1" t="s">
        <v>55</v>
      </c>
      <c r="BE1" s="1" t="s">
        <v>56</v>
      </c>
      <c r="BF1" s="1" t="s">
        <v>57</v>
      </c>
      <c r="BG1" s="1" t="s">
        <v>58</v>
      </c>
      <c r="BH1" s="1" t="s">
        <v>59</v>
      </c>
    </row>
    <row r="2" spans="1:60" ht="33.75" customHeight="1" x14ac:dyDescent="0.2">
      <c r="A2" s="1">
        <v>2023</v>
      </c>
      <c r="B2" s="1" t="s">
        <v>60</v>
      </c>
      <c r="C2" s="1" t="s">
        <v>61</v>
      </c>
      <c r="D2" s="1" t="s">
        <v>62</v>
      </c>
      <c r="E2" s="1" t="s">
        <v>63</v>
      </c>
      <c r="F2" s="3">
        <v>45671.54738984954</v>
      </c>
      <c r="G2" s="1" t="s">
        <v>60</v>
      </c>
      <c r="H2" s="1" t="s">
        <v>64</v>
      </c>
      <c r="I2" s="1" t="s">
        <v>65</v>
      </c>
      <c r="J2" s="1" t="s">
        <v>66</v>
      </c>
      <c r="M2" s="1" t="s">
        <v>66</v>
      </c>
      <c r="O2" s="1" t="b">
        <v>0</v>
      </c>
      <c r="Q2" s="1" t="b">
        <v>0</v>
      </c>
      <c r="R2" s="1" t="s">
        <v>67</v>
      </c>
      <c r="S2" s="1" t="s">
        <v>68</v>
      </c>
      <c r="T2" s="1" t="s">
        <v>69</v>
      </c>
      <c r="U2" s="1" t="s">
        <v>70</v>
      </c>
      <c r="V2" s="1" t="s">
        <v>71</v>
      </c>
      <c r="W2" s="1" t="s">
        <v>72</v>
      </c>
      <c r="Y2" s="1" t="s">
        <v>73</v>
      </c>
      <c r="Z2" s="2" t="s">
        <v>74</v>
      </c>
      <c r="AA2" s="2" t="s">
        <v>75</v>
      </c>
      <c r="AB2" s="2" t="s">
        <v>76</v>
      </c>
      <c r="AC2" s="1" t="s">
        <v>77</v>
      </c>
      <c r="AD2" s="1" t="s">
        <v>78</v>
      </c>
      <c r="AE2" s="1" t="s">
        <v>79</v>
      </c>
      <c r="AF2" s="1" t="s">
        <v>80</v>
      </c>
      <c r="AG2" s="1" t="s">
        <v>81</v>
      </c>
      <c r="AH2" s="1" t="b">
        <v>0</v>
      </c>
      <c r="AI2" s="1" t="b">
        <v>0</v>
      </c>
      <c r="AM2" s="1" t="s">
        <v>73</v>
      </c>
      <c r="AP2" s="3">
        <v>45323</v>
      </c>
      <c r="AW2" s="1" t="s">
        <v>65</v>
      </c>
      <c r="AY2" s="1" t="b">
        <v>1</v>
      </c>
      <c r="AZ2" s="1" t="b">
        <v>1</v>
      </c>
      <c r="BA2" s="1" t="b">
        <v>0</v>
      </c>
      <c r="BB2" s="1" t="s">
        <v>82</v>
      </c>
      <c r="BC2" s="3">
        <v>45191.506389502312</v>
      </c>
      <c r="BD2" s="1" t="s">
        <v>83</v>
      </c>
      <c r="BE2" s="1" t="s">
        <v>82</v>
      </c>
      <c r="BF2" s="1" t="s">
        <v>622</v>
      </c>
      <c r="BG2" s="1" t="s">
        <v>84</v>
      </c>
      <c r="BH2" s="1" t="s">
        <v>66</v>
      </c>
    </row>
    <row r="3" spans="1:60" ht="33.75" customHeight="1" x14ac:dyDescent="0.2">
      <c r="A3" s="1">
        <v>2023</v>
      </c>
      <c r="B3" s="1" t="s">
        <v>85</v>
      </c>
      <c r="C3" s="1" t="s">
        <v>86</v>
      </c>
      <c r="D3" s="1" t="s">
        <v>62</v>
      </c>
      <c r="E3" s="1" t="s">
        <v>63</v>
      </c>
      <c r="F3" s="3">
        <v>45671.547390856482</v>
      </c>
      <c r="G3" s="1" t="s">
        <v>85</v>
      </c>
      <c r="H3" s="1" t="s">
        <v>64</v>
      </c>
      <c r="I3" s="1" t="s">
        <v>65</v>
      </c>
      <c r="J3" s="1" t="s">
        <v>66</v>
      </c>
      <c r="M3" s="1" t="s">
        <v>66</v>
      </c>
      <c r="O3" s="1" t="b">
        <v>0</v>
      </c>
      <c r="Q3" s="1" t="b">
        <v>0</v>
      </c>
      <c r="R3" s="1" t="s">
        <v>67</v>
      </c>
      <c r="S3" s="1" t="s">
        <v>68</v>
      </c>
      <c r="T3" s="1" t="s">
        <v>69</v>
      </c>
      <c r="U3" s="1" t="s">
        <v>70</v>
      </c>
      <c r="V3" s="1" t="s">
        <v>71</v>
      </c>
      <c r="W3" s="1" t="s">
        <v>72</v>
      </c>
      <c r="Y3" s="1" t="s">
        <v>73</v>
      </c>
      <c r="Z3" s="2" t="s">
        <v>74</v>
      </c>
      <c r="AA3" s="2" t="s">
        <v>75</v>
      </c>
      <c r="AB3" s="2" t="s">
        <v>86</v>
      </c>
      <c r="AC3" s="1" t="s">
        <v>77</v>
      </c>
      <c r="AD3" s="1" t="s">
        <v>78</v>
      </c>
      <c r="AE3" s="1" t="s">
        <v>87</v>
      </c>
      <c r="AF3" s="1" t="s">
        <v>80</v>
      </c>
      <c r="AG3" s="1" t="s">
        <v>81</v>
      </c>
      <c r="AH3" s="1" t="b">
        <v>0</v>
      </c>
      <c r="AI3" s="1" t="b">
        <v>0</v>
      </c>
      <c r="AM3" s="1" t="s">
        <v>73</v>
      </c>
      <c r="AP3" s="3">
        <v>45323</v>
      </c>
      <c r="AW3" s="1" t="s">
        <v>65</v>
      </c>
      <c r="AY3" s="1" t="b">
        <v>1</v>
      </c>
      <c r="AZ3" s="1" t="b">
        <v>1</v>
      </c>
      <c r="BA3" s="1" t="b">
        <v>0</v>
      </c>
      <c r="BB3" s="1" t="s">
        <v>82</v>
      </c>
      <c r="BC3" s="3">
        <v>45191.506389502312</v>
      </c>
      <c r="BD3" s="1" t="s">
        <v>88</v>
      </c>
      <c r="BE3" s="1" t="s">
        <v>82</v>
      </c>
      <c r="BF3" s="1" t="s">
        <v>622</v>
      </c>
      <c r="BG3" s="1" t="s">
        <v>84</v>
      </c>
      <c r="BH3" s="1" t="s">
        <v>66</v>
      </c>
    </row>
    <row r="4" spans="1:60" ht="33.75" customHeight="1" x14ac:dyDescent="0.2">
      <c r="A4" s="1">
        <v>2023</v>
      </c>
      <c r="B4" s="1" t="s">
        <v>89</v>
      </c>
      <c r="C4" s="1" t="s">
        <v>90</v>
      </c>
      <c r="D4" s="1" t="s">
        <v>62</v>
      </c>
      <c r="E4" s="1" t="s">
        <v>63</v>
      </c>
      <c r="F4" s="3">
        <v>45671.547391817126</v>
      </c>
      <c r="G4" s="1" t="s">
        <v>89</v>
      </c>
      <c r="H4" s="1" t="s">
        <v>64</v>
      </c>
      <c r="I4" s="1" t="s">
        <v>65</v>
      </c>
      <c r="J4" s="1" t="s">
        <v>66</v>
      </c>
      <c r="M4" s="1" t="s">
        <v>66</v>
      </c>
      <c r="O4" s="1" t="b">
        <v>0</v>
      </c>
      <c r="Q4" s="1" t="b">
        <v>0</v>
      </c>
      <c r="R4" s="1" t="s">
        <v>67</v>
      </c>
      <c r="S4" s="1" t="s">
        <v>68</v>
      </c>
      <c r="T4" s="1" t="s">
        <v>69</v>
      </c>
      <c r="U4" s="1" t="s">
        <v>70</v>
      </c>
      <c r="V4" s="1" t="s">
        <v>71</v>
      </c>
      <c r="W4" s="1" t="s">
        <v>72</v>
      </c>
      <c r="Y4" s="1" t="s">
        <v>73</v>
      </c>
      <c r="Z4" s="2" t="s">
        <v>74</v>
      </c>
      <c r="AA4" s="2" t="s">
        <v>75</v>
      </c>
      <c r="AB4" s="2" t="s">
        <v>91</v>
      </c>
      <c r="AC4" s="1" t="s">
        <v>77</v>
      </c>
      <c r="AD4" s="1" t="s">
        <v>78</v>
      </c>
      <c r="AE4" s="1" t="s">
        <v>92</v>
      </c>
      <c r="AF4" s="1" t="s">
        <v>80</v>
      </c>
      <c r="AG4" s="1" t="s">
        <v>81</v>
      </c>
      <c r="AH4" s="1" t="b">
        <v>0</v>
      </c>
      <c r="AI4" s="1" t="b">
        <v>0</v>
      </c>
      <c r="AM4" s="1" t="s">
        <v>73</v>
      </c>
      <c r="AP4" s="3">
        <v>45323</v>
      </c>
      <c r="AW4" s="1" t="s">
        <v>65</v>
      </c>
      <c r="AY4" s="1" t="b">
        <v>1</v>
      </c>
      <c r="AZ4" s="1" t="b">
        <v>1</v>
      </c>
      <c r="BA4" s="1" t="b">
        <v>0</v>
      </c>
      <c r="BB4" s="1" t="s">
        <v>82</v>
      </c>
      <c r="BC4" s="3">
        <v>45191.506389502312</v>
      </c>
      <c r="BD4" s="1" t="s">
        <v>88</v>
      </c>
      <c r="BE4" s="1" t="s">
        <v>82</v>
      </c>
      <c r="BF4" s="1" t="s">
        <v>622</v>
      </c>
      <c r="BG4" s="1" t="s">
        <v>84</v>
      </c>
      <c r="BH4" s="1" t="s">
        <v>66</v>
      </c>
    </row>
    <row r="5" spans="1:60" ht="33.75" customHeight="1" x14ac:dyDescent="0.2">
      <c r="A5" s="1">
        <v>2023</v>
      </c>
      <c r="B5" s="1" t="s">
        <v>93</v>
      </c>
      <c r="C5" s="1" t="s">
        <v>94</v>
      </c>
      <c r="D5" s="1" t="s">
        <v>62</v>
      </c>
      <c r="E5" s="1" t="s">
        <v>63</v>
      </c>
      <c r="F5" s="3">
        <v>45671.547392789354</v>
      </c>
      <c r="G5" s="1" t="s">
        <v>93</v>
      </c>
      <c r="H5" s="1" t="s">
        <v>64</v>
      </c>
      <c r="I5" s="1" t="s">
        <v>65</v>
      </c>
      <c r="J5" s="1" t="s">
        <v>66</v>
      </c>
      <c r="M5" s="1" t="s">
        <v>66</v>
      </c>
      <c r="O5" s="1" t="b">
        <v>0</v>
      </c>
      <c r="Q5" s="1" t="b">
        <v>0</v>
      </c>
      <c r="R5" s="1" t="s">
        <v>67</v>
      </c>
      <c r="S5" s="1" t="s">
        <v>68</v>
      </c>
      <c r="T5" s="1" t="s">
        <v>69</v>
      </c>
      <c r="U5" s="1" t="s">
        <v>70</v>
      </c>
      <c r="V5" s="1" t="s">
        <v>71</v>
      </c>
      <c r="W5" s="1" t="s">
        <v>72</v>
      </c>
      <c r="Y5" s="1" t="s">
        <v>73</v>
      </c>
      <c r="Z5" s="2" t="s">
        <v>74</v>
      </c>
      <c r="AA5" s="2" t="s">
        <v>75</v>
      </c>
      <c r="AB5" s="2" t="s">
        <v>94</v>
      </c>
      <c r="AC5" s="1" t="s">
        <v>77</v>
      </c>
      <c r="AD5" s="1" t="s">
        <v>78</v>
      </c>
      <c r="AE5" s="1" t="s">
        <v>95</v>
      </c>
      <c r="AF5" s="1" t="s">
        <v>80</v>
      </c>
      <c r="AG5" s="1" t="s">
        <v>81</v>
      </c>
      <c r="AH5" s="1" t="b">
        <v>0</v>
      </c>
      <c r="AI5" s="1" t="b">
        <v>0</v>
      </c>
      <c r="AM5" s="1" t="s">
        <v>73</v>
      </c>
      <c r="AP5" s="3">
        <v>45323</v>
      </c>
      <c r="AW5" s="1" t="s">
        <v>65</v>
      </c>
      <c r="AY5" s="1" t="b">
        <v>1</v>
      </c>
      <c r="AZ5" s="1" t="b">
        <v>1</v>
      </c>
      <c r="BA5" s="1" t="b">
        <v>0</v>
      </c>
      <c r="BB5" s="1" t="s">
        <v>82</v>
      </c>
      <c r="BC5" s="3">
        <v>45191.506389502312</v>
      </c>
      <c r="BD5" s="1" t="s">
        <v>88</v>
      </c>
      <c r="BE5" s="1" t="s">
        <v>82</v>
      </c>
      <c r="BF5" s="1" t="s">
        <v>622</v>
      </c>
      <c r="BG5" s="1" t="s">
        <v>84</v>
      </c>
      <c r="BH5" s="1" t="s">
        <v>66</v>
      </c>
    </row>
    <row r="6" spans="1:60" ht="33.75" customHeight="1" x14ac:dyDescent="0.2">
      <c r="A6" s="1">
        <v>2023</v>
      </c>
      <c r="B6" s="1" t="s">
        <v>495</v>
      </c>
      <c r="C6" s="1" t="s">
        <v>496</v>
      </c>
      <c r="D6" s="1" t="s">
        <v>62</v>
      </c>
      <c r="E6" s="1" t="s">
        <v>497</v>
      </c>
      <c r="F6" s="3">
        <v>45671.547393819441</v>
      </c>
      <c r="G6" s="1" t="s">
        <v>495</v>
      </c>
      <c r="H6" s="1" t="s">
        <v>64</v>
      </c>
      <c r="I6" s="1" t="s">
        <v>65</v>
      </c>
      <c r="J6" s="1" t="s">
        <v>66</v>
      </c>
      <c r="M6" s="1" t="s">
        <v>66</v>
      </c>
      <c r="O6" s="1" t="b">
        <v>0</v>
      </c>
      <c r="Q6" s="1" t="b">
        <v>1</v>
      </c>
      <c r="R6" s="1" t="s">
        <v>67</v>
      </c>
      <c r="S6" s="1" t="s">
        <v>68</v>
      </c>
      <c r="T6" s="1" t="s">
        <v>69</v>
      </c>
      <c r="U6" s="1" t="s">
        <v>70</v>
      </c>
      <c r="V6" s="1" t="s">
        <v>71</v>
      </c>
      <c r="W6" s="1" t="s">
        <v>72</v>
      </c>
      <c r="Y6" s="1" t="s">
        <v>73</v>
      </c>
      <c r="Z6" s="2" t="s">
        <v>498</v>
      </c>
      <c r="AA6" s="2" t="s">
        <v>499</v>
      </c>
      <c r="AB6" s="2" t="s">
        <v>500</v>
      </c>
      <c r="AC6" s="1" t="s">
        <v>501</v>
      </c>
      <c r="AD6" s="1" t="s">
        <v>502</v>
      </c>
      <c r="AE6" s="1" t="s">
        <v>503</v>
      </c>
      <c r="AF6" s="1" t="s">
        <v>80</v>
      </c>
      <c r="AH6" s="1" t="b">
        <v>0</v>
      </c>
      <c r="AI6" s="1" t="b">
        <v>0</v>
      </c>
      <c r="AM6" s="1" t="s">
        <v>73</v>
      </c>
      <c r="AP6" s="3">
        <v>45323</v>
      </c>
      <c r="AW6" s="1" t="s">
        <v>65</v>
      </c>
      <c r="AY6" s="1" t="b">
        <v>1</v>
      </c>
      <c r="AZ6" s="1" t="b">
        <v>1</v>
      </c>
      <c r="BA6" s="1" t="b">
        <v>0</v>
      </c>
      <c r="BB6" s="1" t="s">
        <v>82</v>
      </c>
      <c r="BC6" s="3">
        <v>45110.712182708332</v>
      </c>
      <c r="BD6" s="1" t="s">
        <v>504</v>
      </c>
      <c r="BE6" s="1" t="s">
        <v>82</v>
      </c>
      <c r="BF6" s="1" t="s">
        <v>622</v>
      </c>
      <c r="BG6" s="1" t="s">
        <v>84</v>
      </c>
      <c r="BH6" s="1" t="s">
        <v>66</v>
      </c>
    </row>
    <row r="7" spans="1:60" ht="33.75" customHeight="1" x14ac:dyDescent="0.2">
      <c r="A7" s="1">
        <v>2023</v>
      </c>
      <c r="B7" s="1" t="s">
        <v>506</v>
      </c>
      <c r="C7" s="1" t="s">
        <v>507</v>
      </c>
      <c r="D7" s="1" t="s">
        <v>62</v>
      </c>
      <c r="E7" s="1" t="s">
        <v>497</v>
      </c>
      <c r="F7" s="3">
        <v>45671.547394942128</v>
      </c>
      <c r="G7" s="1" t="s">
        <v>506</v>
      </c>
      <c r="H7" s="1" t="s">
        <v>64</v>
      </c>
      <c r="I7" s="1" t="s">
        <v>65</v>
      </c>
      <c r="J7" s="1" t="s">
        <v>66</v>
      </c>
      <c r="M7" s="1" t="s">
        <v>66</v>
      </c>
      <c r="O7" s="1" t="b">
        <v>0</v>
      </c>
      <c r="Q7" s="1" t="b">
        <v>1</v>
      </c>
      <c r="R7" s="1" t="s">
        <v>67</v>
      </c>
      <c r="S7" s="1" t="s">
        <v>68</v>
      </c>
      <c r="T7" s="1" t="s">
        <v>69</v>
      </c>
      <c r="U7" s="1" t="s">
        <v>70</v>
      </c>
      <c r="V7" s="1" t="s">
        <v>71</v>
      </c>
      <c r="W7" s="1" t="s">
        <v>72</v>
      </c>
      <c r="Y7" s="1" t="s">
        <v>73</v>
      </c>
      <c r="Z7" s="2" t="s">
        <v>498</v>
      </c>
      <c r="AA7" s="2" t="s">
        <v>499</v>
      </c>
      <c r="AB7" s="2" t="s">
        <v>507</v>
      </c>
      <c r="AC7" s="1" t="s">
        <v>501</v>
      </c>
      <c r="AD7" s="1" t="s">
        <v>502</v>
      </c>
      <c r="AE7" s="1" t="s">
        <v>508</v>
      </c>
      <c r="AF7" s="1" t="s">
        <v>80</v>
      </c>
      <c r="AH7" s="1" t="b">
        <v>0</v>
      </c>
      <c r="AI7" s="1" t="b">
        <v>0</v>
      </c>
      <c r="AM7" s="1" t="s">
        <v>73</v>
      </c>
      <c r="AP7" s="3">
        <v>45323</v>
      </c>
      <c r="AW7" s="1" t="s">
        <v>65</v>
      </c>
      <c r="AY7" s="1" t="b">
        <v>1</v>
      </c>
      <c r="AZ7" s="1" t="b">
        <v>1</v>
      </c>
      <c r="BA7" s="1" t="b">
        <v>0</v>
      </c>
      <c r="BB7" s="1" t="s">
        <v>82</v>
      </c>
      <c r="BC7" s="3">
        <v>45110.712182708332</v>
      </c>
      <c r="BD7" s="1" t="s">
        <v>509</v>
      </c>
      <c r="BE7" s="1" t="s">
        <v>82</v>
      </c>
      <c r="BF7" s="1" t="s">
        <v>622</v>
      </c>
      <c r="BG7" s="1" t="s">
        <v>84</v>
      </c>
      <c r="BH7" s="1" t="s">
        <v>66</v>
      </c>
    </row>
    <row r="8" spans="1:60" ht="33.75" customHeight="1" x14ac:dyDescent="0.2">
      <c r="A8" s="1">
        <v>2023</v>
      </c>
      <c r="B8" s="1" t="s">
        <v>510</v>
      </c>
      <c r="C8" s="1" t="s">
        <v>511</v>
      </c>
      <c r="D8" s="1" t="s">
        <v>62</v>
      </c>
      <c r="E8" s="1" t="s">
        <v>497</v>
      </c>
      <c r="F8" s="3">
        <v>45671.547395937501</v>
      </c>
      <c r="G8" s="1" t="s">
        <v>510</v>
      </c>
      <c r="H8" s="1" t="s">
        <v>64</v>
      </c>
      <c r="I8" s="1" t="s">
        <v>65</v>
      </c>
      <c r="J8" s="1" t="s">
        <v>66</v>
      </c>
      <c r="M8" s="1" t="s">
        <v>66</v>
      </c>
      <c r="O8" s="1" t="b">
        <v>0</v>
      </c>
      <c r="Q8" s="1" t="b">
        <v>1</v>
      </c>
      <c r="R8" s="1" t="s">
        <v>67</v>
      </c>
      <c r="S8" s="1" t="s">
        <v>68</v>
      </c>
      <c r="T8" s="1" t="s">
        <v>69</v>
      </c>
      <c r="U8" s="1" t="s">
        <v>70</v>
      </c>
      <c r="V8" s="1" t="s">
        <v>71</v>
      </c>
      <c r="W8" s="1" t="s">
        <v>72</v>
      </c>
      <c r="Y8" s="1" t="s">
        <v>73</v>
      </c>
      <c r="Z8" s="2" t="s">
        <v>498</v>
      </c>
      <c r="AA8" s="2" t="s">
        <v>499</v>
      </c>
      <c r="AB8" s="2" t="s">
        <v>512</v>
      </c>
      <c r="AC8" s="1" t="s">
        <v>501</v>
      </c>
      <c r="AD8" s="1" t="s">
        <v>502</v>
      </c>
      <c r="AE8" s="1" t="s">
        <v>513</v>
      </c>
      <c r="AF8" s="1" t="s">
        <v>80</v>
      </c>
      <c r="AH8" s="1" t="b">
        <v>0</v>
      </c>
      <c r="AI8" s="1" t="b">
        <v>0</v>
      </c>
      <c r="AM8" s="1" t="s">
        <v>73</v>
      </c>
      <c r="AP8" s="3">
        <v>45323</v>
      </c>
      <c r="AW8" s="1" t="s">
        <v>65</v>
      </c>
      <c r="AY8" s="1" t="b">
        <v>1</v>
      </c>
      <c r="AZ8" s="1" t="b">
        <v>1</v>
      </c>
      <c r="BA8" s="1" t="b">
        <v>0</v>
      </c>
      <c r="BB8" s="1" t="s">
        <v>82</v>
      </c>
      <c r="BC8" s="3">
        <v>45110.712182708332</v>
      </c>
      <c r="BD8" s="1" t="s">
        <v>509</v>
      </c>
      <c r="BE8" s="1" t="s">
        <v>82</v>
      </c>
      <c r="BF8" s="1" t="s">
        <v>622</v>
      </c>
      <c r="BG8" s="1" t="s">
        <v>84</v>
      </c>
      <c r="BH8" s="1" t="s">
        <v>66</v>
      </c>
    </row>
    <row r="9" spans="1:60" ht="33.75" customHeight="1" x14ac:dyDescent="0.2">
      <c r="A9" s="1">
        <v>2023</v>
      </c>
      <c r="B9" s="1" t="s">
        <v>514</v>
      </c>
      <c r="C9" s="1" t="s">
        <v>515</v>
      </c>
      <c r="D9" s="1" t="s">
        <v>62</v>
      </c>
      <c r="E9" s="1" t="s">
        <v>497</v>
      </c>
      <c r="F9" s="3">
        <v>45671.547396909722</v>
      </c>
      <c r="G9" s="1" t="s">
        <v>514</v>
      </c>
      <c r="H9" s="1" t="s">
        <v>64</v>
      </c>
      <c r="I9" s="1" t="s">
        <v>65</v>
      </c>
      <c r="J9" s="1" t="s">
        <v>66</v>
      </c>
      <c r="M9" s="1" t="s">
        <v>66</v>
      </c>
      <c r="O9" s="1" t="b">
        <v>0</v>
      </c>
      <c r="Q9" s="1" t="b">
        <v>1</v>
      </c>
      <c r="R9" s="1" t="s">
        <v>67</v>
      </c>
      <c r="S9" s="1" t="s">
        <v>68</v>
      </c>
      <c r="T9" s="1" t="s">
        <v>69</v>
      </c>
      <c r="U9" s="1" t="s">
        <v>70</v>
      </c>
      <c r="V9" s="1" t="s">
        <v>71</v>
      </c>
      <c r="W9" s="1" t="s">
        <v>72</v>
      </c>
      <c r="Y9" s="1" t="s">
        <v>73</v>
      </c>
      <c r="Z9" s="2" t="s">
        <v>498</v>
      </c>
      <c r="AA9" s="2" t="s">
        <v>499</v>
      </c>
      <c r="AB9" s="2" t="s">
        <v>515</v>
      </c>
      <c r="AC9" s="1" t="s">
        <v>501</v>
      </c>
      <c r="AD9" s="1" t="s">
        <v>502</v>
      </c>
      <c r="AE9" s="1" t="s">
        <v>516</v>
      </c>
      <c r="AF9" s="1" t="s">
        <v>80</v>
      </c>
      <c r="AH9" s="1" t="b">
        <v>0</v>
      </c>
      <c r="AI9" s="1" t="b">
        <v>0</v>
      </c>
      <c r="AM9" s="1" t="s">
        <v>73</v>
      </c>
      <c r="AP9" s="3">
        <v>45323</v>
      </c>
      <c r="AW9" s="1" t="s">
        <v>65</v>
      </c>
      <c r="AY9" s="1" t="b">
        <v>1</v>
      </c>
      <c r="AZ9" s="1" t="b">
        <v>1</v>
      </c>
      <c r="BA9" s="1" t="b">
        <v>0</v>
      </c>
      <c r="BB9" s="1" t="s">
        <v>82</v>
      </c>
      <c r="BC9" s="3">
        <v>45110.712182708332</v>
      </c>
      <c r="BD9" s="1" t="s">
        <v>509</v>
      </c>
      <c r="BE9" s="1" t="s">
        <v>82</v>
      </c>
      <c r="BF9" s="1" t="s">
        <v>622</v>
      </c>
      <c r="BG9" s="1" t="s">
        <v>84</v>
      </c>
      <c r="BH9" s="1" t="s">
        <v>66</v>
      </c>
    </row>
    <row r="10" spans="1:60" ht="33.75" customHeight="1" x14ac:dyDescent="0.2">
      <c r="A10" s="1">
        <v>2023</v>
      </c>
      <c r="B10" s="1" t="s">
        <v>166</v>
      </c>
      <c r="C10" s="1" t="s">
        <v>167</v>
      </c>
      <c r="D10" s="1" t="s">
        <v>62</v>
      </c>
      <c r="E10" s="1" t="s">
        <v>63</v>
      </c>
      <c r="F10" s="3">
        <v>45671.547397881943</v>
      </c>
      <c r="G10" s="1" t="s">
        <v>166</v>
      </c>
      <c r="H10" s="1" t="s">
        <v>64</v>
      </c>
      <c r="I10" s="1" t="s">
        <v>65</v>
      </c>
      <c r="J10" s="1" t="s">
        <v>66</v>
      </c>
      <c r="M10" s="1" t="s">
        <v>66</v>
      </c>
      <c r="O10" s="1" t="b">
        <v>0</v>
      </c>
      <c r="Q10" s="1" t="b">
        <v>0</v>
      </c>
      <c r="R10" s="1" t="s">
        <v>67</v>
      </c>
      <c r="S10" s="1" t="s">
        <v>68</v>
      </c>
      <c r="T10" s="1" t="s">
        <v>69</v>
      </c>
      <c r="U10" s="1" t="s">
        <v>70</v>
      </c>
      <c r="V10" s="1" t="s">
        <v>71</v>
      </c>
      <c r="W10" s="1" t="s">
        <v>168</v>
      </c>
      <c r="Y10" s="1" t="s">
        <v>73</v>
      </c>
      <c r="Z10" s="2" t="s">
        <v>169</v>
      </c>
      <c r="AA10" s="2" t="s">
        <v>170</v>
      </c>
      <c r="AB10" s="2" t="s">
        <v>171</v>
      </c>
      <c r="AC10" s="1" t="s">
        <v>172</v>
      </c>
      <c r="AD10" s="1" t="s">
        <v>173</v>
      </c>
      <c r="AE10" s="1" t="s">
        <v>174</v>
      </c>
      <c r="AF10" s="1" t="s">
        <v>80</v>
      </c>
      <c r="AG10" s="1" t="s">
        <v>81</v>
      </c>
      <c r="AH10" s="1" t="b">
        <v>0</v>
      </c>
      <c r="AI10" s="1" t="b">
        <v>0</v>
      </c>
      <c r="AM10" s="1" t="s">
        <v>73</v>
      </c>
      <c r="AP10" s="3">
        <v>45323</v>
      </c>
      <c r="AW10" s="1" t="s">
        <v>65</v>
      </c>
      <c r="AY10" s="1" t="b">
        <v>1</v>
      </c>
      <c r="AZ10" s="1" t="b">
        <v>1</v>
      </c>
      <c r="BA10" s="1" t="b">
        <v>0</v>
      </c>
      <c r="BB10" s="1" t="s">
        <v>82</v>
      </c>
      <c r="BC10" s="3">
        <v>45191.506970555558</v>
      </c>
      <c r="BD10" s="1" t="s">
        <v>83</v>
      </c>
      <c r="BE10" s="1" t="s">
        <v>82</v>
      </c>
      <c r="BF10" s="1" t="s">
        <v>622</v>
      </c>
      <c r="BG10" s="1" t="s">
        <v>84</v>
      </c>
      <c r="BH10" s="1" t="s">
        <v>66</v>
      </c>
    </row>
    <row r="11" spans="1:60" ht="33.75" customHeight="1" x14ac:dyDescent="0.2">
      <c r="A11" s="1">
        <v>2023</v>
      </c>
      <c r="B11" s="1" t="s">
        <v>175</v>
      </c>
      <c r="C11" s="1" t="s">
        <v>176</v>
      </c>
      <c r="D11" s="1" t="s">
        <v>62</v>
      </c>
      <c r="E11" s="1" t="s">
        <v>63</v>
      </c>
      <c r="F11" s="3">
        <v>45671.547398993054</v>
      </c>
      <c r="G11" s="1" t="s">
        <v>175</v>
      </c>
      <c r="H11" s="1" t="s">
        <v>64</v>
      </c>
      <c r="I11" s="1" t="s">
        <v>65</v>
      </c>
      <c r="J11" s="1" t="s">
        <v>66</v>
      </c>
      <c r="M11" s="1" t="s">
        <v>66</v>
      </c>
      <c r="O11" s="1" t="b">
        <v>0</v>
      </c>
      <c r="Q11" s="1" t="b">
        <v>0</v>
      </c>
      <c r="R11" s="1" t="s">
        <v>67</v>
      </c>
      <c r="S11" s="1" t="s">
        <v>68</v>
      </c>
      <c r="T11" s="1" t="s">
        <v>69</v>
      </c>
      <c r="U11" s="1" t="s">
        <v>70</v>
      </c>
      <c r="V11" s="1" t="s">
        <v>71</v>
      </c>
      <c r="W11" s="1" t="s">
        <v>168</v>
      </c>
      <c r="Y11" s="1" t="s">
        <v>73</v>
      </c>
      <c r="Z11" s="2" t="s">
        <v>169</v>
      </c>
      <c r="AA11" s="2" t="s">
        <v>170</v>
      </c>
      <c r="AB11" s="2" t="s">
        <v>177</v>
      </c>
      <c r="AC11" s="1" t="s">
        <v>172</v>
      </c>
      <c r="AD11" s="1" t="s">
        <v>173</v>
      </c>
      <c r="AE11" s="1" t="s">
        <v>178</v>
      </c>
      <c r="AF11" s="1" t="s">
        <v>80</v>
      </c>
      <c r="AG11" s="1" t="s">
        <v>81</v>
      </c>
      <c r="AH11" s="1" t="b">
        <v>0</v>
      </c>
      <c r="AI11" s="1" t="b">
        <v>0</v>
      </c>
      <c r="AM11" s="1" t="s">
        <v>73</v>
      </c>
      <c r="AP11" s="3">
        <v>45323</v>
      </c>
      <c r="AW11" s="1" t="s">
        <v>65</v>
      </c>
      <c r="AY11" s="1" t="b">
        <v>1</v>
      </c>
      <c r="AZ11" s="1" t="b">
        <v>1</v>
      </c>
      <c r="BA11" s="1" t="b">
        <v>0</v>
      </c>
      <c r="BB11" s="1" t="s">
        <v>82</v>
      </c>
      <c r="BC11" s="3">
        <v>45191.506970555558</v>
      </c>
      <c r="BD11" s="1" t="s">
        <v>88</v>
      </c>
      <c r="BE11" s="1" t="s">
        <v>82</v>
      </c>
      <c r="BF11" s="1" t="s">
        <v>622</v>
      </c>
      <c r="BG11" s="1" t="s">
        <v>84</v>
      </c>
      <c r="BH11" s="1" t="s">
        <v>66</v>
      </c>
    </row>
    <row r="12" spans="1:60" ht="33.75" customHeight="1" x14ac:dyDescent="0.2">
      <c r="A12" s="1">
        <v>2023</v>
      </c>
      <c r="B12" s="1" t="s">
        <v>179</v>
      </c>
      <c r="C12" s="1" t="s">
        <v>180</v>
      </c>
      <c r="D12" s="1" t="s">
        <v>62</v>
      </c>
      <c r="E12" s="1" t="s">
        <v>63</v>
      </c>
      <c r="F12" s="3">
        <v>45671.547400069445</v>
      </c>
      <c r="G12" s="1" t="s">
        <v>179</v>
      </c>
      <c r="H12" s="1" t="s">
        <v>64</v>
      </c>
      <c r="I12" s="1" t="s">
        <v>65</v>
      </c>
      <c r="J12" s="1" t="s">
        <v>66</v>
      </c>
      <c r="M12" s="1" t="s">
        <v>66</v>
      </c>
      <c r="O12" s="1" t="b">
        <v>0</v>
      </c>
      <c r="Q12" s="1" t="b">
        <v>0</v>
      </c>
      <c r="R12" s="1" t="s">
        <v>67</v>
      </c>
      <c r="S12" s="1" t="s">
        <v>68</v>
      </c>
      <c r="T12" s="1" t="s">
        <v>69</v>
      </c>
      <c r="U12" s="1" t="s">
        <v>70</v>
      </c>
      <c r="V12" s="1" t="s">
        <v>71</v>
      </c>
      <c r="W12" s="1" t="s">
        <v>168</v>
      </c>
      <c r="Y12" s="1" t="s">
        <v>73</v>
      </c>
      <c r="Z12" s="2" t="s">
        <v>169</v>
      </c>
      <c r="AA12" s="2" t="s">
        <v>170</v>
      </c>
      <c r="AB12" s="2" t="s">
        <v>181</v>
      </c>
      <c r="AC12" s="1" t="s">
        <v>172</v>
      </c>
      <c r="AD12" s="1" t="s">
        <v>173</v>
      </c>
      <c r="AE12" s="1" t="s">
        <v>182</v>
      </c>
      <c r="AF12" s="1" t="s">
        <v>80</v>
      </c>
      <c r="AG12" s="1" t="s">
        <v>81</v>
      </c>
      <c r="AH12" s="1" t="b">
        <v>0</v>
      </c>
      <c r="AI12" s="1" t="b">
        <v>0</v>
      </c>
      <c r="AM12" s="1" t="s">
        <v>73</v>
      </c>
      <c r="AP12" s="3">
        <v>45323</v>
      </c>
      <c r="AW12" s="1" t="s">
        <v>65</v>
      </c>
      <c r="AY12" s="1" t="b">
        <v>1</v>
      </c>
      <c r="AZ12" s="1" t="b">
        <v>1</v>
      </c>
      <c r="BA12" s="1" t="b">
        <v>0</v>
      </c>
      <c r="BB12" s="1" t="s">
        <v>82</v>
      </c>
      <c r="BC12" s="3">
        <v>45191.506970555558</v>
      </c>
      <c r="BD12" s="1" t="s">
        <v>88</v>
      </c>
      <c r="BE12" s="1" t="s">
        <v>82</v>
      </c>
      <c r="BF12" s="1" t="s">
        <v>622</v>
      </c>
      <c r="BG12" s="1" t="s">
        <v>84</v>
      </c>
      <c r="BH12" s="1" t="s">
        <v>66</v>
      </c>
    </row>
    <row r="13" spans="1:60" ht="33.75" customHeight="1" x14ac:dyDescent="0.2">
      <c r="A13" s="1">
        <v>2023</v>
      </c>
      <c r="B13" s="1" t="s">
        <v>183</v>
      </c>
      <c r="C13" s="1" t="s">
        <v>184</v>
      </c>
      <c r="D13" s="1" t="s">
        <v>62</v>
      </c>
      <c r="E13" s="1" t="s">
        <v>63</v>
      </c>
      <c r="F13" s="3">
        <v>45671.547401053242</v>
      </c>
      <c r="G13" s="1" t="s">
        <v>183</v>
      </c>
      <c r="H13" s="1" t="s">
        <v>64</v>
      </c>
      <c r="I13" s="1" t="s">
        <v>65</v>
      </c>
      <c r="J13" s="1" t="s">
        <v>66</v>
      </c>
      <c r="M13" s="1" t="s">
        <v>66</v>
      </c>
      <c r="O13" s="1" t="b">
        <v>0</v>
      </c>
      <c r="Q13" s="1" t="b">
        <v>0</v>
      </c>
      <c r="R13" s="1" t="s">
        <v>67</v>
      </c>
      <c r="S13" s="1" t="s">
        <v>68</v>
      </c>
      <c r="T13" s="1" t="s">
        <v>69</v>
      </c>
      <c r="U13" s="1" t="s">
        <v>70</v>
      </c>
      <c r="V13" s="1" t="s">
        <v>71</v>
      </c>
      <c r="W13" s="1" t="s">
        <v>168</v>
      </c>
      <c r="Y13" s="1" t="s">
        <v>73</v>
      </c>
      <c r="Z13" s="2" t="s">
        <v>169</v>
      </c>
      <c r="AA13" s="2" t="s">
        <v>170</v>
      </c>
      <c r="AB13" s="2" t="s">
        <v>185</v>
      </c>
      <c r="AC13" s="1" t="s">
        <v>172</v>
      </c>
      <c r="AD13" s="1" t="s">
        <v>173</v>
      </c>
      <c r="AE13" s="1" t="s">
        <v>186</v>
      </c>
      <c r="AF13" s="1" t="s">
        <v>80</v>
      </c>
      <c r="AG13" s="1" t="s">
        <v>81</v>
      </c>
      <c r="AH13" s="1" t="b">
        <v>0</v>
      </c>
      <c r="AI13" s="1" t="b">
        <v>0</v>
      </c>
      <c r="AM13" s="1" t="s">
        <v>73</v>
      </c>
      <c r="AP13" s="3">
        <v>45323</v>
      </c>
      <c r="AW13" s="1" t="s">
        <v>65</v>
      </c>
      <c r="AY13" s="1" t="b">
        <v>1</v>
      </c>
      <c r="AZ13" s="1" t="b">
        <v>1</v>
      </c>
      <c r="BA13" s="1" t="b">
        <v>0</v>
      </c>
      <c r="BB13" s="1" t="s">
        <v>82</v>
      </c>
      <c r="BC13" s="3">
        <v>45191.506970555558</v>
      </c>
      <c r="BD13" s="1" t="s">
        <v>88</v>
      </c>
      <c r="BE13" s="1" t="s">
        <v>82</v>
      </c>
      <c r="BF13" s="1" t="s">
        <v>622</v>
      </c>
      <c r="BG13" s="1" t="s">
        <v>84</v>
      </c>
      <c r="BH13" s="1" t="s">
        <v>66</v>
      </c>
    </row>
    <row r="14" spans="1:60" ht="33.75" customHeight="1" x14ac:dyDescent="0.2">
      <c r="A14" s="1">
        <v>1786</v>
      </c>
      <c r="B14" s="1" t="s">
        <v>517</v>
      </c>
      <c r="C14" s="1" t="s">
        <v>518</v>
      </c>
      <c r="D14" s="1" t="s">
        <v>62</v>
      </c>
      <c r="E14" s="1" t="s">
        <v>497</v>
      </c>
      <c r="F14" s="3">
        <v>45671.547403506942</v>
      </c>
      <c r="G14" s="1" t="s">
        <v>517</v>
      </c>
      <c r="H14" s="1" t="s">
        <v>64</v>
      </c>
      <c r="I14" s="1" t="s">
        <v>65</v>
      </c>
      <c r="J14" s="1" t="s">
        <v>66</v>
      </c>
      <c r="M14" s="1" t="s">
        <v>66</v>
      </c>
      <c r="O14" s="1" t="b">
        <v>0</v>
      </c>
      <c r="Q14" s="1" t="b">
        <v>1</v>
      </c>
      <c r="R14" s="1" t="s">
        <v>67</v>
      </c>
      <c r="S14" s="1" t="s">
        <v>68</v>
      </c>
      <c r="T14" s="1" t="s">
        <v>69</v>
      </c>
      <c r="U14" s="1" t="s">
        <v>70</v>
      </c>
      <c r="V14" s="1" t="s">
        <v>71</v>
      </c>
      <c r="W14" s="1" t="s">
        <v>168</v>
      </c>
      <c r="Y14" s="1" t="s">
        <v>73</v>
      </c>
      <c r="Z14" s="2" t="s">
        <v>519</v>
      </c>
      <c r="AA14" s="2" t="s">
        <v>520</v>
      </c>
      <c r="AB14" s="2" t="s">
        <v>521</v>
      </c>
      <c r="AC14" s="1" t="s">
        <v>522</v>
      </c>
      <c r="AD14" s="1" t="s">
        <v>523</v>
      </c>
      <c r="AE14" s="1" t="s">
        <v>524</v>
      </c>
      <c r="AF14" s="1" t="s">
        <v>80</v>
      </c>
      <c r="AH14" s="1" t="b">
        <v>0</v>
      </c>
      <c r="AI14" s="1" t="b">
        <v>0</v>
      </c>
      <c r="AM14" s="1" t="s">
        <v>73</v>
      </c>
      <c r="AP14" s="3">
        <v>45323</v>
      </c>
      <c r="AW14" s="1" t="s">
        <v>65</v>
      </c>
      <c r="AY14" s="1" t="b">
        <v>1</v>
      </c>
      <c r="AZ14" s="1" t="b">
        <v>1</v>
      </c>
      <c r="BA14" s="1" t="b">
        <v>0</v>
      </c>
      <c r="BB14" s="1" t="s">
        <v>82</v>
      </c>
      <c r="BC14" s="3">
        <v>45124.670230023148</v>
      </c>
      <c r="BD14" s="1" t="s">
        <v>504</v>
      </c>
      <c r="BE14" s="1" t="s">
        <v>82</v>
      </c>
      <c r="BF14" s="1" t="s">
        <v>622</v>
      </c>
      <c r="BG14" s="1" t="s">
        <v>84</v>
      </c>
      <c r="BH14" s="1" t="s">
        <v>66</v>
      </c>
    </row>
    <row r="15" spans="1:60" ht="33.75" customHeight="1" x14ac:dyDescent="0.2">
      <c r="A15" s="1">
        <v>1787</v>
      </c>
      <c r="B15" s="1" t="s">
        <v>526</v>
      </c>
      <c r="C15" s="1" t="s">
        <v>527</v>
      </c>
      <c r="D15" s="1" t="s">
        <v>62</v>
      </c>
      <c r="E15" s="1" t="s">
        <v>497</v>
      </c>
      <c r="F15" s="3">
        <v>45671.547405300924</v>
      </c>
      <c r="G15" s="1" t="s">
        <v>526</v>
      </c>
      <c r="H15" s="1" t="s">
        <v>64</v>
      </c>
      <c r="I15" s="1" t="s">
        <v>65</v>
      </c>
      <c r="J15" s="1" t="s">
        <v>66</v>
      </c>
      <c r="M15" s="1" t="s">
        <v>66</v>
      </c>
      <c r="O15" s="1" t="b">
        <v>0</v>
      </c>
      <c r="Q15" s="1" t="b">
        <v>1</v>
      </c>
      <c r="R15" s="1" t="s">
        <v>67</v>
      </c>
      <c r="S15" s="1" t="s">
        <v>68</v>
      </c>
      <c r="T15" s="1" t="s">
        <v>69</v>
      </c>
      <c r="U15" s="1" t="s">
        <v>70</v>
      </c>
      <c r="V15" s="1" t="s">
        <v>71</v>
      </c>
      <c r="W15" s="1" t="s">
        <v>168</v>
      </c>
      <c r="Y15" s="1" t="s">
        <v>73</v>
      </c>
      <c r="Z15" s="2" t="s">
        <v>528</v>
      </c>
      <c r="AA15" s="2" t="s">
        <v>529</v>
      </c>
      <c r="AB15" s="2" t="s">
        <v>530</v>
      </c>
      <c r="AC15" s="1" t="s">
        <v>522</v>
      </c>
      <c r="AD15" s="1" t="s">
        <v>523</v>
      </c>
      <c r="AE15" s="1" t="s">
        <v>531</v>
      </c>
      <c r="AF15" s="1" t="s">
        <v>80</v>
      </c>
      <c r="AH15" s="1" t="b">
        <v>0</v>
      </c>
      <c r="AI15" s="1" t="b">
        <v>0</v>
      </c>
      <c r="AM15" s="1" t="s">
        <v>73</v>
      </c>
      <c r="AP15" s="3">
        <v>45323</v>
      </c>
      <c r="AW15" s="1" t="s">
        <v>65</v>
      </c>
      <c r="AY15" s="1" t="b">
        <v>1</v>
      </c>
      <c r="AZ15" s="1" t="b">
        <v>1</v>
      </c>
      <c r="BA15" s="1" t="b">
        <v>0</v>
      </c>
      <c r="BB15" s="1" t="s">
        <v>82</v>
      </c>
      <c r="BC15" s="3">
        <v>45124.670230023148</v>
      </c>
      <c r="BD15" s="1" t="s">
        <v>509</v>
      </c>
      <c r="BE15" s="1" t="s">
        <v>82</v>
      </c>
      <c r="BF15" s="1" t="s">
        <v>622</v>
      </c>
      <c r="BG15" s="1" t="s">
        <v>84</v>
      </c>
      <c r="BH15" s="1" t="s">
        <v>66</v>
      </c>
    </row>
    <row r="16" spans="1:60" ht="33.75" customHeight="1" x14ac:dyDescent="0.2">
      <c r="A16" s="1">
        <v>1788</v>
      </c>
      <c r="B16" s="1" t="s">
        <v>532</v>
      </c>
      <c r="C16" s="1" t="s">
        <v>533</v>
      </c>
      <c r="D16" s="1" t="s">
        <v>62</v>
      </c>
      <c r="E16" s="1" t="s">
        <v>497</v>
      </c>
      <c r="F16" s="3">
        <v>45671.547406238424</v>
      </c>
      <c r="G16" s="1" t="s">
        <v>532</v>
      </c>
      <c r="H16" s="1" t="s">
        <v>64</v>
      </c>
      <c r="I16" s="1" t="s">
        <v>65</v>
      </c>
      <c r="J16" s="1" t="s">
        <v>66</v>
      </c>
      <c r="M16" s="1" t="s">
        <v>66</v>
      </c>
      <c r="O16" s="1" t="b">
        <v>0</v>
      </c>
      <c r="Q16" s="1" t="b">
        <v>1</v>
      </c>
      <c r="R16" s="1" t="s">
        <v>67</v>
      </c>
      <c r="S16" s="1" t="s">
        <v>68</v>
      </c>
      <c r="T16" s="1" t="s">
        <v>69</v>
      </c>
      <c r="U16" s="1" t="s">
        <v>70</v>
      </c>
      <c r="V16" s="1" t="s">
        <v>71</v>
      </c>
      <c r="W16" s="1" t="s">
        <v>168</v>
      </c>
      <c r="Y16" s="1" t="s">
        <v>73</v>
      </c>
      <c r="Z16" s="2" t="s">
        <v>528</v>
      </c>
      <c r="AA16" s="2" t="s">
        <v>529</v>
      </c>
      <c r="AB16" s="2" t="s">
        <v>534</v>
      </c>
      <c r="AC16" s="1" t="s">
        <v>522</v>
      </c>
      <c r="AD16" s="1" t="s">
        <v>523</v>
      </c>
      <c r="AE16" s="1" t="s">
        <v>535</v>
      </c>
      <c r="AF16" s="1" t="s">
        <v>80</v>
      </c>
      <c r="AH16" s="1" t="b">
        <v>0</v>
      </c>
      <c r="AI16" s="1" t="b">
        <v>0</v>
      </c>
      <c r="AM16" s="1" t="s">
        <v>73</v>
      </c>
      <c r="AP16" s="3">
        <v>45323</v>
      </c>
      <c r="AW16" s="1" t="s">
        <v>65</v>
      </c>
      <c r="AY16" s="1" t="b">
        <v>1</v>
      </c>
      <c r="AZ16" s="1" t="b">
        <v>1</v>
      </c>
      <c r="BA16" s="1" t="b">
        <v>0</v>
      </c>
      <c r="BB16" s="1" t="s">
        <v>82</v>
      </c>
      <c r="BC16" s="3">
        <v>45124.670230023148</v>
      </c>
      <c r="BD16" s="1" t="s">
        <v>509</v>
      </c>
      <c r="BE16" s="1" t="s">
        <v>82</v>
      </c>
      <c r="BF16" s="1" t="s">
        <v>622</v>
      </c>
      <c r="BG16" s="1" t="s">
        <v>84</v>
      </c>
      <c r="BH16" s="1" t="s">
        <v>66</v>
      </c>
    </row>
    <row r="17" spans="1:60" ht="33.75" customHeight="1" x14ac:dyDescent="0.2">
      <c r="A17" s="1">
        <v>1789</v>
      </c>
      <c r="B17" s="1" t="s">
        <v>536</v>
      </c>
      <c r="C17" s="1" t="s">
        <v>537</v>
      </c>
      <c r="D17" s="1" t="s">
        <v>62</v>
      </c>
      <c r="E17" s="1" t="s">
        <v>497</v>
      </c>
      <c r="F17" s="3">
        <v>45671.54740722222</v>
      </c>
      <c r="G17" s="1" t="s">
        <v>536</v>
      </c>
      <c r="H17" s="1" t="s">
        <v>64</v>
      </c>
      <c r="I17" s="1" t="s">
        <v>65</v>
      </c>
      <c r="J17" s="1" t="s">
        <v>66</v>
      </c>
      <c r="M17" s="1" t="s">
        <v>66</v>
      </c>
      <c r="O17" s="1" t="b">
        <v>0</v>
      </c>
      <c r="Q17" s="1" t="b">
        <v>1</v>
      </c>
      <c r="R17" s="1" t="s">
        <v>67</v>
      </c>
      <c r="S17" s="1" t="s">
        <v>68</v>
      </c>
      <c r="T17" s="1" t="s">
        <v>69</v>
      </c>
      <c r="U17" s="1" t="s">
        <v>70</v>
      </c>
      <c r="V17" s="1" t="s">
        <v>71</v>
      </c>
      <c r="W17" s="1" t="s">
        <v>168</v>
      </c>
      <c r="Y17" s="1" t="s">
        <v>73</v>
      </c>
      <c r="Z17" s="2" t="s">
        <v>528</v>
      </c>
      <c r="AA17" s="2" t="s">
        <v>529</v>
      </c>
      <c r="AB17" s="2" t="s">
        <v>538</v>
      </c>
      <c r="AC17" s="1" t="s">
        <v>522</v>
      </c>
      <c r="AD17" s="1" t="s">
        <v>523</v>
      </c>
      <c r="AE17" s="1" t="s">
        <v>539</v>
      </c>
      <c r="AF17" s="1" t="s">
        <v>80</v>
      </c>
      <c r="AH17" s="1" t="b">
        <v>0</v>
      </c>
      <c r="AI17" s="1" t="b">
        <v>0</v>
      </c>
      <c r="AM17" s="1" t="s">
        <v>73</v>
      </c>
      <c r="AP17" s="3">
        <v>45323</v>
      </c>
      <c r="AW17" s="1" t="s">
        <v>65</v>
      </c>
      <c r="AY17" s="1" t="b">
        <v>1</v>
      </c>
      <c r="AZ17" s="1" t="b">
        <v>1</v>
      </c>
      <c r="BA17" s="1" t="b">
        <v>0</v>
      </c>
      <c r="BB17" s="1" t="s">
        <v>82</v>
      </c>
      <c r="BC17" s="3">
        <v>45124.670230023148</v>
      </c>
      <c r="BD17" s="1" t="s">
        <v>509</v>
      </c>
      <c r="BE17" s="1" t="s">
        <v>82</v>
      </c>
      <c r="BF17" s="1" t="s">
        <v>622</v>
      </c>
      <c r="BG17" s="1" t="s">
        <v>84</v>
      </c>
      <c r="BH17" s="1" t="s">
        <v>66</v>
      </c>
    </row>
    <row r="18" spans="1:60" ht="33.75" customHeight="1" x14ac:dyDescent="0.2">
      <c r="A18" s="1">
        <v>2023</v>
      </c>
      <c r="B18" s="1" t="s">
        <v>371</v>
      </c>
      <c r="C18" s="1" t="s">
        <v>372</v>
      </c>
      <c r="D18" s="1" t="s">
        <v>62</v>
      </c>
      <c r="E18" s="1" t="s">
        <v>63</v>
      </c>
      <c r="F18" s="3">
        <v>45671.547408194441</v>
      </c>
      <c r="G18" s="1" t="s">
        <v>371</v>
      </c>
      <c r="H18" s="1" t="s">
        <v>64</v>
      </c>
      <c r="I18" s="1" t="s">
        <v>65</v>
      </c>
      <c r="J18" s="1" t="s">
        <v>66</v>
      </c>
      <c r="M18" s="1" t="s">
        <v>66</v>
      </c>
      <c r="O18" s="1" t="b">
        <v>0</v>
      </c>
      <c r="Q18" s="1" t="b">
        <v>0</v>
      </c>
      <c r="R18" s="1" t="s">
        <v>67</v>
      </c>
      <c r="S18" s="1" t="s">
        <v>68</v>
      </c>
      <c r="T18" s="1" t="s">
        <v>69</v>
      </c>
      <c r="U18" s="1" t="s">
        <v>373</v>
      </c>
      <c r="V18" s="1" t="s">
        <v>374</v>
      </c>
      <c r="W18" s="1" t="s">
        <v>72</v>
      </c>
      <c r="Y18" s="1" t="s">
        <v>375</v>
      </c>
      <c r="Z18" s="1" t="s">
        <v>376</v>
      </c>
      <c r="AA18" s="2" t="s">
        <v>377</v>
      </c>
      <c r="AB18" s="2" t="s">
        <v>378</v>
      </c>
      <c r="AC18" s="1" t="s">
        <v>379</v>
      </c>
      <c r="AD18" s="1" t="s">
        <v>380</v>
      </c>
      <c r="AE18" s="1" t="s">
        <v>381</v>
      </c>
      <c r="AF18" s="1" t="s">
        <v>80</v>
      </c>
      <c r="AG18" s="1" t="s">
        <v>81</v>
      </c>
      <c r="AH18" s="1" t="b">
        <v>0</v>
      </c>
      <c r="AI18" s="1" t="b">
        <v>0</v>
      </c>
      <c r="AM18" s="1" t="s">
        <v>375</v>
      </c>
      <c r="AP18" s="3">
        <v>45323</v>
      </c>
      <c r="AW18" s="1" t="s">
        <v>65</v>
      </c>
      <c r="AY18" s="1" t="b">
        <v>1</v>
      </c>
      <c r="AZ18" s="1" t="b">
        <v>1</v>
      </c>
      <c r="BA18" s="1" t="b">
        <v>0</v>
      </c>
      <c r="BB18" s="1" t="s">
        <v>82</v>
      </c>
      <c r="BC18" s="3">
        <v>45191.506720787038</v>
      </c>
      <c r="BD18" s="1" t="s">
        <v>83</v>
      </c>
      <c r="BE18" s="1" t="s">
        <v>82</v>
      </c>
      <c r="BF18" s="1" t="s">
        <v>622</v>
      </c>
      <c r="BG18" s="1" t="s">
        <v>84</v>
      </c>
      <c r="BH18" s="1" t="s">
        <v>66</v>
      </c>
    </row>
    <row r="19" spans="1:60" ht="33.75" customHeight="1" x14ac:dyDescent="0.2">
      <c r="A19" s="1">
        <v>2023</v>
      </c>
      <c r="B19" s="1" t="s">
        <v>382</v>
      </c>
      <c r="C19" s="1" t="s">
        <v>383</v>
      </c>
      <c r="D19" s="1" t="s">
        <v>62</v>
      </c>
      <c r="E19" s="1" t="s">
        <v>63</v>
      </c>
      <c r="F19" s="3">
        <v>45671.547409259256</v>
      </c>
      <c r="G19" s="1" t="s">
        <v>382</v>
      </c>
      <c r="H19" s="1" t="s">
        <v>64</v>
      </c>
      <c r="I19" s="1" t="s">
        <v>65</v>
      </c>
      <c r="J19" s="1" t="s">
        <v>66</v>
      </c>
      <c r="M19" s="1" t="s">
        <v>66</v>
      </c>
      <c r="O19" s="1" t="b">
        <v>0</v>
      </c>
      <c r="Q19" s="1" t="b">
        <v>0</v>
      </c>
      <c r="R19" s="1" t="s">
        <v>67</v>
      </c>
      <c r="S19" s="1" t="s">
        <v>68</v>
      </c>
      <c r="T19" s="1" t="s">
        <v>69</v>
      </c>
      <c r="U19" s="1" t="s">
        <v>373</v>
      </c>
      <c r="V19" s="1" t="s">
        <v>374</v>
      </c>
      <c r="W19" s="1" t="s">
        <v>72</v>
      </c>
      <c r="Y19" s="1" t="s">
        <v>375</v>
      </c>
      <c r="Z19" s="1" t="s">
        <v>376</v>
      </c>
      <c r="AA19" s="2" t="s">
        <v>377</v>
      </c>
      <c r="AB19" s="2" t="s">
        <v>384</v>
      </c>
      <c r="AC19" s="1" t="s">
        <v>379</v>
      </c>
      <c r="AD19" s="1" t="s">
        <v>380</v>
      </c>
      <c r="AE19" s="1" t="s">
        <v>385</v>
      </c>
      <c r="AF19" s="1" t="s">
        <v>80</v>
      </c>
      <c r="AG19" s="1" t="s">
        <v>81</v>
      </c>
      <c r="AH19" s="1" t="b">
        <v>0</v>
      </c>
      <c r="AI19" s="1" t="b">
        <v>0</v>
      </c>
      <c r="AM19" s="1" t="s">
        <v>375</v>
      </c>
      <c r="AP19" s="3">
        <v>45323</v>
      </c>
      <c r="AW19" s="1" t="s">
        <v>65</v>
      </c>
      <c r="AY19" s="1" t="b">
        <v>1</v>
      </c>
      <c r="AZ19" s="1" t="b">
        <v>1</v>
      </c>
      <c r="BA19" s="1" t="b">
        <v>0</v>
      </c>
      <c r="BB19" s="1" t="s">
        <v>82</v>
      </c>
      <c r="BC19" s="3">
        <v>45191.506720787038</v>
      </c>
      <c r="BD19" s="1" t="s">
        <v>88</v>
      </c>
      <c r="BE19" s="1" t="s">
        <v>82</v>
      </c>
      <c r="BF19" s="1" t="s">
        <v>622</v>
      </c>
      <c r="BG19" s="1" t="s">
        <v>84</v>
      </c>
      <c r="BH19" s="1" t="s">
        <v>66</v>
      </c>
    </row>
    <row r="20" spans="1:60" ht="33.75" customHeight="1" x14ac:dyDescent="0.2">
      <c r="A20" s="1">
        <v>2023</v>
      </c>
      <c r="B20" s="1" t="s">
        <v>386</v>
      </c>
      <c r="C20" s="1" t="s">
        <v>387</v>
      </c>
      <c r="D20" s="1" t="s">
        <v>62</v>
      </c>
      <c r="E20" s="1" t="s">
        <v>63</v>
      </c>
      <c r="F20" s="3">
        <v>45671.547410219908</v>
      </c>
      <c r="G20" s="1" t="s">
        <v>386</v>
      </c>
      <c r="H20" s="1" t="s">
        <v>64</v>
      </c>
      <c r="I20" s="1" t="s">
        <v>65</v>
      </c>
      <c r="J20" s="1" t="s">
        <v>66</v>
      </c>
      <c r="M20" s="1" t="s">
        <v>66</v>
      </c>
      <c r="O20" s="1" t="b">
        <v>0</v>
      </c>
      <c r="Q20" s="1" t="b">
        <v>0</v>
      </c>
      <c r="R20" s="1" t="s">
        <v>67</v>
      </c>
      <c r="S20" s="1" t="s">
        <v>68</v>
      </c>
      <c r="T20" s="1" t="s">
        <v>69</v>
      </c>
      <c r="U20" s="1" t="s">
        <v>373</v>
      </c>
      <c r="V20" s="1" t="s">
        <v>374</v>
      </c>
      <c r="W20" s="1" t="s">
        <v>72</v>
      </c>
      <c r="Y20" s="1" t="s">
        <v>375</v>
      </c>
      <c r="Z20" s="1" t="s">
        <v>376</v>
      </c>
      <c r="AA20" s="2" t="s">
        <v>377</v>
      </c>
      <c r="AB20" s="2" t="s">
        <v>388</v>
      </c>
      <c r="AC20" s="1" t="s">
        <v>379</v>
      </c>
      <c r="AD20" s="1" t="s">
        <v>380</v>
      </c>
      <c r="AE20" s="1" t="s">
        <v>389</v>
      </c>
      <c r="AF20" s="1" t="s">
        <v>80</v>
      </c>
      <c r="AG20" s="1" t="s">
        <v>81</v>
      </c>
      <c r="AH20" s="1" t="b">
        <v>0</v>
      </c>
      <c r="AI20" s="1" t="b">
        <v>0</v>
      </c>
      <c r="AM20" s="1" t="s">
        <v>375</v>
      </c>
      <c r="AP20" s="3">
        <v>45323</v>
      </c>
      <c r="AW20" s="1" t="s">
        <v>65</v>
      </c>
      <c r="AY20" s="1" t="b">
        <v>1</v>
      </c>
      <c r="AZ20" s="1" t="b">
        <v>1</v>
      </c>
      <c r="BA20" s="1" t="b">
        <v>0</v>
      </c>
      <c r="BB20" s="1" t="s">
        <v>82</v>
      </c>
      <c r="BC20" s="3">
        <v>45191.506720787038</v>
      </c>
      <c r="BD20" s="1" t="s">
        <v>88</v>
      </c>
      <c r="BE20" s="1" t="s">
        <v>82</v>
      </c>
      <c r="BF20" s="1" t="s">
        <v>622</v>
      </c>
      <c r="BG20" s="1" t="s">
        <v>84</v>
      </c>
      <c r="BH20" s="1" t="s">
        <v>66</v>
      </c>
    </row>
    <row r="21" spans="1:60" ht="33.75" customHeight="1" x14ac:dyDescent="0.2">
      <c r="A21" s="1">
        <v>2023</v>
      </c>
      <c r="B21" s="1" t="s">
        <v>540</v>
      </c>
      <c r="C21" s="1" t="s">
        <v>541</v>
      </c>
      <c r="D21" s="1" t="s">
        <v>62</v>
      </c>
      <c r="E21" s="1" t="s">
        <v>497</v>
      </c>
      <c r="F21" s="3">
        <v>45671.547411180552</v>
      </c>
      <c r="G21" s="1" t="s">
        <v>540</v>
      </c>
      <c r="H21" s="1" t="s">
        <v>64</v>
      </c>
      <c r="I21" s="1" t="s">
        <v>65</v>
      </c>
      <c r="J21" s="1" t="s">
        <v>66</v>
      </c>
      <c r="M21" s="1" t="s">
        <v>66</v>
      </c>
      <c r="O21" s="1" t="b">
        <v>0</v>
      </c>
      <c r="Q21" s="1" t="b">
        <v>1</v>
      </c>
      <c r="R21" s="1" t="s">
        <v>67</v>
      </c>
      <c r="S21" s="1" t="s">
        <v>68</v>
      </c>
      <c r="T21" s="1" t="s">
        <v>69</v>
      </c>
      <c r="U21" s="1" t="s">
        <v>373</v>
      </c>
      <c r="V21" s="1" t="s">
        <v>374</v>
      </c>
      <c r="W21" s="1" t="s">
        <v>72</v>
      </c>
      <c r="Y21" s="1" t="s">
        <v>375</v>
      </c>
      <c r="Z21" s="1" t="s">
        <v>542</v>
      </c>
      <c r="AA21" s="2" t="s">
        <v>543</v>
      </c>
      <c r="AB21" s="2" t="s">
        <v>544</v>
      </c>
      <c r="AC21" s="1" t="s">
        <v>545</v>
      </c>
      <c r="AD21" s="1" t="s">
        <v>546</v>
      </c>
      <c r="AE21" s="1" t="s">
        <v>547</v>
      </c>
      <c r="AF21" s="1" t="s">
        <v>80</v>
      </c>
      <c r="AH21" s="1" t="b">
        <v>0</v>
      </c>
      <c r="AI21" s="1" t="b">
        <v>0</v>
      </c>
      <c r="AM21" s="1" t="s">
        <v>375</v>
      </c>
      <c r="AP21" s="3">
        <v>45323</v>
      </c>
      <c r="AW21" s="1" t="s">
        <v>65</v>
      </c>
      <c r="AY21" s="1" t="b">
        <v>1</v>
      </c>
      <c r="AZ21" s="1" t="b">
        <v>1</v>
      </c>
      <c r="BA21" s="1" t="b">
        <v>0</v>
      </c>
      <c r="BB21" s="1" t="s">
        <v>82</v>
      </c>
      <c r="BC21" s="3">
        <v>45110.712182708332</v>
      </c>
      <c r="BD21" s="1" t="s">
        <v>504</v>
      </c>
      <c r="BE21" s="1" t="s">
        <v>82</v>
      </c>
      <c r="BF21" s="1" t="s">
        <v>622</v>
      </c>
      <c r="BG21" s="1" t="s">
        <v>84</v>
      </c>
      <c r="BH21" s="1" t="s">
        <v>66</v>
      </c>
    </row>
    <row r="22" spans="1:60" ht="33.75" customHeight="1" x14ac:dyDescent="0.2">
      <c r="A22" s="1">
        <v>2023</v>
      </c>
      <c r="B22" s="1" t="s">
        <v>548</v>
      </c>
      <c r="C22" s="1" t="s">
        <v>549</v>
      </c>
      <c r="D22" s="1" t="s">
        <v>62</v>
      </c>
      <c r="E22" s="1" t="s">
        <v>497</v>
      </c>
      <c r="F22" s="3">
        <v>45671.547412175925</v>
      </c>
      <c r="G22" s="1" t="s">
        <v>548</v>
      </c>
      <c r="H22" s="1" t="s">
        <v>64</v>
      </c>
      <c r="I22" s="1" t="s">
        <v>65</v>
      </c>
      <c r="J22" s="1" t="s">
        <v>66</v>
      </c>
      <c r="M22" s="1" t="s">
        <v>66</v>
      </c>
      <c r="O22" s="1" t="b">
        <v>0</v>
      </c>
      <c r="Q22" s="1" t="b">
        <v>1</v>
      </c>
      <c r="R22" s="1" t="s">
        <v>67</v>
      </c>
      <c r="S22" s="1" t="s">
        <v>68</v>
      </c>
      <c r="T22" s="1" t="s">
        <v>69</v>
      </c>
      <c r="U22" s="1" t="s">
        <v>373</v>
      </c>
      <c r="V22" s="1" t="s">
        <v>374</v>
      </c>
      <c r="W22" s="1" t="s">
        <v>72</v>
      </c>
      <c r="Y22" s="1" t="s">
        <v>375</v>
      </c>
      <c r="Z22" s="1" t="s">
        <v>542</v>
      </c>
      <c r="AA22" s="2" t="s">
        <v>543</v>
      </c>
      <c r="AB22" s="2" t="s">
        <v>550</v>
      </c>
      <c r="AC22" s="1" t="s">
        <v>545</v>
      </c>
      <c r="AD22" s="1" t="s">
        <v>546</v>
      </c>
      <c r="AE22" s="1" t="s">
        <v>551</v>
      </c>
      <c r="AF22" s="1" t="s">
        <v>80</v>
      </c>
      <c r="AH22" s="1" t="b">
        <v>0</v>
      </c>
      <c r="AI22" s="1" t="b">
        <v>0</v>
      </c>
      <c r="AM22" s="1" t="s">
        <v>375</v>
      </c>
      <c r="AP22" s="3">
        <v>45323</v>
      </c>
      <c r="AW22" s="1" t="s">
        <v>65</v>
      </c>
      <c r="AY22" s="1" t="b">
        <v>1</v>
      </c>
      <c r="AZ22" s="1" t="b">
        <v>1</v>
      </c>
      <c r="BA22" s="1" t="b">
        <v>0</v>
      </c>
      <c r="BB22" s="1" t="s">
        <v>82</v>
      </c>
      <c r="BC22" s="3">
        <v>45110.712182708332</v>
      </c>
      <c r="BD22" s="1" t="s">
        <v>509</v>
      </c>
      <c r="BE22" s="1" t="s">
        <v>82</v>
      </c>
      <c r="BF22" s="1" t="s">
        <v>622</v>
      </c>
      <c r="BG22" s="1" t="s">
        <v>84</v>
      </c>
      <c r="BH22" s="1" t="s">
        <v>66</v>
      </c>
    </row>
    <row r="23" spans="1:60" ht="33.75" customHeight="1" x14ac:dyDescent="0.2">
      <c r="A23" s="1">
        <v>2023</v>
      </c>
      <c r="B23" s="1" t="s">
        <v>552</v>
      </c>
      <c r="C23" s="1" t="s">
        <v>553</v>
      </c>
      <c r="D23" s="1" t="s">
        <v>62</v>
      </c>
      <c r="E23" s="1" t="s">
        <v>497</v>
      </c>
      <c r="F23" s="3">
        <v>45671.547413148146</v>
      </c>
      <c r="G23" s="1" t="s">
        <v>552</v>
      </c>
      <c r="H23" s="1" t="s">
        <v>64</v>
      </c>
      <c r="I23" s="1" t="s">
        <v>65</v>
      </c>
      <c r="J23" s="1" t="s">
        <v>66</v>
      </c>
      <c r="M23" s="1" t="s">
        <v>66</v>
      </c>
      <c r="O23" s="1" t="b">
        <v>0</v>
      </c>
      <c r="Q23" s="1" t="b">
        <v>1</v>
      </c>
      <c r="R23" s="1" t="s">
        <v>67</v>
      </c>
      <c r="S23" s="1" t="s">
        <v>68</v>
      </c>
      <c r="T23" s="1" t="s">
        <v>69</v>
      </c>
      <c r="U23" s="1" t="s">
        <v>373</v>
      </c>
      <c r="V23" s="1" t="s">
        <v>374</v>
      </c>
      <c r="W23" s="1" t="s">
        <v>72</v>
      </c>
      <c r="Y23" s="1" t="s">
        <v>375</v>
      </c>
      <c r="Z23" s="1" t="s">
        <v>542</v>
      </c>
      <c r="AA23" s="2" t="s">
        <v>543</v>
      </c>
      <c r="AB23" s="2" t="s">
        <v>554</v>
      </c>
      <c r="AC23" s="1" t="s">
        <v>545</v>
      </c>
      <c r="AD23" s="1" t="s">
        <v>546</v>
      </c>
      <c r="AE23" s="1" t="s">
        <v>555</v>
      </c>
      <c r="AF23" s="1" t="s">
        <v>80</v>
      </c>
      <c r="AH23" s="1" t="b">
        <v>0</v>
      </c>
      <c r="AI23" s="1" t="b">
        <v>0</v>
      </c>
      <c r="AM23" s="1" t="s">
        <v>375</v>
      </c>
      <c r="AP23" s="3">
        <v>45323</v>
      </c>
      <c r="AW23" s="1" t="s">
        <v>65</v>
      </c>
      <c r="AY23" s="1" t="b">
        <v>1</v>
      </c>
      <c r="AZ23" s="1" t="b">
        <v>1</v>
      </c>
      <c r="BA23" s="1" t="b">
        <v>0</v>
      </c>
      <c r="BB23" s="1" t="s">
        <v>82</v>
      </c>
      <c r="BC23" s="3">
        <v>45110.712182708332</v>
      </c>
      <c r="BD23" s="1" t="s">
        <v>509</v>
      </c>
      <c r="BE23" s="1" t="s">
        <v>82</v>
      </c>
      <c r="BF23" s="1" t="s">
        <v>622</v>
      </c>
      <c r="BG23" s="1" t="s">
        <v>84</v>
      </c>
      <c r="BH23" s="1" t="s">
        <v>66</v>
      </c>
    </row>
    <row r="24" spans="1:60" ht="33.75" customHeight="1" x14ac:dyDescent="0.2">
      <c r="A24" s="1">
        <v>2023</v>
      </c>
      <c r="B24" s="1" t="s">
        <v>427</v>
      </c>
      <c r="C24" s="1" t="s">
        <v>428</v>
      </c>
      <c r="D24" s="1" t="s">
        <v>62</v>
      </c>
      <c r="E24" s="1" t="s">
        <v>63</v>
      </c>
      <c r="F24" s="3">
        <v>45671.547414131943</v>
      </c>
      <c r="G24" s="1" t="s">
        <v>427</v>
      </c>
      <c r="H24" s="1" t="s">
        <v>64</v>
      </c>
      <c r="I24" s="1" t="s">
        <v>65</v>
      </c>
      <c r="J24" s="1" t="s">
        <v>66</v>
      </c>
      <c r="M24" s="1" t="s">
        <v>66</v>
      </c>
      <c r="O24" s="1" t="b">
        <v>0</v>
      </c>
      <c r="Q24" s="1" t="b">
        <v>0</v>
      </c>
      <c r="R24" s="1" t="s">
        <v>67</v>
      </c>
      <c r="S24" s="1" t="s">
        <v>68</v>
      </c>
      <c r="T24" s="1" t="s">
        <v>69</v>
      </c>
      <c r="U24" s="1" t="s">
        <v>373</v>
      </c>
      <c r="V24" s="1" t="s">
        <v>374</v>
      </c>
      <c r="W24" s="1" t="s">
        <v>168</v>
      </c>
      <c r="Y24" s="1" t="s">
        <v>375</v>
      </c>
      <c r="Z24" s="1" t="s">
        <v>429</v>
      </c>
      <c r="AA24" s="2" t="s">
        <v>430</v>
      </c>
      <c r="AB24" s="2" t="s">
        <v>431</v>
      </c>
      <c r="AC24" s="1" t="s">
        <v>432</v>
      </c>
      <c r="AD24" s="1" t="s">
        <v>433</v>
      </c>
      <c r="AE24" s="1" t="s">
        <v>434</v>
      </c>
      <c r="AF24" s="1" t="s">
        <v>80</v>
      </c>
      <c r="AG24" s="1" t="s">
        <v>81</v>
      </c>
      <c r="AH24" s="1" t="b">
        <v>0</v>
      </c>
      <c r="AI24" s="1" t="b">
        <v>0</v>
      </c>
      <c r="AM24" s="1" t="s">
        <v>375</v>
      </c>
      <c r="AP24" s="3">
        <v>45323</v>
      </c>
      <c r="AW24" s="1" t="s">
        <v>65</v>
      </c>
      <c r="AY24" s="1" t="b">
        <v>1</v>
      </c>
      <c r="AZ24" s="1" t="b">
        <v>1</v>
      </c>
      <c r="BA24" s="1" t="b">
        <v>0</v>
      </c>
      <c r="BB24" s="1" t="s">
        <v>82</v>
      </c>
      <c r="BC24" s="3">
        <v>45191.507143067131</v>
      </c>
      <c r="BD24" s="1" t="s">
        <v>83</v>
      </c>
      <c r="BE24" s="1" t="s">
        <v>82</v>
      </c>
      <c r="BF24" s="1" t="s">
        <v>622</v>
      </c>
      <c r="BG24" s="1" t="s">
        <v>84</v>
      </c>
      <c r="BH24" s="1" t="s">
        <v>66</v>
      </c>
    </row>
    <row r="25" spans="1:60" ht="33.75" customHeight="1" x14ac:dyDescent="0.2">
      <c r="A25" s="1">
        <v>2023</v>
      </c>
      <c r="B25" s="1" t="s">
        <v>435</v>
      </c>
      <c r="C25" s="1" t="s">
        <v>436</v>
      </c>
      <c r="D25" s="1" t="s">
        <v>62</v>
      </c>
      <c r="E25" s="1" t="s">
        <v>63</v>
      </c>
      <c r="F25" s="3">
        <v>45671.547415173613</v>
      </c>
      <c r="G25" s="1" t="s">
        <v>435</v>
      </c>
      <c r="H25" s="1" t="s">
        <v>64</v>
      </c>
      <c r="I25" s="1" t="s">
        <v>65</v>
      </c>
      <c r="J25" s="1" t="s">
        <v>66</v>
      </c>
      <c r="M25" s="1" t="s">
        <v>66</v>
      </c>
      <c r="O25" s="1" t="b">
        <v>0</v>
      </c>
      <c r="Q25" s="1" t="b">
        <v>0</v>
      </c>
      <c r="R25" s="1" t="s">
        <v>67</v>
      </c>
      <c r="S25" s="1" t="s">
        <v>68</v>
      </c>
      <c r="T25" s="1" t="s">
        <v>69</v>
      </c>
      <c r="U25" s="1" t="s">
        <v>373</v>
      </c>
      <c r="V25" s="1" t="s">
        <v>374</v>
      </c>
      <c r="W25" s="1" t="s">
        <v>168</v>
      </c>
      <c r="Y25" s="1" t="s">
        <v>375</v>
      </c>
      <c r="Z25" s="1" t="s">
        <v>429</v>
      </c>
      <c r="AA25" s="2" t="s">
        <v>430</v>
      </c>
      <c r="AB25" s="2" t="s">
        <v>437</v>
      </c>
      <c r="AC25" s="1" t="s">
        <v>432</v>
      </c>
      <c r="AD25" s="1" t="s">
        <v>433</v>
      </c>
      <c r="AE25" s="1" t="s">
        <v>438</v>
      </c>
      <c r="AF25" s="1" t="s">
        <v>80</v>
      </c>
      <c r="AG25" s="1" t="s">
        <v>81</v>
      </c>
      <c r="AH25" s="1" t="b">
        <v>0</v>
      </c>
      <c r="AI25" s="1" t="b">
        <v>0</v>
      </c>
      <c r="AM25" s="1" t="s">
        <v>375</v>
      </c>
      <c r="AP25" s="3">
        <v>45323</v>
      </c>
      <c r="AW25" s="1" t="s">
        <v>65</v>
      </c>
      <c r="AY25" s="1" t="b">
        <v>1</v>
      </c>
      <c r="AZ25" s="1" t="b">
        <v>1</v>
      </c>
      <c r="BA25" s="1" t="b">
        <v>0</v>
      </c>
      <c r="BB25" s="1" t="s">
        <v>82</v>
      </c>
      <c r="BC25" s="3">
        <v>45191.507143067131</v>
      </c>
      <c r="BD25" s="1" t="s">
        <v>88</v>
      </c>
      <c r="BE25" s="1" t="s">
        <v>82</v>
      </c>
      <c r="BF25" s="1" t="s">
        <v>622</v>
      </c>
      <c r="BG25" s="1" t="s">
        <v>84</v>
      </c>
      <c r="BH25" s="1" t="s">
        <v>66</v>
      </c>
    </row>
    <row r="26" spans="1:60" ht="33.75" customHeight="1" x14ac:dyDescent="0.2">
      <c r="A26" s="1">
        <v>2023</v>
      </c>
      <c r="B26" s="1" t="s">
        <v>439</v>
      </c>
      <c r="C26" s="1" t="s">
        <v>440</v>
      </c>
      <c r="D26" s="1" t="s">
        <v>62</v>
      </c>
      <c r="E26" s="1" t="s">
        <v>63</v>
      </c>
      <c r="F26" s="3">
        <v>45671.547416180554</v>
      </c>
      <c r="G26" s="1" t="s">
        <v>439</v>
      </c>
      <c r="H26" s="1" t="s">
        <v>64</v>
      </c>
      <c r="I26" s="1" t="s">
        <v>65</v>
      </c>
      <c r="J26" s="1" t="s">
        <v>66</v>
      </c>
      <c r="M26" s="1" t="s">
        <v>66</v>
      </c>
      <c r="O26" s="1" t="b">
        <v>0</v>
      </c>
      <c r="Q26" s="1" t="b">
        <v>0</v>
      </c>
      <c r="R26" s="1" t="s">
        <v>67</v>
      </c>
      <c r="S26" s="1" t="s">
        <v>68</v>
      </c>
      <c r="T26" s="1" t="s">
        <v>69</v>
      </c>
      <c r="U26" s="1" t="s">
        <v>373</v>
      </c>
      <c r="V26" s="1" t="s">
        <v>374</v>
      </c>
      <c r="W26" s="1" t="s">
        <v>168</v>
      </c>
      <c r="Y26" s="1" t="s">
        <v>375</v>
      </c>
      <c r="Z26" s="1" t="s">
        <v>429</v>
      </c>
      <c r="AA26" s="2" t="s">
        <v>430</v>
      </c>
      <c r="AB26" s="2" t="s">
        <v>441</v>
      </c>
      <c r="AC26" s="1" t="s">
        <v>432</v>
      </c>
      <c r="AD26" s="1" t="s">
        <v>433</v>
      </c>
      <c r="AE26" s="1" t="s">
        <v>442</v>
      </c>
      <c r="AF26" s="1" t="s">
        <v>80</v>
      </c>
      <c r="AG26" s="1" t="s">
        <v>81</v>
      </c>
      <c r="AH26" s="1" t="b">
        <v>0</v>
      </c>
      <c r="AI26" s="1" t="b">
        <v>0</v>
      </c>
      <c r="AM26" s="1" t="s">
        <v>375</v>
      </c>
      <c r="AP26" s="3">
        <v>45323</v>
      </c>
      <c r="AW26" s="1" t="s">
        <v>65</v>
      </c>
      <c r="AY26" s="1" t="b">
        <v>1</v>
      </c>
      <c r="AZ26" s="1" t="b">
        <v>1</v>
      </c>
      <c r="BA26" s="1" t="b">
        <v>0</v>
      </c>
      <c r="BB26" s="1" t="s">
        <v>82</v>
      </c>
      <c r="BC26" s="3">
        <v>45191.507143067131</v>
      </c>
      <c r="BD26" s="1" t="s">
        <v>88</v>
      </c>
      <c r="BE26" s="1" t="s">
        <v>82</v>
      </c>
      <c r="BF26" s="1" t="s">
        <v>622</v>
      </c>
      <c r="BG26" s="1" t="s">
        <v>84</v>
      </c>
      <c r="BH26" s="1" t="s">
        <v>66</v>
      </c>
    </row>
    <row r="27" spans="1:60" ht="33.75" customHeight="1" x14ac:dyDescent="0.2">
      <c r="A27" s="1">
        <v>2023</v>
      </c>
      <c r="B27" s="1" t="s">
        <v>443</v>
      </c>
      <c r="C27" s="1" t="s">
        <v>444</v>
      </c>
      <c r="D27" s="1" t="s">
        <v>62</v>
      </c>
      <c r="E27" s="1" t="s">
        <v>63</v>
      </c>
      <c r="F27" s="3">
        <v>45671.547417210648</v>
      </c>
      <c r="G27" s="1" t="s">
        <v>443</v>
      </c>
      <c r="H27" s="1" t="s">
        <v>64</v>
      </c>
      <c r="I27" s="1" t="s">
        <v>65</v>
      </c>
      <c r="J27" s="1" t="s">
        <v>66</v>
      </c>
      <c r="M27" s="1" t="s">
        <v>66</v>
      </c>
      <c r="O27" s="1" t="b">
        <v>0</v>
      </c>
      <c r="Q27" s="1" t="b">
        <v>0</v>
      </c>
      <c r="R27" s="1" t="s">
        <v>67</v>
      </c>
      <c r="S27" s="1" t="s">
        <v>68</v>
      </c>
      <c r="T27" s="1" t="s">
        <v>69</v>
      </c>
      <c r="U27" s="1" t="s">
        <v>373</v>
      </c>
      <c r="V27" s="1" t="s">
        <v>374</v>
      </c>
      <c r="W27" s="1" t="s">
        <v>168</v>
      </c>
      <c r="Y27" s="1" t="s">
        <v>375</v>
      </c>
      <c r="Z27" s="1" t="s">
        <v>429</v>
      </c>
      <c r="AA27" s="2" t="s">
        <v>430</v>
      </c>
      <c r="AB27" s="2" t="s">
        <v>445</v>
      </c>
      <c r="AC27" s="1" t="s">
        <v>432</v>
      </c>
      <c r="AD27" s="1" t="s">
        <v>433</v>
      </c>
      <c r="AE27" s="1" t="s">
        <v>446</v>
      </c>
      <c r="AF27" s="1" t="s">
        <v>80</v>
      </c>
      <c r="AG27" s="1" t="s">
        <v>81</v>
      </c>
      <c r="AH27" s="1" t="b">
        <v>0</v>
      </c>
      <c r="AI27" s="1" t="b">
        <v>0</v>
      </c>
      <c r="AM27" s="1" t="s">
        <v>375</v>
      </c>
      <c r="AP27" s="3">
        <v>45323</v>
      </c>
      <c r="AW27" s="1" t="s">
        <v>65</v>
      </c>
      <c r="AY27" s="1" t="b">
        <v>1</v>
      </c>
      <c r="AZ27" s="1" t="b">
        <v>1</v>
      </c>
      <c r="BA27" s="1" t="b">
        <v>0</v>
      </c>
      <c r="BB27" s="1" t="s">
        <v>82</v>
      </c>
      <c r="BC27" s="3">
        <v>45191.507143067131</v>
      </c>
      <c r="BD27" s="1" t="s">
        <v>88</v>
      </c>
      <c r="BE27" s="1" t="s">
        <v>82</v>
      </c>
      <c r="BF27" s="1" t="s">
        <v>622</v>
      </c>
      <c r="BG27" s="1" t="s">
        <v>84</v>
      </c>
      <c r="BH27" s="1" t="s">
        <v>66</v>
      </c>
    </row>
    <row r="28" spans="1:60" ht="33.75" customHeight="1" x14ac:dyDescent="0.2">
      <c r="A28" s="1">
        <v>1790</v>
      </c>
      <c r="B28" s="1" t="s">
        <v>556</v>
      </c>
      <c r="C28" s="1" t="s">
        <v>557</v>
      </c>
      <c r="D28" s="1" t="s">
        <v>62</v>
      </c>
      <c r="E28" s="1" t="s">
        <v>497</v>
      </c>
      <c r="F28" s="3">
        <v>45671.547418287038</v>
      </c>
      <c r="G28" s="1" t="s">
        <v>556</v>
      </c>
      <c r="H28" s="1" t="s">
        <v>64</v>
      </c>
      <c r="I28" s="1" t="s">
        <v>65</v>
      </c>
      <c r="J28" s="1" t="s">
        <v>66</v>
      </c>
      <c r="M28" s="1" t="s">
        <v>66</v>
      </c>
      <c r="O28" s="1" t="b">
        <v>0</v>
      </c>
      <c r="Q28" s="1" t="b">
        <v>0</v>
      </c>
      <c r="R28" s="1" t="s">
        <v>67</v>
      </c>
      <c r="S28" s="1" t="s">
        <v>68</v>
      </c>
      <c r="T28" s="1" t="s">
        <v>69</v>
      </c>
      <c r="U28" s="1" t="s">
        <v>373</v>
      </c>
      <c r="V28" s="1" t="s">
        <v>374</v>
      </c>
      <c r="W28" s="1" t="s">
        <v>168</v>
      </c>
      <c r="Y28" s="1" t="s">
        <v>375</v>
      </c>
      <c r="Z28" s="1" t="s">
        <v>558</v>
      </c>
      <c r="AA28" s="2" t="s">
        <v>559</v>
      </c>
      <c r="AB28" s="2" t="s">
        <v>560</v>
      </c>
      <c r="AC28" s="1" t="s">
        <v>561</v>
      </c>
      <c r="AD28" s="1" t="s">
        <v>562</v>
      </c>
      <c r="AE28" s="1" t="s">
        <v>563</v>
      </c>
      <c r="AF28" s="1" t="s">
        <v>80</v>
      </c>
      <c r="AH28" s="1" t="b">
        <v>0</v>
      </c>
      <c r="AI28" s="1" t="b">
        <v>0</v>
      </c>
      <c r="AM28" s="1" t="s">
        <v>375</v>
      </c>
      <c r="AP28" s="3">
        <v>45323</v>
      </c>
      <c r="AW28" s="1" t="s">
        <v>65</v>
      </c>
      <c r="AY28" s="1" t="b">
        <v>1</v>
      </c>
      <c r="AZ28" s="1" t="b">
        <v>1</v>
      </c>
      <c r="BA28" s="1" t="b">
        <v>0</v>
      </c>
      <c r="BB28" s="1" t="s">
        <v>82</v>
      </c>
      <c r="BC28" s="3">
        <v>45133.687293668983</v>
      </c>
      <c r="BD28" s="1" t="s">
        <v>83</v>
      </c>
      <c r="BE28" s="1" t="s">
        <v>82</v>
      </c>
      <c r="BF28" s="1" t="s">
        <v>622</v>
      </c>
      <c r="BG28" s="1" t="s">
        <v>84</v>
      </c>
      <c r="BH28" s="1" t="s">
        <v>66</v>
      </c>
    </row>
    <row r="29" spans="1:60" ht="33.75" customHeight="1" x14ac:dyDescent="0.2">
      <c r="A29" s="1">
        <v>1791</v>
      </c>
      <c r="B29" s="1" t="s">
        <v>564</v>
      </c>
      <c r="C29" s="1" t="s">
        <v>565</v>
      </c>
      <c r="D29" s="1" t="s">
        <v>62</v>
      </c>
      <c r="E29" s="1" t="s">
        <v>497</v>
      </c>
      <c r="F29" s="3">
        <v>45671.547419363429</v>
      </c>
      <c r="G29" s="1" t="s">
        <v>564</v>
      </c>
      <c r="H29" s="1" t="s">
        <v>64</v>
      </c>
      <c r="I29" s="1" t="s">
        <v>65</v>
      </c>
      <c r="J29" s="1" t="s">
        <v>66</v>
      </c>
      <c r="M29" s="1" t="s">
        <v>66</v>
      </c>
      <c r="O29" s="1" t="b">
        <v>0</v>
      </c>
      <c r="Q29" s="1" t="b">
        <v>0</v>
      </c>
      <c r="R29" s="1" t="s">
        <v>67</v>
      </c>
      <c r="S29" s="1" t="s">
        <v>68</v>
      </c>
      <c r="T29" s="1" t="s">
        <v>69</v>
      </c>
      <c r="U29" s="1" t="s">
        <v>373</v>
      </c>
      <c r="V29" s="1" t="s">
        <v>374</v>
      </c>
      <c r="W29" s="1" t="s">
        <v>168</v>
      </c>
      <c r="Y29" s="1" t="s">
        <v>375</v>
      </c>
      <c r="Z29" s="1" t="s">
        <v>558</v>
      </c>
      <c r="AA29" s="2" t="s">
        <v>559</v>
      </c>
      <c r="AB29" s="2" t="s">
        <v>566</v>
      </c>
      <c r="AC29" s="1" t="s">
        <v>561</v>
      </c>
      <c r="AD29" s="1" t="s">
        <v>562</v>
      </c>
      <c r="AE29" s="1" t="s">
        <v>567</v>
      </c>
      <c r="AF29" s="1" t="s">
        <v>80</v>
      </c>
      <c r="AH29" s="1" t="b">
        <v>0</v>
      </c>
      <c r="AI29" s="1" t="b">
        <v>0</v>
      </c>
      <c r="AM29" s="1" t="s">
        <v>375</v>
      </c>
      <c r="AP29" s="3">
        <v>45323</v>
      </c>
      <c r="AW29" s="1" t="s">
        <v>65</v>
      </c>
      <c r="AY29" s="1" t="b">
        <v>1</v>
      </c>
      <c r="AZ29" s="1" t="b">
        <v>1</v>
      </c>
      <c r="BA29" s="1" t="b">
        <v>0</v>
      </c>
      <c r="BB29" s="1" t="s">
        <v>82</v>
      </c>
      <c r="BC29" s="3">
        <v>45133.687293668983</v>
      </c>
      <c r="BD29" s="1" t="s">
        <v>88</v>
      </c>
      <c r="BE29" s="1" t="s">
        <v>82</v>
      </c>
      <c r="BF29" s="1" t="s">
        <v>622</v>
      </c>
      <c r="BG29" s="1" t="s">
        <v>84</v>
      </c>
      <c r="BH29" s="1" t="s">
        <v>66</v>
      </c>
    </row>
    <row r="30" spans="1:60" ht="33.75" customHeight="1" x14ac:dyDescent="0.2">
      <c r="A30" s="1">
        <v>1792</v>
      </c>
      <c r="B30" s="1" t="s">
        <v>568</v>
      </c>
      <c r="C30" s="1" t="s">
        <v>569</v>
      </c>
      <c r="D30" s="1" t="s">
        <v>62</v>
      </c>
      <c r="E30" s="1" t="s">
        <v>497</v>
      </c>
      <c r="F30" s="3">
        <v>45671.547420451388</v>
      </c>
      <c r="G30" s="1" t="s">
        <v>568</v>
      </c>
      <c r="H30" s="1" t="s">
        <v>64</v>
      </c>
      <c r="I30" s="1" t="s">
        <v>65</v>
      </c>
      <c r="J30" s="1" t="s">
        <v>66</v>
      </c>
      <c r="M30" s="1" t="s">
        <v>66</v>
      </c>
      <c r="O30" s="1" t="b">
        <v>0</v>
      </c>
      <c r="Q30" s="1" t="b">
        <v>0</v>
      </c>
      <c r="R30" s="1" t="s">
        <v>67</v>
      </c>
      <c r="S30" s="1" t="s">
        <v>68</v>
      </c>
      <c r="T30" s="1" t="s">
        <v>69</v>
      </c>
      <c r="U30" s="1" t="s">
        <v>373</v>
      </c>
      <c r="V30" s="1" t="s">
        <v>374</v>
      </c>
      <c r="W30" s="1" t="s">
        <v>168</v>
      </c>
      <c r="Y30" s="1" t="s">
        <v>375</v>
      </c>
      <c r="Z30" s="1" t="s">
        <v>558</v>
      </c>
      <c r="AA30" s="2" t="s">
        <v>559</v>
      </c>
      <c r="AB30" s="2" t="s">
        <v>570</v>
      </c>
      <c r="AC30" s="1" t="s">
        <v>561</v>
      </c>
      <c r="AD30" s="1" t="s">
        <v>562</v>
      </c>
      <c r="AE30" s="1" t="s">
        <v>571</v>
      </c>
      <c r="AF30" s="1" t="s">
        <v>80</v>
      </c>
      <c r="AH30" s="1" t="b">
        <v>0</v>
      </c>
      <c r="AI30" s="1" t="b">
        <v>0</v>
      </c>
      <c r="AM30" s="1" t="s">
        <v>375</v>
      </c>
      <c r="AP30" s="3">
        <v>45323</v>
      </c>
      <c r="AW30" s="1" t="s">
        <v>65</v>
      </c>
      <c r="AY30" s="1" t="b">
        <v>1</v>
      </c>
      <c r="AZ30" s="1" t="b">
        <v>1</v>
      </c>
      <c r="BA30" s="1" t="b">
        <v>0</v>
      </c>
      <c r="BB30" s="1" t="s">
        <v>82</v>
      </c>
      <c r="BC30" s="3">
        <v>45133.687293668983</v>
      </c>
      <c r="BD30" s="1" t="s">
        <v>88</v>
      </c>
      <c r="BE30" s="1" t="s">
        <v>82</v>
      </c>
      <c r="BF30" s="1" t="s">
        <v>622</v>
      </c>
      <c r="BG30" s="1" t="s">
        <v>84</v>
      </c>
      <c r="BH30" s="1" t="s">
        <v>66</v>
      </c>
    </row>
    <row r="31" spans="1:60" ht="33.75" customHeight="1" x14ac:dyDescent="0.2">
      <c r="A31" s="1">
        <v>1793</v>
      </c>
      <c r="B31" s="1" t="s">
        <v>572</v>
      </c>
      <c r="C31" s="1" t="s">
        <v>573</v>
      </c>
      <c r="D31" s="1" t="s">
        <v>62</v>
      </c>
      <c r="E31" s="1" t="s">
        <v>497</v>
      </c>
      <c r="F31" s="3">
        <v>45671.547421446761</v>
      </c>
      <c r="G31" s="1" t="s">
        <v>572</v>
      </c>
      <c r="H31" s="1" t="s">
        <v>64</v>
      </c>
      <c r="I31" s="1" t="s">
        <v>65</v>
      </c>
      <c r="J31" s="1" t="s">
        <v>66</v>
      </c>
      <c r="M31" s="1" t="s">
        <v>66</v>
      </c>
      <c r="O31" s="1" t="b">
        <v>0</v>
      </c>
      <c r="Q31" s="1" t="b">
        <v>0</v>
      </c>
      <c r="R31" s="1" t="s">
        <v>67</v>
      </c>
      <c r="S31" s="1" t="s">
        <v>68</v>
      </c>
      <c r="T31" s="1" t="s">
        <v>69</v>
      </c>
      <c r="U31" s="1" t="s">
        <v>373</v>
      </c>
      <c r="V31" s="1" t="s">
        <v>374</v>
      </c>
      <c r="W31" s="1" t="s">
        <v>168</v>
      </c>
      <c r="Y31" s="1" t="s">
        <v>375</v>
      </c>
      <c r="Z31" s="1" t="s">
        <v>558</v>
      </c>
      <c r="AA31" s="2" t="s">
        <v>559</v>
      </c>
      <c r="AB31" s="2" t="s">
        <v>574</v>
      </c>
      <c r="AC31" s="1" t="s">
        <v>561</v>
      </c>
      <c r="AD31" s="1" t="s">
        <v>562</v>
      </c>
      <c r="AE31" s="1" t="s">
        <v>575</v>
      </c>
      <c r="AF31" s="1" t="s">
        <v>80</v>
      </c>
      <c r="AH31" s="1" t="b">
        <v>0</v>
      </c>
      <c r="AI31" s="1" t="b">
        <v>0</v>
      </c>
      <c r="AM31" s="1" t="s">
        <v>375</v>
      </c>
      <c r="AP31" s="3">
        <v>45323</v>
      </c>
      <c r="AW31" s="1" t="s">
        <v>65</v>
      </c>
      <c r="AY31" s="1" t="b">
        <v>1</v>
      </c>
      <c r="AZ31" s="1" t="b">
        <v>1</v>
      </c>
      <c r="BA31" s="1" t="b">
        <v>0</v>
      </c>
      <c r="BB31" s="1" t="s">
        <v>82</v>
      </c>
      <c r="BC31" s="3">
        <v>45133.687293668983</v>
      </c>
      <c r="BD31" s="1" t="s">
        <v>88</v>
      </c>
      <c r="BE31" s="1" t="s">
        <v>82</v>
      </c>
      <c r="BF31" s="1" t="s">
        <v>622</v>
      </c>
      <c r="BG31" s="1" t="s">
        <v>84</v>
      </c>
      <c r="BH31"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Measures_2025-01-14</vt:lpstr>
      <vt:lpstr>Change ExpiryDate=2024-01-31</vt:lpstr>
      <vt:lpstr>Changed ExpiryDates</vt:lpstr>
      <vt:lpstr>Change StartDate=2024-02-01</vt:lpstr>
      <vt:lpstr>Changed StartDates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Murray, Rachel</dc:creator>
  <cp:lastModifiedBy>Pidgeon, Dan</cp:lastModifiedBy>
  <dcterms:created xsi:type="dcterms:W3CDTF">2025-01-14T20:05:39Z</dcterms:created>
  <dcterms:modified xsi:type="dcterms:W3CDTF">2025-01-16T16:08:54Z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141450-2387-4aca-b41f-19cd6be9dd3c_Enabled">
    <vt:lpwstr>true</vt:lpwstr>
  </property>
  <property fmtid="{D5CDD505-2E9C-101B-9397-08002B2CF9AE}" pid="3" name="MSIP_Label_48141450-2387-4aca-b41f-19cd6be9dd3c_SetDate">
    <vt:lpwstr>2025-01-14T20:08:17Z</vt:lpwstr>
  </property>
  <property fmtid="{D5CDD505-2E9C-101B-9397-08002B2CF9AE}" pid="4" name="MSIP_Label_48141450-2387-4aca-b41f-19cd6be9dd3c_Method">
    <vt:lpwstr>Standard</vt:lpwstr>
  </property>
  <property fmtid="{D5CDD505-2E9C-101B-9397-08002B2CF9AE}" pid="5" name="MSIP_Label_48141450-2387-4aca-b41f-19cd6be9dd3c_Name">
    <vt:lpwstr>Restricted_Unprotected</vt:lpwstr>
  </property>
  <property fmtid="{D5CDD505-2E9C-101B-9397-08002B2CF9AE}" pid="6" name="MSIP_Label_48141450-2387-4aca-b41f-19cd6be9dd3c_SiteId">
    <vt:lpwstr>adf10e2b-b6e9-41d6-be2f-c12bb566019c</vt:lpwstr>
  </property>
  <property fmtid="{D5CDD505-2E9C-101B-9397-08002B2CF9AE}" pid="7" name="MSIP_Label_48141450-2387-4aca-b41f-19cd6be9dd3c_ActionId">
    <vt:lpwstr>550826b9-e0a0-48c4-8eac-72ea8fff5b9a</vt:lpwstr>
  </property>
  <property fmtid="{D5CDD505-2E9C-101B-9397-08002B2CF9AE}" pid="8" name="MSIP_Label_48141450-2387-4aca-b41f-19cd6be9dd3c_ContentBits">
    <vt:lpwstr>0</vt:lpwstr>
  </property>
</Properties>
</file>